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defaultThemeVersion="124226"/>
  <mc:AlternateContent xmlns:mc="http://schemas.openxmlformats.org/markup-compatibility/2006">
    <mc:Choice Requires="x15">
      <x15ac:absPath xmlns:x15ac="http://schemas.microsoft.com/office/spreadsheetml/2010/11/ac" url="A:\Apr23\"/>
    </mc:Choice>
  </mc:AlternateContent>
  <xr:revisionPtr revIDLastSave="0" documentId="13_ncr:1_{A580655A-CF9F-47C6-AEF1-5ABC098CC979}" xr6:coauthVersionLast="47" xr6:coauthVersionMax="47" xr10:uidLastSave="{00000000-0000-0000-0000-000000000000}"/>
  <bookViews>
    <workbookView xWindow="-110" yWindow="-110" windowWidth="19420" windowHeight="10420" tabRatio="824" activeTab="8"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7etab" sheetId="48" r:id="rId20"/>
    <sheet name="8tab" sheetId="45" r:id="rId21"/>
    <sheet name="8btab" sheetId="49" r:id="rId22"/>
    <sheet name="9atab" sheetId="17" r:id="rId23"/>
    <sheet name="9btab" sheetId="31" r:id="rId24"/>
    <sheet name="9ctab" sheetId="37" r:id="rId25"/>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2" hidden="1">1</definedName>
    <definedName name="_Regression_Int" localSheetId="23"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'3btab'!$B$1:$AL$48</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'7atab'!$B$1:$AL$55</definedName>
    <definedName name="_xlnm.Print_Area" localSheetId="15">'7btab'!$B$1:$AL$52</definedName>
    <definedName name="_xlnm.Print_Area" localSheetId="16">'7ctab'!$B$1:$AL$48</definedName>
    <definedName name="_xlnm.Print_Area" localSheetId="17">'7d(1)tab'!$B$1:$N$71</definedName>
    <definedName name="_xlnm.Print_Area" localSheetId="18">'7d(2)tab'!$B$1:$N$63</definedName>
    <definedName name="_xlnm.Print_Area" localSheetId="19">'7etab'!$B$1:$B$50</definedName>
    <definedName name="_xlnm.Print_Area" localSheetId="20">'8tab'!$B$1:$N$59</definedName>
    <definedName name="_xlnm.Print_Area" localSheetId="22">'9atab'!$B$1:$AL$63</definedName>
    <definedName name="_xlnm.Print_Area" localSheetId="23">'9btab'!$B$1:$AL$54</definedName>
    <definedName name="_xlnm.Print_Area" localSheetId="24">'9ctab'!$B$1:$AL$48</definedName>
    <definedName name="_xlnm.Print_Area" localSheetId="1">Contents!$A$3:$B$31</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9" l="1"/>
  <c r="B2" i="49" l="1"/>
  <c r="B56" i="18" l="1"/>
  <c r="B45" i="48" l="1"/>
  <c r="A4" i="48" l="1"/>
  <c r="B2" i="48"/>
  <c r="A4" i="37" l="1"/>
  <c r="A4" i="31"/>
  <c r="A4" i="17"/>
  <c r="A4" i="45"/>
  <c r="A4" i="44"/>
  <c r="A4" i="43"/>
  <c r="A4" i="24"/>
  <c r="A4" i="25"/>
  <c r="A4" i="18"/>
  <c r="A4" i="20"/>
  <c r="A4" i="26"/>
  <c r="A4" i="15"/>
  <c r="A4" i="30"/>
  <c r="A4" i="35"/>
  <c r="A4" i="13"/>
  <c r="A4" i="42"/>
  <c r="A4" i="40"/>
  <c r="A4" i="38"/>
  <c r="A4" i="39"/>
  <c r="A4" i="14"/>
  <c r="A4" i="47"/>
  <c r="B45" i="15" l="1"/>
  <c r="B50" i="37" l="1"/>
  <c r="B65" i="44"/>
  <c r="B74" i="13" l="1"/>
  <c r="B39" i="40" l="1"/>
  <c r="B78" i="47" l="1"/>
  <c r="B52" i="38" l="1"/>
  <c r="B57" i="39"/>
  <c r="B56" i="31" l="1"/>
  <c r="B75" i="17"/>
  <c r="B55" i="45"/>
  <c r="B72" i="43"/>
  <c r="B51" i="24"/>
  <c r="B55" i="25"/>
  <c r="B51" i="20"/>
  <c r="B41" i="26"/>
  <c r="B29" i="30"/>
  <c r="B68" i="35"/>
  <c r="B36" i="42"/>
  <c r="B44" i="14"/>
  <c r="G2" i="33"/>
  <c r="B2" i="47" l="1"/>
  <c r="D7" i="33" l="1"/>
  <c r="D3" i="33" l="1"/>
  <c r="C3" i="49" l="1"/>
  <c r="O3" i="49" s="1"/>
  <c r="AA3" i="49" s="1"/>
  <c r="AM3" i="49" s="1"/>
  <c r="AY3" i="49" s="1"/>
  <c r="BK3" i="49" s="1"/>
  <c r="C3" i="43"/>
  <c r="C3" i="48"/>
  <c r="O3" i="48" s="1"/>
  <c r="AA3" i="48" s="1"/>
  <c r="AM3" i="48" s="1"/>
  <c r="AY3" i="48" s="1"/>
  <c r="BK3" i="48"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O3" i="43"/>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P13" i="33"/>
  <c r="Q11" i="33"/>
  <c r="G11" i="33" l="1"/>
  <c r="F13" i="33"/>
  <c r="AB13" i="33"/>
  <c r="AC11" i="33"/>
  <c r="AY11" i="33"/>
  <c r="AN11" i="33"/>
  <c r="AM13" i="33"/>
  <c r="R11" i="33"/>
  <c r="G13" i="33"/>
  <c r="Q13" i="33"/>
  <c r="H11" i="33"/>
  <c r="AC13" i="33" l="1"/>
  <c r="AD11" i="33"/>
  <c r="AO11" i="33"/>
  <c r="BK11" i="33"/>
  <c r="AY13" i="33"/>
  <c r="AZ11" i="33"/>
  <c r="AN13" i="33"/>
  <c r="S11" i="33"/>
  <c r="R13" i="33"/>
  <c r="H13" i="33"/>
  <c r="AO13" i="33"/>
  <c r="I11" i="33"/>
  <c r="AE11" i="33"/>
  <c r="AD13" i="33" l="1"/>
  <c r="BA11" i="33"/>
  <c r="BK13" i="33"/>
  <c r="AZ13" i="33"/>
  <c r="BL11" i="33"/>
  <c r="AP11" i="33"/>
  <c r="T11" i="33"/>
  <c r="S13" i="33"/>
  <c r="I13" i="33"/>
  <c r="BL13" i="33"/>
  <c r="AE13" i="33"/>
  <c r="AP13" i="33"/>
  <c r="J11" i="33"/>
  <c r="AF11" i="33"/>
  <c r="BM11" i="33"/>
  <c r="AQ11" i="33"/>
  <c r="BB11" i="33" l="1"/>
  <c r="BA13" i="33"/>
  <c r="U11" i="33"/>
  <c r="T13" i="33"/>
  <c r="J13" i="33"/>
  <c r="AF13" i="33"/>
  <c r="BB13" i="33"/>
  <c r="BM13" i="33"/>
  <c r="AQ13" i="33"/>
  <c r="K11" i="33"/>
  <c r="BC11" i="33"/>
  <c r="AG11" i="33"/>
  <c r="BN11" i="33"/>
  <c r="AR11" i="33"/>
  <c r="U13" i="33" l="1"/>
  <c r="V11" i="33"/>
  <c r="K13" i="33"/>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<sst xmlns="http://schemas.openxmlformats.org/spreadsheetml/2006/main" count="3990" uniqueCount="1435">
  <si>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</si>
  <si>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</si>
  <si>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</si>
  <si>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</si>
  <si>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</si>
  <si>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</si>
  <si>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</si>
  <si>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</si>
  <si>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</si>
  <si>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</si>
  <si>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</si>
  <si>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</si>
  <si>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</si>
  <si>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</si>
  <si>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</si>
  <si>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</si>
  <si>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</si>
  <si>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</si>
  <si>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</si>
  <si>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</si>
  <si>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</si>
  <si>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</si>
  <si>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</si>
  <si>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</si>
  <si>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</si>
  <si>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</si>
  <si>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</si>
  <si>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</si>
  <si>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</si>
  <si>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</si>
  <si>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</si>
  <si>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</si>
  <si>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</si>
  <si>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</si>
  <si>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</si>
  <si>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</si>
  <si>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</si>
  <si>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</si>
  <si>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</si>
  <si>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</si>
  <si>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</si>
  <si>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</si>
  <si>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</si>
  <si>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</si>
  <si>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</si>
  <si>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</si>
  <si>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</si>
  <si>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</si>
  <si>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</si>
  <si>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</si>
  <si>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</si>
  <si>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</si>
  <si>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</si>
  <si>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</si>
  <si>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</si>
  <si>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</si>
  <si>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</si>
  <si>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</si>
  <si>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</si>
  <si>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</si>
  <si>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</si>
  <si>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</si>
  <si>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</si>
  <si>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</si>
  <si>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</si>
  <si>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</si>
  <si>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</si>
  <si>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</si>
  <si>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</si>
  <si>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</si>
  <si>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</si>
  <si>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</si>
  <si>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</si>
  <si>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</si>
  <si>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</si>
  <si>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</si>
  <si>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</si>
  <si>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</si>
  <si>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</si>
  <si>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</si>
  <si>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</si>
  <si>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</si>
  <si>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</si>
  <si>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</si>
  <si>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</si>
  <si>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</si>
  <si>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</si>
  <si>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</si>
  <si>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</si>
  <si>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</si>
  <si>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</si>
  <si>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</si>
  <si>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</si>
  <si>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</si>
  <si>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</si>
  <si>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</si>
  <si>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</si>
  <si>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</si>
  <si>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</si>
  <si>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</si>
  <si>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</si>
  <si>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</si>
  <si>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</si>
  <si>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</si>
  <si>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</si>
  <si>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</si>
  <si>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</si>
  <si>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</si>
  <si>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</si>
  <si>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</si>
  <si>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</si>
  <si>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</si>
  <si>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</si>
  <si>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</si>
  <si>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</si>
  <si>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</si>
  <si>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</si>
  <si>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</si>
  <si>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</si>
  <si>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</si>
  <si>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</si>
  <si>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</si>
  <si>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</si>
  <si>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</si>
  <si>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</si>
  <si>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</si>
  <si>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</si>
  <si>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</si>
  <si>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</si>
  <si>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</si>
  <si>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</si>
  <si>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</si>
  <si>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</si>
  <si>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</si>
  <si>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</si>
  <si>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</si>
  <si>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</si>
  <si>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</si>
  <si>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</si>
  <si>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</si>
  <si>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</si>
  <si>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</si>
  <si>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</si>
  <si>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</si>
  <si>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</si>
  <si>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</si>
  <si>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</si>
  <si>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</si>
  <si>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</si>
  <si>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</si>
  <si>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</si>
  <si>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</si>
  <si>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</si>
  <si>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</si>
  <si>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</si>
  <si>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</si>
  <si>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</si>
  <si>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</si>
  <si>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</si>
  <si>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</si>
  <si>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</si>
  <si>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</si>
  <si>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</si>
  <si>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</si>
  <si>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</si>
  <si>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</si>
  <si>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</si>
  <si>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</si>
  <si>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</si>
  <si>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</si>
  <si>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</si>
  <si>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</si>
  <si>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</si>
  <si>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</si>
  <si>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</si>
  <si>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</si>
  <si>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</si>
  <si>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</si>
  <si>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</si>
  <si>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</si>
  <si>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</si>
  <si>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</si>
  <si>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</si>
  <si>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</si>
  <si>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</si>
  <si>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</si>
  <si>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</si>
  <si>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</si>
  <si>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</si>
  <si>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</si>
  <si>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</si>
  <si>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</si>
  <si>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</si>
  <si>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</si>
  <si>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</si>
  <si>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</si>
  <si>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</si>
  <si>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</si>
  <si>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</si>
  <si>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</si>
  <si>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</si>
  <si>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</si>
  <si>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</si>
  <si>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</si>
  <si>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</si>
  <si>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</si>
  <si>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</si>
  <si>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</si>
  <si>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</si>
  <si>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</si>
  <si>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</si>
  <si>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</si>
  <si>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</si>
  <si>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</si>
  <si>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</si>
  <si>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</si>
  <si>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</si>
  <si>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</si>
  <si>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</si>
  <si>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</si>
  <si>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</si>
  <si>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</si>
  <si>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</si>
  <si>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</si>
  <si>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</si>
  <si>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</si>
  <si>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</si>
  <si>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</si>
  <si>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</si>
  <si>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</si>
  <si>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</si>
  <si>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</si>
  <si>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</si>
  <si>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</si>
  <si>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</si>
  <si>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</si>
  <si>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</si>
  <si>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</si>
  <si>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</si>
  <si>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</si>
  <si>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</si>
  <si>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</si>
  <si>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</si>
  <si>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</si>
  <si>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</si>
  <si>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</si>
  <si>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</si>
  <si>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</si>
  <si>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</si>
  <si>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</si>
  <si>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</si>
  <si>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</si>
  <si>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</si>
  <si>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</si>
  <si>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</si>
  <si>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</si>
  <si>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</si>
  <si>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</si>
  <si>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</si>
  <si>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</si>
  <si>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</si>
  <si>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</si>
  <si>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</si>
  <si>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</si>
  <si>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</si>
  <si>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</si>
  <si>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</si>
  <si>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</si>
  <si>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</si>
  <si>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</si>
  <si>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</si>
  <si>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</si>
  <si>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</si>
  <si>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</si>
  <si>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</si>
  <si>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</si>
  <si>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</si>
  <si>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</si>
  <si>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</si>
  <si>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</si>
  <si>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</si>
  <si>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</si>
  <si>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</si>
  <si>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</si>
  <si>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</si>
  <si>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</si>
  <si>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</si>
  <si>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</si>
  <si>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</si>
  <si>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</si>
  <si>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</si>
  <si>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</si>
  <si>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</si>
  <si>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</si>
  <si>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</si>
  <si>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</si>
  <si>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</si>
  <si>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</si>
  <si>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</si>
  <si>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</si>
  <si>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</si>
  <si>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</si>
  <si>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</si>
  <si>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</si>
  <si>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</si>
  <si>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</si>
  <si>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</si>
  <si>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</si>
  <si>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</si>
  <si>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</si>
  <si>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</si>
  <si>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</si>
  <si>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</si>
  <si>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</si>
  <si>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</si>
  <si>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</si>
  <si>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</si>
  <si>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</si>
  <si>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</si>
  <si>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</si>
  <si>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</si>
  <si>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</si>
  <si>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</si>
  <si>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</si>
  <si>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</si>
  <si>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</si>
  <si>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</si>
  <si>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</si>
  <si>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</si>
  <si>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Canada</t>
  </si>
  <si>
    <t>Mexico</t>
  </si>
  <si>
    <t>United States</t>
  </si>
  <si>
    <t>Argentina</t>
  </si>
  <si>
    <t>Brazil</t>
  </si>
  <si>
    <t>Colombia</t>
  </si>
  <si>
    <t>Norway</t>
  </si>
  <si>
    <t>t3b_papr_r03</t>
  </si>
  <si>
    <t xml:space="preserve">   Direct Use (d)</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</si>
  <si>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</si>
  <si>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</si>
  <si>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</si>
  <si>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</si>
  <si>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</si>
  <si>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</si>
  <si>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</si>
  <si>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</si>
  <si>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</si>
  <si>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</si>
  <si>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</si>
  <si>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</si>
  <si>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</si>
  <si>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</si>
  <si>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</si>
  <si>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</si>
  <si>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</si>
  <si>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</si>
  <si>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</si>
  <si>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</si>
  <si>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</si>
  <si>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</si>
  <si>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</si>
  <si>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</si>
  <si>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</si>
  <si>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</si>
  <si>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</si>
  <si>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</si>
  <si>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</si>
  <si>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</si>
  <si>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</si>
  <si>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</si>
  <si>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</si>
  <si>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</si>
  <si>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</si>
  <si>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</si>
  <si>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</si>
  <si>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</si>
  <si>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</si>
  <si>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</si>
  <si>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</si>
  <si>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</si>
  <si>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</si>
  <si>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</si>
  <si>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</si>
  <si>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</si>
  <si>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</si>
  <si>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</si>
  <si>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</si>
  <si>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</si>
  <si>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</si>
  <si>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</si>
  <si>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</si>
  <si>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</si>
  <si>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</si>
  <si>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</si>
  <si>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</si>
  <si>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</si>
  <si>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</si>
  <si>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</si>
  <si>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</si>
  <si>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</si>
  <si>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</si>
  <si>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</si>
  <si>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</si>
  <si>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</si>
  <si>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</si>
  <si>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</si>
  <si>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</si>
  <si>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</si>
  <si>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</si>
  <si>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</si>
  <si>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</si>
  <si>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</si>
  <si>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</si>
  <si>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</si>
  <si>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</si>
  <si>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</si>
  <si>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</si>
  <si>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</si>
  <si>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</si>
  <si>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</si>
  <si>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</si>
  <si>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</si>
  <si>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</si>
  <si>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</si>
  <si>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</si>
  <si>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</si>
  <si>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</si>
  <si>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</si>
  <si>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</si>
  <si>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</si>
  <si>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</si>
  <si>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</si>
  <si>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</si>
  <si>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</si>
  <si>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</si>
  <si>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</si>
  <si>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</si>
  <si>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</si>
  <si>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</si>
  <si>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</si>
  <si>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</si>
  <si>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</si>
  <si>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</si>
  <si>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</si>
  <si>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</si>
  <si>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</si>
  <si>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</si>
  <si>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</si>
  <si>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</si>
  <si>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</si>
  <si>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</si>
  <si>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</si>
  <si>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</si>
  <si>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</si>
  <si>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</si>
  <si>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</si>
  <si>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</si>
  <si>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</si>
  <si>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</si>
  <si>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</si>
  <si>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</si>
  <si>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</si>
  <si>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</si>
  <si>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</si>
  <si>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</si>
  <si>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</si>
  <si>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</si>
  <si>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</si>
  <si>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</si>
  <si>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</si>
  <si>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</si>
  <si>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</si>
  <si>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</si>
  <si>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</si>
  <si>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</si>
  <si>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</si>
  <si>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</si>
  <si>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</si>
  <si>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</si>
  <si>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</si>
  <si>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</si>
  <si>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</si>
  <si>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</si>
  <si>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</si>
  <si>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</si>
  <si>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</si>
  <si>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</si>
  <si>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</si>
  <si>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</si>
  <si>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</si>
  <si>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</si>
  <si>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</si>
  <si>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</si>
  <si>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</si>
  <si>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</si>
  <si>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</si>
  <si>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</si>
  <si>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</si>
  <si>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</si>
  <si>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</si>
  <si>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</si>
  <si>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</si>
  <si>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</si>
  <si>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</si>
  <si>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</si>
  <si>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</si>
  <si>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</si>
  <si>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</si>
  <si>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</si>
  <si>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</si>
  <si>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</si>
  <si>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</si>
  <si>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</si>
  <si>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</si>
  <si>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</si>
  <si>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</si>
  <si>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</si>
  <si>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</si>
  <si>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</si>
  <si>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</si>
  <si>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</si>
  <si>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</si>
  <si>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</si>
  <si>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</si>
  <si>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</si>
  <si>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</si>
  <si>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</si>
  <si>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</si>
  <si>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</si>
  <si>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</si>
  <si>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</si>
  <si>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</si>
  <si>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</si>
  <si>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</si>
  <si>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</si>
  <si>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</si>
  <si>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</si>
  <si>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</si>
  <si>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</si>
  <si>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</si>
  <si>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</si>
  <si>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</si>
  <si>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</si>
  <si>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</si>
  <si>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</si>
  <si>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</si>
  <si>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</si>
  <si>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</si>
  <si>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</si>
  <si>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</si>
  <si>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</si>
  <si>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</si>
  <si>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</si>
  <si>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</si>
  <si>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</si>
  <si>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</si>
  <si>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</si>
  <si>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</si>
  <si>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</si>
  <si>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</si>
  <si>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</si>
  <si>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</si>
  <si>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</si>
  <si>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</si>
  <si>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</si>
  <si>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</si>
  <si>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</si>
  <si>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</si>
  <si>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</si>
  <si>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</si>
  <si>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</si>
  <si>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</si>
  <si>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</si>
  <si>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</si>
  <si>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</si>
  <si>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</si>
  <si>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</si>
  <si>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</si>
  <si>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</si>
  <si>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</si>
  <si>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</si>
  <si>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</si>
  <si>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</si>
  <si>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</si>
  <si>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</si>
  <si>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</si>
  <si>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</si>
  <si>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</si>
  <si>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</si>
  <si>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</si>
  <si>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</si>
  <si>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</si>
  <si>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</si>
  <si>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</si>
  <si>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</si>
  <si>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</si>
  <si>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</si>
  <si>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</si>
  <si>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</si>
  <si>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</si>
  <si>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</si>
  <si>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</si>
  <si>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</si>
  <si>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</si>
  <si>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</si>
  <si>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</si>
  <si>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</si>
  <si>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</si>
  <si>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</si>
  <si>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</si>
  <si>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</si>
  <si>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</si>
  <si>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</si>
  <si>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</si>
  <si>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</si>
  <si>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</si>
  <si>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</si>
  <si>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</si>
  <si>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</si>
  <si>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</si>
  <si>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</si>
  <si>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</si>
  <si>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</si>
  <si>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</si>
  <si>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</si>
  <si>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</si>
  <si>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</si>
  <si>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</si>
  <si>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</si>
  <si>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</si>
  <si>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</si>
  <si>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</si>
  <si>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</si>
  <si>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</si>
  <si>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</si>
  <si>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</si>
  <si>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</si>
  <si>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</si>
  <si>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</si>
  <si>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</si>
  <si>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</si>
  <si>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</si>
  <si>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</si>
  <si>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</si>
  <si>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</si>
  <si>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</si>
  <si>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</si>
  <si>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</si>
  <si>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</si>
  <si>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</si>
  <si>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</si>
  <si>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</si>
  <si>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</si>
  <si>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</si>
  <si>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</si>
  <si>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</si>
  <si>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</si>
  <si>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</si>
  <si>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</si>
  <si>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</si>
  <si>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</si>
  <si>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</si>
  <si>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</si>
  <si>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</si>
  <si>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</si>
  <si>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</si>
  <si>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</si>
  <si>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</si>
  <si>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</si>
  <si>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</si>
  <si>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</si>
  <si>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</si>
  <si>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</si>
  <si>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</si>
  <si>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</si>
  <si>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</si>
  <si>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</si>
  <si>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</si>
  <si>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</si>
  <si>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</si>
  <si>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</si>
  <si>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</si>
  <si>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</si>
  <si>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</si>
  <si>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</si>
  <si>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</si>
  <si>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</si>
  <si>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</si>
  <si>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</si>
  <si>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</si>
  <si>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</si>
  <si>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</si>
  <si>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</si>
  <si>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</si>
  <si>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</si>
  <si>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</si>
  <si>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</si>
  <si>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</si>
  <si>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</si>
  <si>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</si>
  <si>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</si>
  <si>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</si>
  <si>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</si>
  <si>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</si>
  <si>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</si>
  <si>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</si>
  <si>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</si>
  <si>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</si>
  <si>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</si>
  <si>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</si>
  <si>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</si>
  <si>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</si>
  <si>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</si>
  <si>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</si>
  <si>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</si>
  <si>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</si>
  <si>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</si>
  <si>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</si>
  <si>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</si>
  <si>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</si>
  <si>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</si>
  <si>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</si>
  <si>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</si>
  <si>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</si>
  <si>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</si>
  <si>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</si>
  <si>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</si>
  <si>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</si>
  <si>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</si>
  <si>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</si>
  <si>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</si>
  <si>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</si>
  <si>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</si>
  <si>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</si>
  <si>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</si>
  <si>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</si>
  <si>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</si>
  <si>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</si>
  <si>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</si>
  <si>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</si>
  <si>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</si>
  <si>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</si>
  <si>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</si>
  <si>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</si>
  <si>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</si>
  <si>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</si>
  <si>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</si>
  <si>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</si>
  <si>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</si>
  <si>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</si>
  <si>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</si>
  <si>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</si>
  <si>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</si>
  <si>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</si>
  <si>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</si>
  <si>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</si>
  <si>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</si>
  <si>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</si>
  <si>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</si>
  <si>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</si>
  <si>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</si>
  <si>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</si>
  <si>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</si>
  <si>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</si>
  <si>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</si>
  <si>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</si>
  <si>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</si>
  <si>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</si>
  <si>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</si>
  <si>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</si>
  <si>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</si>
  <si>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</si>
  <si>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</si>
  <si>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</si>
  <si>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</si>
  <si>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</si>
  <si>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</si>
  <si>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</si>
  <si>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</si>
  <si>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</si>
  <si>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</si>
  <si>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</si>
  <si>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</si>
  <si>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</si>
  <si>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</si>
  <si>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</si>
  <si>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</si>
  <si>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</si>
  <si>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</si>
  <si>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</si>
  <si>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</si>
  <si>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</si>
  <si>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</si>
  <si>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</si>
  <si>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</si>
  <si>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</si>
  <si>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</si>
  <si>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</si>
  <si>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</si>
  <si>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</si>
  <si>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</si>
  <si>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</si>
  <si>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</si>
  <si>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</si>
  <si>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</si>
  <si>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</si>
  <si>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</si>
  <si>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</si>
  <si>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</si>
  <si>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</si>
  <si>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</si>
  <si>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</si>
  <si>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</si>
  <si>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</si>
  <si>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</si>
  <si>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</si>
  <si>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</si>
  <si>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</si>
  <si>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</si>
  <si>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</si>
  <si>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</si>
  <si>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</si>
  <si>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</si>
  <si>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</si>
  <si>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</si>
  <si>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</si>
  <si>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</si>
  <si>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</si>
  <si>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</si>
  <si>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</si>
  <si>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</si>
  <si>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</si>
  <si>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</si>
  <si>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</si>
  <si>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</si>
  <si>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</si>
  <si>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</si>
  <si>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</si>
  <si>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</si>
  <si>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</si>
  <si>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</si>
  <si>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</si>
  <si>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</si>
  <si>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</si>
  <si>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</si>
  <si>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</si>
  <si>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</si>
  <si>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</si>
  <si>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</si>
  <si>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</si>
  <si>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</si>
  <si>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</si>
  <si>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</si>
  <si>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</si>
  <si>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</si>
  <si>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</si>
  <si>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</si>
  <si>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</si>
  <si>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</si>
  <si>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</si>
  <si>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</si>
  <si>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</si>
  <si>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</si>
  <si>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</si>
  <si>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</si>
  <si>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</si>
  <si>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</si>
  <si>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</si>
  <si>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</si>
  <si>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</si>
  <si>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</si>
  <si>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</si>
  <si>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</si>
  <si>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</si>
  <si>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</si>
  <si>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</si>
  <si>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</si>
  <si>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</si>
  <si>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</si>
  <si>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</si>
  <si>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</si>
  <si>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</si>
  <si>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</si>
  <si>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</si>
  <si>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</si>
  <si>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</si>
  <si>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</si>
  <si>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</si>
  <si>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</si>
  <si>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</si>
  <si>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</si>
  <si>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</si>
  <si>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</si>
  <si>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</si>
  <si>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</si>
  <si>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</si>
  <si>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</si>
  <si>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</si>
  <si>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</si>
  <si>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</si>
  <si>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</si>
  <si>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</si>
  <si>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</si>
  <si>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</si>
  <si>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</si>
  <si>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</si>
  <si>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</si>
  <si>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</si>
  <si>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</si>
  <si>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</si>
  <si>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</si>
  <si>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</si>
  <si>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</si>
  <si>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</si>
  <si>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</si>
  <si>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</si>
  <si>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</si>
  <si>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</si>
  <si>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</si>
  <si>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</si>
  <si>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</si>
  <si>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</si>
  <si>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</si>
  <si>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</si>
  <si>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</si>
  <si>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</si>
  <si>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</si>
  <si>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</si>
  <si>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</si>
  <si>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</si>
  <si>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</si>
  <si>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</si>
  <si>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</si>
  <si>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</si>
  <si>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</si>
  <si>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</si>
  <si>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</si>
  <si>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</si>
  <si>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</si>
  <si>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</si>
  <si>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</si>
  <si>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</si>
  <si>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</si>
  <si>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</si>
  <si>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</si>
  <si>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</si>
  <si>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</si>
  <si>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</si>
  <si>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</si>
  <si>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</si>
  <si>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</si>
  <si>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</si>
  <si>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</si>
  <si>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</si>
  <si>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</si>
  <si>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</si>
  <si>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</si>
  <si>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</si>
  <si>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</si>
  <si>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</si>
  <si>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</si>
  <si>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</si>
  <si>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</si>
  <si>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</si>
  <si>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</si>
  <si>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</si>
  <si>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</si>
  <si>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</si>
  <si>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</si>
  <si>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</si>
  <si>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</si>
  <si>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</si>
  <si>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</si>
  <si>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</si>
  <si>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</si>
  <si>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</si>
  <si>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</si>
  <si>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</si>
  <si>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</si>
  <si>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</si>
  <si>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</si>
  <si>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</si>
  <si>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</si>
  <si>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</si>
  <si>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</si>
  <si>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</si>
  <si>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</si>
  <si>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</si>
  <si>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</si>
  <si>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</si>
  <si>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</si>
  <si>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</si>
  <si>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</si>
  <si>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</si>
  <si>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</si>
  <si>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</si>
  <si>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</si>
  <si>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</si>
  <si>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</si>
  <si>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</si>
  <si>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</si>
  <si>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</si>
  <si>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</si>
  <si>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</si>
  <si>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</si>
  <si>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</si>
  <si>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</si>
  <si>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</si>
  <si>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</si>
  <si>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</si>
  <si>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</si>
  <si>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</si>
  <si>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</si>
  <si>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</si>
  <si>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</si>
  <si>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</si>
  <si>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SODTP_US</t>
  </si>
  <si>
    <t>SODRP_US</t>
  </si>
  <si>
    <t>SODCP_US</t>
  </si>
  <si>
    <t>SODIP_US</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</si>
  <si>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</si>
  <si>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</si>
  <si>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</si>
  <si>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</si>
  <si>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</si>
  <si>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</si>
  <si>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</si>
  <si>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</si>
  <si>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</si>
  <si>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</si>
  <si>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</si>
  <si>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</si>
  <si>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</si>
  <si>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</si>
  <si>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</si>
  <si>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</si>
  <si>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</si>
  <si>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</si>
  <si>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</si>
  <si>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</si>
  <si>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</si>
  <si>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</si>
  <si>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</si>
  <si>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</si>
  <si>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</si>
  <si>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</si>
  <si>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</si>
  <si>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</si>
  <si>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</si>
  <si>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</si>
  <si>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</si>
  <si>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</si>
  <si>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</si>
  <si>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</si>
  <si>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</si>
  <si>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</si>
  <si>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</si>
  <si>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</si>
  <si>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</si>
  <si>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</si>
  <si>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</si>
  <si>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</si>
  <si>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</si>
  <si>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</si>
  <si>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</si>
  <si>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</si>
  <si>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</si>
  <si>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</si>
  <si>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</si>
  <si>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</si>
  <si>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</si>
  <si>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</si>
  <si>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</si>
  <si>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</si>
  <si>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</si>
  <si>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</si>
  <si>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</si>
  <si>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</si>
  <si>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</si>
  <si>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</si>
  <si>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</si>
  <si>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</si>
  <si>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</si>
  <si>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</si>
  <si>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</si>
  <si>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</si>
  <si>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</si>
  <si>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</si>
  <si>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</si>
  <si>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</si>
  <si>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</si>
  <si>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</si>
  <si>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</si>
  <si>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</si>
  <si>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</si>
  <si>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</si>
  <si>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</si>
  <si>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</si>
  <si>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</si>
  <si>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</si>
  <si>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</si>
  <si>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</si>
  <si>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</si>
  <si>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</si>
  <si>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</si>
  <si>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</si>
  <si>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</si>
  <si>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</si>
  <si>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</si>
  <si>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</si>
  <si>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</si>
  <si>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</si>
  <si>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</si>
  <si>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</si>
  <si>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</si>
  <si>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</si>
  <si>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</si>
  <si>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</si>
  <si>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</si>
  <si>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</si>
  <si>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</si>
  <si>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</si>
  <si>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</si>
  <si>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</si>
  <si>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</si>
  <si>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</si>
  <si>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</si>
  <si>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</si>
  <si>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</si>
  <si>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</si>
  <si>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</si>
  <si>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</si>
  <si>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</si>
  <si>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</si>
  <si>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</si>
  <si>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</si>
  <si>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</si>
  <si>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</si>
  <si>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</si>
  <si>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</si>
  <si>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</si>
  <si>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</si>
  <si>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</si>
  <si>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</si>
  <si>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</si>
  <si>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</si>
  <si>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</si>
  <si>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</si>
  <si>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</si>
  <si>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</si>
  <si>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</si>
  <si>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</si>
  <si>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</si>
  <si>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</si>
  <si>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</si>
  <si>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</si>
  <si>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</si>
  <si>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</si>
  <si>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</si>
  <si>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</si>
  <si>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</si>
  <si>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</si>
  <si>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</si>
  <si>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</si>
  <si>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</si>
  <si>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</si>
  <si>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</si>
  <si>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</si>
  <si>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</si>
  <si>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</si>
  <si>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</si>
  <si>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</si>
  <si>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</si>
  <si>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</si>
  <si>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</si>
  <si>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</si>
  <si>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</si>
  <si>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</si>
  <si>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</si>
  <si>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</si>
  <si>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</si>
  <si>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</si>
  <si>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</si>
  <si>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</si>
  <si>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</si>
  <si>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</si>
  <si>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</si>
  <si>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</si>
  <si>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</si>
  <si>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</si>
  <si>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</si>
  <si>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</si>
  <si>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</si>
  <si>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</si>
  <si>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</si>
  <si>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</si>
  <si>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</si>
  <si>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</si>
  <si>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</si>
  <si>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</si>
  <si>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</si>
  <si>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</si>
  <si>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</si>
  <si>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</si>
  <si>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</si>
  <si>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</si>
  <si>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</si>
  <si>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</si>
  <si>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</si>
  <si>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</si>
  <si>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</si>
  <si>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</si>
  <si>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</si>
  <si>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</si>
  <si>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</si>
  <si>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</si>
  <si>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</si>
  <si>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</si>
  <si>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</si>
  <si>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</si>
  <si>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</si>
  <si>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</si>
  <si>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</si>
  <si>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</si>
  <si>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</si>
  <si>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</si>
  <si>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</si>
  <si>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</si>
  <si>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</si>
  <si>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</si>
  <si>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</si>
  <si>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</si>
  <si>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 xml:space="preserve">      Solar (a) </t>
  </si>
  <si>
    <t xml:space="preserve">   Petroleum (b) </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</si>
  <si>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</si>
  <si>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</si>
  <si>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</si>
  <si>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</si>
  <si>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</si>
  <si>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</si>
  <si>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</si>
  <si>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</si>
  <si>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</si>
  <si>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</si>
  <si>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</si>
  <si>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INEOTWH</t>
  </si>
  <si>
    <t>CMEOTWH</t>
  </si>
  <si>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</si>
  <si>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</si>
  <si>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</si>
  <si>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</si>
  <si>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</si>
  <si>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</si>
  <si>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</si>
  <si>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</si>
  <si>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</si>
  <si>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</si>
  <si>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</si>
  <si>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</si>
  <si>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</si>
  <si>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</si>
  <si>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</si>
  <si>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</si>
  <si>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</si>
  <si>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</si>
  <si>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</si>
  <si>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</si>
  <si>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</si>
  <si>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</si>
  <si>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</si>
  <si>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</si>
  <si>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</si>
  <si>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</si>
  <si>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</si>
  <si>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</si>
  <si>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</si>
  <si>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</si>
  <si>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</si>
  <si>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</si>
  <si>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</si>
  <si>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</si>
  <si>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</si>
  <si>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</si>
  <si>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</si>
  <si>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</si>
  <si>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</si>
  <si>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</si>
  <si>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</si>
  <si>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</si>
  <si>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</si>
  <si>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</si>
  <si>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</si>
  <si>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</si>
  <si>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</si>
  <si>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</si>
  <si>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</si>
  <si>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</si>
  <si>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</si>
  <si>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</si>
  <si>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</si>
  <si>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</si>
  <si>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</si>
  <si>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</si>
  <si>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</si>
  <si>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</si>
  <si>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</si>
  <si>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</si>
  <si>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</si>
  <si>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</si>
  <si>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</si>
  <si>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</si>
  <si>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</si>
  <si>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</si>
  <si>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</si>
  <si>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</si>
  <si>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</si>
  <si>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</si>
  <si>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</si>
  <si>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</si>
  <si>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</si>
  <si>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</si>
  <si>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</si>
  <si>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</si>
  <si>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</si>
  <si>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</si>
  <si>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</si>
  <si>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</si>
  <si>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</si>
  <si>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</si>
  <si>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</si>
  <si>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</si>
  <si>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Guyana</t>
  </si>
  <si>
    <t>Table 7e.  U.S. Electric Generating Capacity (gigawatts at end of period)</t>
  </si>
  <si>
    <t xml:space="preserve">   Electric power sector (power plants larger than one megawatt)</t>
  </si>
  <si>
    <t xml:space="preserve">      Fossil fuel energy sources</t>
  </si>
  <si>
    <t>NGEPCGW_US</t>
  </si>
  <si>
    <t xml:space="preserve">         Natural gas</t>
  </si>
  <si>
    <t>CLEPCGW_US</t>
  </si>
  <si>
    <t xml:space="preserve">         Coal</t>
  </si>
  <si>
    <t>PAEPCGW_US</t>
  </si>
  <si>
    <t xml:space="preserve">         Petroleum</t>
  </si>
  <si>
    <t>OGEPCGW_US</t>
  </si>
  <si>
    <t xml:space="preserve">         Other gases</t>
  </si>
  <si>
    <t xml:space="preserve">      Renewable energy sources</t>
  </si>
  <si>
    <t>WNEPCGW_US</t>
  </si>
  <si>
    <t xml:space="preserve">         Wind</t>
  </si>
  <si>
    <t>SPEPCGWX_US</t>
  </si>
  <si>
    <t xml:space="preserve">         Solar photovoltaic</t>
  </si>
  <si>
    <t>STEPCGW_US</t>
  </si>
  <si>
    <t xml:space="preserve">         Solar thermal</t>
  </si>
  <si>
    <t>WWEPCGW_US</t>
  </si>
  <si>
    <t xml:space="preserve">         Wood biomass</t>
  </si>
  <si>
    <t>OWEPCGW_US</t>
  </si>
  <si>
    <t xml:space="preserve">         Waste biomass</t>
  </si>
  <si>
    <t>GEEPCGW_US</t>
  </si>
  <si>
    <t xml:space="preserve">         Geothermal</t>
  </si>
  <si>
    <t>HVEPCGW_US</t>
  </si>
  <si>
    <t xml:space="preserve">         Conventional hydroelectric</t>
  </si>
  <si>
    <t>HPEPCGW_US</t>
  </si>
  <si>
    <t xml:space="preserve">     Pumped storage hydroelectric</t>
  </si>
  <si>
    <t>NUEPCGW_US</t>
  </si>
  <si>
    <t xml:space="preserve">     Nuclear</t>
  </si>
  <si>
    <t>BAEPCGW_US</t>
  </si>
  <si>
    <t xml:space="preserve">     Battery storage</t>
  </si>
  <si>
    <t>OTEPCGW_US</t>
  </si>
  <si>
    <t xml:space="preserve">     Other nonrenewable sources (a)</t>
  </si>
  <si>
    <t xml:space="preserve">   Industrial and commercial sectors (combined heat and power plants larger than one megawatt)</t>
  </si>
  <si>
    <t>NGCHCGW_US</t>
  </si>
  <si>
    <t>CLCHCGW_US</t>
  </si>
  <si>
    <t>PACHCGW_US</t>
  </si>
  <si>
    <t>OGCHCGW_US</t>
  </si>
  <si>
    <t>WWCHCGW_US</t>
  </si>
  <si>
    <t>OWCHCGW_US</t>
  </si>
  <si>
    <t>SOCHCGW_US</t>
  </si>
  <si>
    <t xml:space="preserve">         Solar</t>
  </si>
  <si>
    <t>WNCHCGW_US</t>
  </si>
  <si>
    <t>GECHCGW_US</t>
  </si>
  <si>
    <t>HVCHCGW_US</t>
  </si>
  <si>
    <t>BACHCGW_US</t>
  </si>
  <si>
    <t>OTCHCGW_US</t>
  </si>
  <si>
    <t xml:space="preserve">   Small-scale solar photovoltaic capacity (systems smaller than one megawatt)</t>
  </si>
  <si>
    <t xml:space="preserve">      Residential sector</t>
  </si>
  <si>
    <t xml:space="preserve">      Commercial sector</t>
  </si>
  <si>
    <t xml:space="preserve">      Industrial sector</t>
  </si>
  <si>
    <t xml:space="preserve">         All sectors total</t>
  </si>
  <si>
    <t>(a) Chemicals, hydrogen, pitch, purchased steam, sulfur, nonrenewable waste, and miscellaneous technologies.</t>
  </si>
  <si>
    <t>Minor discrepancies with historical data in other EIA publications may occur due to frequent updates to the Preliminary Electric Generator Inventory.</t>
  </si>
  <si>
    <t>Table 7e.  U.S. Electric Generating Capacity</t>
  </si>
  <si>
    <t>SODRG_US</t>
  </si>
  <si>
    <t>SODCG_US</t>
  </si>
  <si>
    <t>SODIG_US</t>
  </si>
  <si>
    <t>SODTG_US</t>
  </si>
  <si>
    <t>Notes:</t>
  </si>
  <si>
    <t>Data sources:</t>
  </si>
  <si>
    <t xml:space="preserve">    - Forecasts: EIA Preliminary Monthly Electric Generator Inventory and Short-Term Integrated Forecasting System. </t>
  </si>
  <si>
    <t xml:space="preserve">      Waste biomass</t>
  </si>
  <si>
    <t xml:space="preserve">      Wood biomass</t>
  </si>
  <si>
    <t xml:space="preserve">   Natural gas</t>
  </si>
  <si>
    <t xml:space="preserve">   Renewable energy sources:</t>
  </si>
  <si>
    <t xml:space="preserve">      Conventional hydropower</t>
  </si>
  <si>
    <t xml:space="preserve">   Pumped storage hydropower</t>
  </si>
  <si>
    <t xml:space="preserve">   Other gases</t>
  </si>
  <si>
    <t xml:space="preserve">   Other nonrenewable fuels (c)</t>
  </si>
  <si>
    <t xml:space="preserve">   Electricity generation (a)</t>
  </si>
  <si>
    <t xml:space="preserve">      Electric power sector</t>
  </si>
  <si>
    <t xml:space="preserve">   Net imports  </t>
  </si>
  <si>
    <t xml:space="preserve">   Total utility-scale power supply</t>
  </si>
  <si>
    <t xml:space="preserve">   Losses and Unaccounted for (b) </t>
  </si>
  <si>
    <t xml:space="preserve">   Small-scale solar generation (c)</t>
  </si>
  <si>
    <t xml:space="preserve">      Residential sector </t>
  </si>
  <si>
    <t xml:space="preserve">      Commercial sector </t>
  </si>
  <si>
    <t xml:space="preserve">      Industrial sector </t>
  </si>
  <si>
    <t xml:space="preserve">     kWh = kilowatthours. Btu = British thermal units.</t>
  </si>
  <si>
    <t xml:space="preserve">     Prices are not adjusted for inflation.</t>
  </si>
  <si>
    <t xml:space="preserve">     (a) Generation supplied by power plants with capacity of at least one megawatt.</t>
  </si>
  <si>
    <t xml:space="preserve">     (b) Includes transmission and distribution losses, data collection time-frame differences, and estimation error.</t>
  </si>
  <si>
    <t xml:space="preserve">     (c) Solar photovoltaic systems smaller than one megawatt such as those installed on rooftops.</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</si>
  <si>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</si>
  <si>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</si>
  <si>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t xml:space="preserve">     Minor discrepancies with published historical data are due to independent rounding. </t>
  </si>
  <si>
    <t xml:space="preserve">Table 8b has been discontinued.  Renewable electricity information can be found on the following tables:
</t>
  </si>
  <si>
    <t>U.S. electric power sector generation</t>
  </si>
  <si>
    <t>Table 7d</t>
  </si>
  <si>
    <t>U.S. electric generating capacity</t>
  </si>
  <si>
    <t>Table 7e</t>
  </si>
  <si>
    <t>Table 8. U.S. Renewable Energy Consumption</t>
  </si>
  <si>
    <r>
      <t>Table 8b.  U.S. Renewable Electricity Generation and Capacity</t>
    </r>
    <r>
      <rPr>
        <sz val="10"/>
        <color rgb="FFFF0000"/>
        <rFont val="Arial"/>
        <family val="2"/>
      </rPr>
      <t xml:space="preserve"> (discontinued)</t>
    </r>
  </si>
  <si>
    <t>Henry Hub natural gas spot price from Refinitiv, an LSEG Business.</t>
  </si>
  <si>
    <t>WTI and Brent crude oil spot prices and Henry Hub natural gas spot price from Refinitiv, an LSEG Business.</t>
  </si>
  <si>
    <t>WTI crude oil spot price and Henry Hub natural gas spot price from Refinitiv, an LSEG Business.</t>
  </si>
  <si>
    <t>April 2023</t>
  </si>
  <si>
    <t>Thursday April 6, 2023</t>
  </si>
  <si>
    <t xml:space="preserve">    - Historical data: EIA Preliminary Monthly Electric Generator Inventory (Form EIA-860M/EIA-860A surveys), and Form EIA-861M data (small-scale solar)</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</si>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</sst>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i/>
      <sz val="10"/>
      <color indexed="8"/>
      <name val="Arial"/>
      <family val="2"/>
    </font>
    <font>
      <sz val="10"/>
      <name val="Arial"/>
      <family val="2"/>
    </font>
    <font>
      <sz val="8"/>
      <name val="Calibri"/>
      <family val="2"/>
    </font>
    <font>
      <i/>
      <sz val="10"/>
      <name val="Arial"/>
      <family val="2"/>
    </font>
    <font>
      <b/>
      <sz val="11"/>
      <color theme="1"/>
      <name val="Calibri"/>
      <family val="2"/>
      <scheme val="minor"/>
    </font>
    <font>
      <i/>
      <sz val="8"/>
      <color theme="1"/>
      <name val="Arial"/>
      <family val="2"/>
    </font>
    <font>
      <i/>
      <sz val="11"/>
      <color theme="1"/>
      <name val="Calibri"/>
      <family val="2"/>
      <scheme val="minor"/>
    </font>
    <font>
      <sz val="10"/>
      <color rgb="FFFF0000"/>
      <name val="Arial"/>
      <family val="2"/>
    </font>
    <font>
      <sz val="12"/>
      <color rgb="FFFF0000"/>
      <name val="Arial"/>
      <family val="2"/>
    </font>
    <font>
      <b/>
      <sz val="8"/>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2" fillId="0" borderId="0" applyFont="0" applyFill="0" applyBorder="0" applyAlignment="0" applyProtection="0"/>
    <xf numFmtId="0" fontId="2" fillId="0" borderId="0"/>
  </cellStyleXfs>
  <cellXfs count="732">
    <xf numFmtId="0" fontId="0" fillId="0" borderId="0" xfId="0"/>
    <xf numFmtId="0" fontId="3" fillId="2" borderId="0" xfId="11" applyFont="1" applyFill="1"/>
    <xf numFmtId="0" fontId="6" fillId="0" borderId="0" xfId="11"/>
    <xf numFmtId="0" fontId="9" fillId="3" borderId="0" xfId="11" applyFont="1" applyFill="1" applyAlignment="1">
      <alignment horizontal="center"/>
    </xf>
    <xf numFmtId="0" fontId="6" fillId="0" borderId="0" xfId="23"/>
    <xf numFmtId="0" fontId="10" fillId="0" borderId="0" xfId="13" applyFont="1"/>
    <xf numFmtId="0" fontId="12" fillId="0" borderId="0" xfId="23" applyFont="1"/>
    <xf numFmtId="0" fontId="11" fillId="2" borderId="0" xfId="9" applyFont="1" applyFill="1"/>
    <xf numFmtId="0" fontId="17" fillId="0" borderId="0" xfId="23" applyFont="1" applyAlignment="1">
      <alignment horizontal="left"/>
    </xf>
    <xf numFmtId="0" fontId="10" fillId="0" borderId="0" xfId="17" applyFont="1"/>
    <xf numFmtId="0" fontId="10" fillId="0" borderId="0" xfId="22" applyFont="1"/>
    <xf numFmtId="0" fontId="23" fillId="0" borderId="2" xfId="17" applyFont="1" applyBorder="1"/>
    <xf numFmtId="0" fontId="10" fillId="2" borderId="0" xfId="17" applyFont="1" applyFill="1"/>
    <xf numFmtId="0" fontId="23" fillId="0" borderId="3" xfId="17" applyFont="1" applyBorder="1"/>
    <xf numFmtId="0" fontId="23" fillId="0" borderId="4" xfId="19" applyFont="1" applyBorder="1" applyAlignment="1">
      <alignment horizontal="center"/>
    </xf>
    <xf numFmtId="0" fontId="10" fillId="2" borderId="0" xfId="17" applyFont="1" applyFill="1" applyAlignment="1">
      <alignment horizontal="left"/>
    </xf>
    <xf numFmtId="0" fontId="23" fillId="0" borderId="0" xfId="17" applyFont="1"/>
    <xf numFmtId="1" fontId="23" fillId="0" borderId="0" xfId="23" applyNumberFormat="1" applyFont="1" applyAlignment="1">
      <alignment horizontal="right" indent="1"/>
    </xf>
    <xf numFmtId="0" fontId="24" fillId="0" borderId="0" xfId="17" applyFont="1"/>
    <xf numFmtId="171" fontId="24" fillId="0" borderId="0" xfId="17" quotePrefix="1" applyNumberFormat="1" applyFont="1" applyAlignment="1">
      <alignment wrapText="1"/>
    </xf>
    <xf numFmtId="0" fontId="24" fillId="0" borderId="0" xfId="17" quotePrefix="1" applyFont="1" applyAlignment="1">
      <alignment wrapText="1"/>
    </xf>
    <xf numFmtId="0" fontId="24" fillId="0" borderId="0" xfId="17" applyFont="1" applyAlignment="1">
      <alignment wrapText="1"/>
    </xf>
    <xf numFmtId="171" fontId="24" fillId="0" borderId="0" xfId="17" quotePrefix="1" applyNumberFormat="1" applyFont="1"/>
    <xf numFmtId="0" fontId="24" fillId="0" borderId="0" xfId="17" quotePrefix="1" applyFont="1"/>
    <xf numFmtId="0" fontId="25" fillId="2" borderId="0" xfId="20" applyFont="1" applyFill="1"/>
    <xf numFmtId="0" fontId="24" fillId="0" borderId="0" xfId="20" applyFont="1"/>
    <xf numFmtId="171" fontId="24" fillId="0" borderId="0" xfId="20" quotePrefix="1" applyNumberFormat="1" applyFont="1" applyAlignment="1">
      <alignment horizontal="left"/>
    </xf>
    <xf numFmtId="171" fontId="24" fillId="0" borderId="0" xfId="20" applyNumberFormat="1" applyFont="1" applyAlignment="1">
      <alignment horizontal="left"/>
    </xf>
    <xf numFmtId="171" fontId="24" fillId="0" borderId="0" xfId="20" quotePrefix="1" applyNumberFormat="1" applyFont="1"/>
    <xf numFmtId="171" fontId="24" fillId="0" borderId="0" xfId="20" applyNumberFormat="1" applyFont="1"/>
    <xf numFmtId="171" fontId="24" fillId="0" borderId="3" xfId="20" applyNumberFormat="1" applyFont="1" applyBorder="1"/>
    <xf numFmtId="0" fontId="10" fillId="0" borderId="0" xfId="20" applyFont="1"/>
    <xf numFmtId="0" fontId="10" fillId="0" borderId="0" xfId="23" applyFont="1" applyAlignment="1">
      <alignment horizontal="left"/>
    </xf>
    <xf numFmtId="0" fontId="24" fillId="0" borderId="0" xfId="9" applyFont="1"/>
    <xf numFmtId="0" fontId="22" fillId="0" borderId="0" xfId="9" applyFont="1"/>
    <xf numFmtId="0" fontId="10" fillId="0" borderId="0" xfId="23" applyFont="1"/>
    <xf numFmtId="167" fontId="24" fillId="0" borderId="5" xfId="9" applyNumberFormat="1" applyFont="1" applyBorder="1"/>
    <xf numFmtId="0" fontId="10" fillId="2" borderId="0" xfId="22" applyFont="1" applyFill="1"/>
    <xf numFmtId="0" fontId="23" fillId="0" borderId="0" xfId="22" applyFont="1"/>
    <xf numFmtId="166" fontId="22" fillId="0" borderId="0" xfId="22" applyNumberFormat="1" applyFont="1" applyAlignment="1">
      <alignment horizontal="center"/>
    </xf>
    <xf numFmtId="0" fontId="10" fillId="2" borderId="0" xfId="22" applyFont="1" applyFill="1" applyAlignment="1">
      <alignment horizontal="left"/>
    </xf>
    <xf numFmtId="0" fontId="20" fillId="0" borderId="0" xfId="22" applyFont="1" applyAlignment="1">
      <alignment horizontal="left"/>
    </xf>
    <xf numFmtId="0" fontId="23" fillId="0" borderId="0" xfId="22" quotePrefix="1" applyFont="1" applyAlignment="1">
      <alignment horizontal="left"/>
    </xf>
    <xf numFmtId="0" fontId="23" fillId="0" borderId="0" xfId="22" applyFont="1" applyAlignment="1">
      <alignment horizontal="left"/>
    </xf>
    <xf numFmtId="0" fontId="10" fillId="2" borderId="0" xfId="23" applyFont="1" applyFill="1"/>
    <xf numFmtId="0" fontId="23" fillId="0" borderId="2" xfId="23" applyFont="1" applyBorder="1" applyAlignment="1">
      <alignment horizontal="center"/>
    </xf>
    <xf numFmtId="0" fontId="23" fillId="0" borderId="0" xfId="23" applyFont="1"/>
    <xf numFmtId="0" fontId="23" fillId="0" borderId="0" xfId="23" applyFont="1" applyAlignment="1">
      <alignment horizontal="center"/>
    </xf>
    <xf numFmtId="0" fontId="10" fillId="2" borderId="0" xfId="23" applyFont="1" applyFill="1" applyAlignment="1">
      <alignment horizontal="left"/>
    </xf>
    <xf numFmtId="166" fontId="23" fillId="0" borderId="0" xfId="23" applyNumberFormat="1" applyFont="1" applyAlignment="1">
      <alignment horizontal="right"/>
    </xf>
    <xf numFmtId="0" fontId="23" fillId="0" borderId="0" xfId="23" applyFont="1" applyAlignment="1">
      <alignment horizontal="right"/>
    </xf>
    <xf numFmtId="0" fontId="27" fillId="0" borderId="0" xfId="23" applyFont="1"/>
    <xf numFmtId="0" fontId="24" fillId="0" borderId="0" xfId="23" applyFont="1"/>
    <xf numFmtId="0" fontId="20" fillId="0" borderId="0" xfId="23" quotePrefix="1" applyFont="1" applyAlignment="1">
      <alignment horizontal="left"/>
    </xf>
    <xf numFmtId="165" fontId="23" fillId="0" borderId="0" xfId="23" applyNumberFormat="1" applyFont="1" applyAlignment="1">
      <alignment horizontal="right"/>
    </xf>
    <xf numFmtId="165" fontId="23" fillId="0" borderId="3" xfId="23" applyNumberFormat="1" applyFont="1" applyBorder="1" applyAlignment="1">
      <alignment horizontal="right"/>
    </xf>
    <xf numFmtId="0" fontId="10" fillId="2" borderId="0" xfId="21" applyFont="1" applyFill="1"/>
    <xf numFmtId="0" fontId="10" fillId="0" borderId="0" xfId="21" applyFont="1"/>
    <xf numFmtId="0" fontId="26" fillId="2" borderId="0" xfId="21" applyFont="1" applyFill="1"/>
    <xf numFmtId="0" fontId="23" fillId="0" borderId="0" xfId="21" applyFont="1"/>
    <xf numFmtId="0" fontId="23" fillId="0" borderId="2" xfId="21" applyFont="1" applyBorder="1" applyAlignment="1">
      <alignment horizontal="right"/>
    </xf>
    <xf numFmtId="0" fontId="10" fillId="2" borderId="0" xfId="21" applyFont="1" applyFill="1" applyAlignment="1">
      <alignment horizontal="left"/>
    </xf>
    <xf numFmtId="0" fontId="20" fillId="0" borderId="0" xfId="21" applyFont="1" applyAlignment="1">
      <alignment horizontal="left"/>
    </xf>
    <xf numFmtId="166" fontId="10" fillId="0" borderId="0" xfId="21" applyNumberFormat="1" applyFont="1"/>
    <xf numFmtId="166" fontId="24" fillId="0" borderId="0" xfId="21" applyNumberFormat="1" applyFont="1" applyAlignment="1">
      <alignment horizontal="right"/>
    </xf>
    <xf numFmtId="166" fontId="23" fillId="0" borderId="0" xfId="21" applyNumberFormat="1" applyFont="1" applyAlignment="1">
      <alignment horizontal="right"/>
    </xf>
    <xf numFmtId="0" fontId="24" fillId="0" borderId="0" xfId="21" applyFont="1" applyAlignment="1">
      <alignment horizontal="right"/>
    </xf>
    <xf numFmtId="0" fontId="10" fillId="2" borderId="0" xfId="13" applyFont="1" applyFill="1"/>
    <xf numFmtId="0" fontId="20" fillId="3" borderId="0" xfId="13" applyFont="1" applyFill="1"/>
    <xf numFmtId="0" fontId="23" fillId="0" borderId="0" xfId="13" applyFont="1" applyAlignment="1">
      <alignment horizontal="center"/>
    </xf>
    <xf numFmtId="0" fontId="20" fillId="0" borderId="0" xfId="13" applyFont="1"/>
    <xf numFmtId="0" fontId="10" fillId="0" borderId="0" xfId="16" applyFont="1"/>
    <xf numFmtId="0" fontId="10" fillId="2" borderId="0" xfId="16" applyFont="1" applyFill="1"/>
    <xf numFmtId="0" fontId="23" fillId="0" borderId="0" xfId="16" applyFont="1"/>
    <xf numFmtId="0" fontId="23" fillId="0" borderId="2" xfId="16" applyFont="1" applyBorder="1" applyAlignment="1">
      <alignment horizontal="right"/>
    </xf>
    <xf numFmtId="0" fontId="10" fillId="2" borderId="0" xfId="16" applyFont="1" applyFill="1" applyAlignment="1">
      <alignment horizontal="left"/>
    </xf>
    <xf numFmtId="0" fontId="24" fillId="0" borderId="0" xfId="16" applyFont="1"/>
    <xf numFmtId="169" fontId="10" fillId="2" borderId="0" xfId="16" applyNumberFormat="1" applyFont="1" applyFill="1" applyAlignment="1">
      <alignment horizontal="left"/>
    </xf>
    <xf numFmtId="169" fontId="23" fillId="0" borderId="0" xfId="16" applyNumberFormat="1" applyFont="1" applyAlignment="1">
      <alignment horizontal="right"/>
    </xf>
    <xf numFmtId="0" fontId="10" fillId="0" borderId="0" xfId="18" applyFont="1"/>
    <xf numFmtId="0" fontId="10" fillId="2" borderId="0" xfId="18" applyFont="1" applyFill="1"/>
    <xf numFmtId="165" fontId="23" fillId="0" borderId="2" xfId="18" applyNumberFormat="1" applyFont="1" applyBorder="1" applyAlignment="1">
      <alignment horizontal="right"/>
    </xf>
    <xf numFmtId="0" fontId="10" fillId="2" borderId="0" xfId="18" applyFont="1" applyFill="1" applyAlignment="1">
      <alignment horizontal="left"/>
    </xf>
    <xf numFmtId="0" fontId="10" fillId="0" borderId="0" xfId="18" applyFont="1" applyAlignment="1">
      <alignment horizontal="left"/>
    </xf>
    <xf numFmtId="0" fontId="20" fillId="0" borderId="0" xfId="18" applyFont="1" applyAlignment="1">
      <alignment horizontal="left"/>
    </xf>
    <xf numFmtId="0" fontId="10" fillId="2" borderId="3" xfId="22" applyFont="1" applyFill="1" applyBorder="1" applyAlignment="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xf numFmtId="0" fontId="20" fillId="0" borderId="0" xfId="7" applyFont="1" applyAlignment="1">
      <alignment horizontal="center"/>
    </xf>
    <xf numFmtId="0" fontId="10" fillId="2" borderId="0" xfId="8" applyFont="1" applyFill="1"/>
    <xf numFmtId="0" fontId="10" fillId="0" borderId="0" xfId="8" applyFont="1"/>
    <xf numFmtId="0" fontId="20" fillId="0" borderId="0" xfId="8" applyFont="1"/>
    <xf numFmtId="0" fontId="20" fillId="0" borderId="0" xfId="8" applyFont="1" applyAlignment="1">
      <alignment horizontal="center"/>
    </xf>
    <xf numFmtId="0" fontId="10" fillId="3" borderId="0" xfId="8" applyFont="1" applyFill="1"/>
    <xf numFmtId="165" fontId="24" fillId="0" borderId="0" xfId="8" applyNumberFormat="1" applyFont="1" applyAlignment="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Alignment="1">
      <alignment horizontal="left"/>
    </xf>
    <xf numFmtId="171" fontId="10" fillId="0" borderId="0" xfId="18" applyNumberFormat="1" applyFont="1" applyAlignment="1">
      <alignment horizontal="left"/>
    </xf>
    <xf numFmtId="0" fontId="20" fillId="0" borderId="0" xfId="14" applyFont="1" applyAlignment="1">
      <alignment horizontal="left"/>
    </xf>
    <xf numFmtId="0" fontId="20" fillId="2" borderId="0" xfId="15" applyFont="1" applyFill="1"/>
    <xf numFmtId="0" fontId="10" fillId="2" borderId="0" xfId="15" applyFont="1" applyFill="1" applyAlignment="1">
      <alignment horizontal="left"/>
    </xf>
    <xf numFmtId="0" fontId="10" fillId="2" borderId="0" xfId="19" applyFont="1" applyFill="1"/>
    <xf numFmtId="0" fontId="10" fillId="0" borderId="0" xfId="19" applyFont="1"/>
    <xf numFmtId="0" fontId="23" fillId="0" borderId="0" xfId="19" applyFont="1"/>
    <xf numFmtId="0" fontId="24" fillId="0" borderId="2" xfId="19" applyFont="1" applyBorder="1" applyAlignment="1">
      <alignment horizontal="center"/>
    </xf>
    <xf numFmtId="0" fontId="24" fillId="0" borderId="0" xfId="19" applyFont="1" applyAlignment="1">
      <alignment horizontal="center"/>
    </xf>
    <xf numFmtId="0" fontId="10" fillId="0" borderId="0" xfId="19" applyFont="1" applyAlignment="1">
      <alignment horizontal="left"/>
    </xf>
    <xf numFmtId="0" fontId="10" fillId="2" borderId="0" xfId="19" applyFont="1" applyFill="1" applyAlignment="1">
      <alignment horizontal="left"/>
    </xf>
    <xf numFmtId="0" fontId="24" fillId="0" borderId="0" xfId="19" applyFont="1"/>
    <xf numFmtId="165" fontId="10" fillId="2" borderId="0" xfId="19" applyNumberFormat="1" applyFont="1" applyFill="1" applyAlignment="1">
      <alignment horizontal="left"/>
    </xf>
    <xf numFmtId="165" fontId="10" fillId="0" borderId="0" xfId="19" applyNumberFormat="1" applyFont="1"/>
    <xf numFmtId="169" fontId="10" fillId="2" borderId="0" xfId="19" applyNumberFormat="1" applyFont="1" applyFill="1"/>
    <xf numFmtId="167" fontId="10" fillId="2" borderId="0" xfId="19" applyNumberFormat="1" applyFont="1" applyFill="1" applyAlignment="1">
      <alignment horizontal="left"/>
    </xf>
    <xf numFmtId="0" fontId="10" fillId="2" borderId="0" xfId="9" applyFont="1" applyFill="1"/>
    <xf numFmtId="0" fontId="10" fillId="2" borderId="3" xfId="9" applyFont="1" applyFill="1" applyBorder="1"/>
    <xf numFmtId="171" fontId="10" fillId="0" borderId="0" xfId="22" applyNumberFormat="1" applyFont="1" applyAlignment="1">
      <alignment horizontal="left"/>
    </xf>
    <xf numFmtId="0" fontId="3" fillId="4" borderId="0" xfId="0" applyFont="1" applyFill="1"/>
    <xf numFmtId="0" fontId="10" fillId="4" borderId="0" xfId="23" applyFont="1" applyFill="1"/>
    <xf numFmtId="0" fontId="23" fillId="4" borderId="0" xfId="23" applyFont="1" applyFill="1"/>
    <xf numFmtId="0" fontId="10" fillId="4" borderId="0" xfId="23" applyFont="1" applyFill="1" applyAlignment="1">
      <alignment horizontal="left"/>
    </xf>
    <xf numFmtId="0" fontId="27" fillId="4" borderId="0" xfId="23" applyFont="1" applyFill="1"/>
    <xf numFmtId="0" fontId="20" fillId="4" borderId="0" xfId="23" applyFont="1" applyFill="1" applyAlignment="1">
      <alignment horizontal="left"/>
    </xf>
    <xf numFmtId="164" fontId="10" fillId="4" borderId="0" xfId="23" applyNumberFormat="1" applyFont="1" applyFill="1"/>
    <xf numFmtId="0" fontId="3" fillId="2" borderId="0" xfId="0" applyFont="1" applyFill="1"/>
    <xf numFmtId="0" fontId="10" fillId="0" borderId="0" xfId="9" applyFont="1"/>
    <xf numFmtId="0" fontId="20" fillId="0" borderId="0" xfId="9" applyFont="1"/>
    <xf numFmtId="0" fontId="20" fillId="0" borderId="0" xfId="9" applyFont="1" applyAlignment="1">
      <alignment horizontal="center"/>
    </xf>
    <xf numFmtId="0" fontId="20" fillId="4" borderId="0" xfId="15" applyFont="1" applyFill="1"/>
    <xf numFmtId="0" fontId="23" fillId="4" borderId="0" xfId="24" applyFont="1" applyFill="1"/>
    <xf numFmtId="0" fontId="23" fillId="4" borderId="0" xfId="15" applyFont="1" applyFill="1" applyAlignment="1">
      <alignment horizontal="center"/>
    </xf>
    <xf numFmtId="171" fontId="20" fillId="4" borderId="0" xfId="0" applyNumberFormat="1" applyFont="1" applyFill="1"/>
    <xf numFmtId="171" fontId="3" fillId="4" borderId="0" xfId="0" applyNumberFormat="1" applyFont="1" applyFill="1"/>
    <xf numFmtId="171" fontId="20" fillId="4" borderId="3" xfId="0" applyNumberFormat="1" applyFont="1" applyFill="1" applyBorder="1"/>
    <xf numFmtId="171" fontId="10" fillId="0" borderId="0" xfId="23" applyNumberFormat="1" applyFont="1" applyAlignment="1">
      <alignment horizontal="left"/>
    </xf>
    <xf numFmtId="171" fontId="24" fillId="0" borderId="0" xfId="23" applyNumberFormat="1" applyFont="1"/>
    <xf numFmtId="171" fontId="20" fillId="0" borderId="0" xfId="23" quotePrefix="1" applyNumberFormat="1" applyFont="1" applyAlignment="1">
      <alignment horizontal="left"/>
    </xf>
    <xf numFmtId="171" fontId="10" fillId="0" borderId="3" xfId="23" applyNumberFormat="1" applyFont="1" applyBorder="1" applyAlignment="1">
      <alignment horizontal="left"/>
    </xf>
    <xf numFmtId="171" fontId="10" fillId="4" borderId="0" xfId="23" applyNumberFormat="1" applyFont="1" applyFill="1" applyAlignment="1">
      <alignment horizontal="left"/>
    </xf>
    <xf numFmtId="171" fontId="20" fillId="4" borderId="0" xfId="23" applyNumberFormat="1" applyFont="1" applyFill="1" applyAlignment="1">
      <alignment horizontal="left"/>
    </xf>
    <xf numFmtId="171" fontId="20" fillId="4" borderId="3" xfId="23" applyNumberFormat="1" applyFont="1" applyFill="1" applyBorder="1" applyAlignment="1">
      <alignment horizontal="left"/>
    </xf>
    <xf numFmtId="171" fontId="12" fillId="0" borderId="0" xfId="23" applyNumberFormat="1" applyFont="1"/>
    <xf numFmtId="171" fontId="11" fillId="0" borderId="0" xfId="23" applyNumberFormat="1" applyFont="1" applyAlignment="1">
      <alignment horizontal="left"/>
    </xf>
    <xf numFmtId="171" fontId="11" fillId="0" borderId="3" xfId="23" applyNumberFormat="1" applyFont="1" applyBorder="1" applyAlignment="1">
      <alignment horizontal="left"/>
    </xf>
    <xf numFmtId="171" fontId="10" fillId="0" borderId="0" xfId="21" applyNumberFormat="1" applyFont="1" applyAlignment="1">
      <alignment horizontal="left"/>
    </xf>
    <xf numFmtId="171" fontId="10" fillId="3" borderId="0" xfId="12" applyNumberFormat="1" applyFont="1" applyFill="1"/>
    <xf numFmtId="171" fontId="10" fillId="3" borderId="0" xfId="13" applyNumberFormat="1" applyFont="1" applyFill="1"/>
    <xf numFmtId="171" fontId="10" fillId="3" borderId="3" xfId="13" applyNumberFormat="1" applyFont="1" applyFill="1" applyBorder="1"/>
    <xf numFmtId="0" fontId="6" fillId="4" borderId="0" xfId="9" applyFill="1"/>
    <xf numFmtId="0" fontId="6" fillId="4" borderId="0" xfId="22" applyFill="1"/>
    <xf numFmtId="0" fontId="15" fillId="4" borderId="0" xfId="9" applyFont="1" applyFill="1"/>
    <xf numFmtId="0" fontId="15" fillId="4" borderId="0" xfId="9" applyFont="1" applyFill="1" applyAlignment="1">
      <alignment horizontal="center"/>
    </xf>
    <xf numFmtId="0" fontId="10" fillId="2" borderId="0" xfId="13" applyFont="1" applyFill="1" applyAlignment="1">
      <alignment wrapText="1"/>
    </xf>
    <xf numFmtId="171" fontId="24" fillId="0" borderId="0" xfId="16" applyNumberFormat="1" applyFont="1"/>
    <xf numFmtId="171" fontId="24" fillId="0" borderId="3" xfId="16" applyNumberFormat="1" applyFont="1" applyBorder="1"/>
    <xf numFmtId="171" fontId="24" fillId="0" borderId="0" xfId="18" applyNumberFormat="1" applyFont="1" applyAlignment="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lignment horizontal="left"/>
    </xf>
    <xf numFmtId="171" fontId="10" fillId="0" borderId="0" xfId="9" applyNumberFormat="1" applyFont="1"/>
    <xf numFmtId="171" fontId="10" fillId="0" borderId="3" xfId="9" applyNumberFormat="1" applyFont="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lignment horizontal="right"/>
    </xf>
    <xf numFmtId="2" fontId="23" fillId="4" borderId="3" xfId="23" applyNumberFormat="1" applyFont="1" applyFill="1" applyBorder="1" applyAlignment="1">
      <alignment horizontal="right"/>
    </xf>
    <xf numFmtId="2" fontId="23" fillId="0" borderId="0" xfId="23" applyNumberFormat="1" applyFont="1" applyAlignment="1">
      <alignment horizontal="right"/>
    </xf>
    <xf numFmtId="1" fontId="23" fillId="0" borderId="0" xfId="23" applyNumberFormat="1" applyFont="1" applyAlignment="1">
      <alignment horizontal="right"/>
    </xf>
    <xf numFmtId="2" fontId="23" fillId="0" borderId="0" xfId="19" applyNumberFormat="1" applyFont="1" applyAlignment="1">
      <alignment horizontal="right"/>
    </xf>
    <xf numFmtId="0" fontId="23" fillId="0" borderId="0" xfId="19" applyFont="1" applyAlignment="1">
      <alignment horizontal="right"/>
    </xf>
    <xf numFmtId="166" fontId="23" fillId="0" borderId="0" xfId="19" applyNumberFormat="1" applyFont="1" applyAlignment="1">
      <alignment horizontal="right"/>
    </xf>
    <xf numFmtId="0" fontId="23" fillId="0" borderId="0" xfId="22" applyFont="1" applyAlignment="1">
      <alignment horizontal="right"/>
    </xf>
    <xf numFmtId="0" fontId="10" fillId="0" borderId="0" xfId="22" applyFont="1" applyAlignment="1">
      <alignment horizontal="right"/>
    </xf>
    <xf numFmtId="0" fontId="3" fillId="4" borderId="0" xfId="0" applyFont="1" applyFill="1" applyAlignment="1">
      <alignment horizontal="right"/>
    </xf>
    <xf numFmtId="1" fontId="12" fillId="0" borderId="0" xfId="23" applyNumberFormat="1" applyFont="1" applyAlignment="1">
      <alignment horizontal="right"/>
    </xf>
    <xf numFmtId="1" fontId="8" fillId="0" borderId="0" xfId="11" applyNumberFormat="1" applyFont="1" applyAlignment="1">
      <alignment horizontal="right"/>
    </xf>
    <xf numFmtId="165" fontId="8" fillId="0" borderId="0" xfId="11" applyNumberFormat="1" applyFont="1" applyAlignment="1">
      <alignment horizontal="right"/>
    </xf>
    <xf numFmtId="0" fontId="7" fillId="0" borderId="0" xfId="11" applyFont="1" applyAlignment="1">
      <alignment horizontal="right"/>
    </xf>
    <xf numFmtId="2" fontId="23" fillId="0" borderId="0" xfId="21" applyNumberFormat="1" applyFont="1" applyAlignment="1">
      <alignment horizontal="right"/>
    </xf>
    <xf numFmtId="0" fontId="20" fillId="0" borderId="0" xfId="13" applyFont="1" applyAlignment="1">
      <alignment horizontal="right"/>
    </xf>
    <xf numFmtId="2" fontId="20" fillId="0" borderId="0" xfId="13" applyNumberFormat="1" applyFont="1" applyAlignment="1">
      <alignment horizontal="right"/>
    </xf>
    <xf numFmtId="2" fontId="23" fillId="0" borderId="0" xfId="16" applyNumberFormat="1" applyFont="1" applyAlignment="1">
      <alignment horizontal="right"/>
    </xf>
    <xf numFmtId="165" fontId="23" fillId="0" borderId="0" xfId="18" applyNumberFormat="1" applyFont="1" applyAlignment="1">
      <alignment horizontal="right"/>
    </xf>
    <xf numFmtId="2" fontId="23" fillId="0" borderId="0" xfId="18" applyNumberFormat="1" applyFont="1" applyAlignment="1">
      <alignment horizontal="right"/>
    </xf>
    <xf numFmtId="164" fontId="23" fillId="4" borderId="0" xfId="15" applyNumberFormat="1" applyFont="1" applyFill="1" applyAlignment="1">
      <alignment horizontal="right"/>
    </xf>
    <xf numFmtId="2" fontId="23" fillId="4" borderId="0" xfId="15" applyNumberFormat="1" applyFont="1" applyFill="1" applyAlignment="1">
      <alignment horizontal="right"/>
    </xf>
    <xf numFmtId="3" fontId="23" fillId="0" borderId="0" xfId="23" applyNumberFormat="1" applyFont="1" applyAlignment="1">
      <alignment horizontal="right"/>
    </xf>
    <xf numFmtId="3" fontId="24" fillId="0" borderId="0" xfId="19" applyNumberFormat="1" applyFont="1" applyAlignment="1">
      <alignment horizontal="right"/>
    </xf>
    <xf numFmtId="3" fontId="23" fillId="0" borderId="0" xfId="19" applyNumberFormat="1" applyFont="1" applyAlignment="1">
      <alignment horizontal="right"/>
    </xf>
    <xf numFmtId="165" fontId="23" fillId="0" borderId="0" xfId="19" applyNumberFormat="1" applyFont="1" applyAlignment="1">
      <alignment horizontal="right"/>
    </xf>
    <xf numFmtId="170" fontId="23" fillId="0" borderId="0" xfId="19" applyNumberFormat="1" applyFont="1" applyAlignment="1">
      <alignment horizontal="right"/>
    </xf>
    <xf numFmtId="165" fontId="20" fillId="0" borderId="0" xfId="9" applyNumberFormat="1" applyFont="1" applyAlignment="1">
      <alignment horizontal="right"/>
    </xf>
    <xf numFmtId="164" fontId="20" fillId="0" borderId="0" xfId="9" applyNumberFormat="1" applyFont="1" applyAlignment="1">
      <alignment horizontal="right"/>
    </xf>
    <xf numFmtId="3" fontId="23" fillId="0" borderId="0" xfId="9" applyNumberFormat="1" applyFont="1" applyAlignment="1">
      <alignment horizontal="right"/>
    </xf>
    <xf numFmtId="164" fontId="23" fillId="0" borderId="0" xfId="9" applyNumberFormat="1" applyFont="1" applyAlignment="1">
      <alignment horizontal="right"/>
    </xf>
    <xf numFmtId="3" fontId="17" fillId="4" borderId="0" xfId="9" applyNumberFormat="1" applyFont="1" applyFill="1" applyAlignment="1">
      <alignment horizontal="right"/>
    </xf>
    <xf numFmtId="0" fontId="15" fillId="4" borderId="0" xfId="9" applyFont="1" applyFill="1" applyAlignment="1">
      <alignment horizontal="right"/>
    </xf>
    <xf numFmtId="164" fontId="23" fillId="0" borderId="0" xfId="14" applyNumberFormat="1" applyFont="1" applyAlignment="1">
      <alignment horizontal="right"/>
    </xf>
    <xf numFmtId="166" fontId="23" fillId="4" borderId="0" xfId="23" applyNumberFormat="1" applyFont="1" applyFill="1" applyAlignment="1">
      <alignment horizontal="right"/>
    </xf>
    <xf numFmtId="166" fontId="23" fillId="4" borderId="3" xfId="23" applyNumberFormat="1" applyFont="1" applyFill="1" applyBorder="1" applyAlignment="1">
      <alignment horizontal="right"/>
    </xf>
    <xf numFmtId="49" fontId="20" fillId="4" borderId="0" xfId="0" applyNumberFormat="1" applyFont="1" applyFill="1"/>
    <xf numFmtId="3" fontId="23" fillId="4" borderId="3" xfId="23" applyNumberFormat="1" applyFont="1" applyFill="1" applyBorder="1" applyAlignment="1">
      <alignment horizontal="right"/>
    </xf>
    <xf numFmtId="171" fontId="3" fillId="4" borderId="3" xfId="0" applyNumberFormat="1" applyFont="1" applyFill="1" applyBorder="1"/>
    <xf numFmtId="3" fontId="23" fillId="4" borderId="0" xfId="23" applyNumberFormat="1" applyFont="1" applyFill="1" applyAlignment="1">
      <alignment horizontal="right"/>
    </xf>
    <xf numFmtId="171" fontId="10" fillId="0" borderId="3" xfId="22" applyNumberFormat="1" applyFont="1" applyBorder="1" applyAlignment="1">
      <alignment horizontal="left"/>
    </xf>
    <xf numFmtId="0" fontId="11" fillId="2" borderId="0" xfId="8" applyFont="1" applyFill="1"/>
    <xf numFmtId="0" fontId="0" fillId="0" borderId="0" xfId="0" applyAlignment="1">
      <alignment horizontal="left"/>
    </xf>
    <xf numFmtId="172" fontId="23" fillId="0" borderId="0" xfId="16" applyNumberFormat="1" applyFont="1" applyAlignment="1">
      <alignment horizontal="right"/>
    </xf>
    <xf numFmtId="0" fontId="21" fillId="0" borderId="0" xfId="22" applyFont="1"/>
    <xf numFmtId="3" fontId="23" fillId="0" borderId="3" xfId="23" applyNumberFormat="1" applyFont="1" applyBorder="1" applyAlignment="1">
      <alignment horizontal="right"/>
    </xf>
    <xf numFmtId="164" fontId="23" fillId="4" borderId="0" xfId="23" applyNumberFormat="1" applyFont="1" applyFill="1" applyAlignment="1">
      <alignment horizontal="right"/>
    </xf>
    <xf numFmtId="164" fontId="23" fillId="4" borderId="3" xfId="23" applyNumberFormat="1" applyFont="1" applyFill="1" applyBorder="1" applyAlignment="1">
      <alignment horizontal="right"/>
    </xf>
    <xf numFmtId="0" fontId="10" fillId="4" borderId="0" xfId="18" applyFont="1" applyFill="1"/>
    <xf numFmtId="0" fontId="6" fillId="4" borderId="0" xfId="11" applyFill="1"/>
    <xf numFmtId="0" fontId="10" fillId="4" borderId="0" xfId="21" applyFont="1" applyFill="1"/>
    <xf numFmtId="0" fontId="10" fillId="4" borderId="0" xfId="13" applyFont="1" applyFill="1"/>
    <xf numFmtId="0" fontId="10" fillId="4" borderId="0" xfId="16" applyFont="1" applyFill="1"/>
    <xf numFmtId="0" fontId="21" fillId="0" borderId="0" xfId="0" applyFont="1"/>
    <xf numFmtId="0" fontId="0" fillId="4" borderId="0" xfId="0" applyFill="1"/>
    <xf numFmtId="173" fontId="28" fillId="4" borderId="0" xfId="0" applyNumberFormat="1" applyFont="1" applyFill="1"/>
    <xf numFmtId="0" fontId="21" fillId="4" borderId="0" xfId="0" applyFont="1" applyFill="1"/>
    <xf numFmtId="0" fontId="31" fillId="4" borderId="0" xfId="5" applyFont="1" applyFill="1" applyBorder="1" applyAlignment="1" applyProtection="1"/>
    <xf numFmtId="0" fontId="29" fillId="4" borderId="0" xfId="0" applyFont="1" applyFill="1"/>
    <xf numFmtId="0" fontId="21" fillId="4" borderId="0" xfId="23" applyFont="1" applyFill="1"/>
    <xf numFmtId="0" fontId="31" fillId="4" borderId="0" xfId="5" applyFont="1" applyFill="1" applyBorder="1" applyAlignment="1" applyProtection="1">
      <alignment horizontal="left"/>
    </xf>
    <xf numFmtId="0" fontId="21" fillId="4" borderId="0" xfId="16" applyFont="1" applyFill="1"/>
    <xf numFmtId="0" fontId="29" fillId="4" borderId="0" xfId="0" applyFont="1" applyFill="1" applyAlignment="1">
      <alignment horizontal="left"/>
    </xf>
    <xf numFmtId="0" fontId="10" fillId="4" borderId="0" xfId="24" applyFont="1" applyFill="1"/>
    <xf numFmtId="0" fontId="30" fillId="4" borderId="0" xfId="0" applyFont="1" applyFill="1"/>
    <xf numFmtId="0" fontId="20" fillId="0" borderId="0" xfId="19" applyFont="1" applyAlignment="1">
      <alignment horizontal="left"/>
    </xf>
    <xf numFmtId="0" fontId="24" fillId="2" borderId="0" xfId="20" applyFont="1" applyFill="1"/>
    <xf numFmtId="165" fontId="23" fillId="4" borderId="3" xfId="23" applyNumberFormat="1" applyFont="1" applyFill="1" applyBorder="1" applyAlignment="1">
      <alignment horizontal="right"/>
    </xf>
    <xf numFmtId="2" fontId="22" fillId="0" borderId="0" xfId="23" applyNumberFormat="1" applyFont="1" applyAlignment="1">
      <alignment horizontal="right"/>
    </xf>
    <xf numFmtId="1" fontId="22" fillId="0" borderId="0" xfId="23" applyNumberFormat="1" applyFont="1" applyAlignment="1">
      <alignment horizontal="right"/>
    </xf>
    <xf numFmtId="165" fontId="22" fillId="0" borderId="0" xfId="23" applyNumberFormat="1" applyFont="1" applyAlignment="1">
      <alignment horizontal="right"/>
    </xf>
    <xf numFmtId="166" fontId="22" fillId="0" borderId="0" xfId="23" applyNumberFormat="1" applyFont="1" applyAlignment="1">
      <alignment horizontal="right"/>
    </xf>
    <xf numFmtId="2" fontId="22" fillId="0" borderId="0" xfId="19" applyNumberFormat="1" applyFont="1" applyAlignment="1">
      <alignment horizontal="right"/>
    </xf>
    <xf numFmtId="0" fontId="22" fillId="0" borderId="0" xfId="19" applyFont="1" applyAlignment="1">
      <alignment horizontal="right"/>
    </xf>
    <xf numFmtId="3" fontId="22" fillId="0" borderId="0" xfId="23" applyNumberFormat="1" applyFont="1" applyAlignment="1">
      <alignment horizontal="right"/>
    </xf>
    <xf numFmtId="166" fontId="22" fillId="0" borderId="0" xfId="19" applyNumberFormat="1" applyFont="1" applyAlignment="1">
      <alignment horizontal="right"/>
    </xf>
    <xf numFmtId="3" fontId="22" fillId="0" borderId="3" xfId="23" applyNumberFormat="1" applyFont="1" applyBorder="1" applyAlignment="1">
      <alignment horizontal="right"/>
    </xf>
    <xf numFmtId="0" fontId="34" fillId="0" borderId="0" xfId="17" applyFont="1"/>
    <xf numFmtId="3" fontId="22" fillId="4" borderId="0" xfId="23" applyNumberFormat="1" applyFont="1" applyFill="1" applyAlignment="1">
      <alignment horizontal="right"/>
    </xf>
    <xf numFmtId="3" fontId="35" fillId="4" borderId="0" xfId="9" applyNumberFormat="1" applyFont="1" applyFill="1" applyAlignment="1">
      <alignment horizontal="right"/>
    </xf>
    <xf numFmtId="0" fontId="36" fillId="4" borderId="0" xfId="9" applyFont="1" applyFill="1" applyAlignment="1">
      <alignment horizontal="right"/>
    </xf>
    <xf numFmtId="3" fontId="22" fillId="4" borderId="3" xfId="23" applyNumberFormat="1" applyFont="1" applyFill="1" applyBorder="1" applyAlignment="1">
      <alignment horizontal="right"/>
    </xf>
    <xf numFmtId="0" fontId="37" fillId="4" borderId="0" xfId="9" applyFont="1" applyFill="1"/>
    <xf numFmtId="165" fontId="34" fillId="0" borderId="0" xfId="9" applyNumberFormat="1" applyFont="1" applyAlignment="1">
      <alignment horizontal="right"/>
    </xf>
    <xf numFmtId="164" fontId="34" fillId="0" borderId="0" xfId="9" applyNumberFormat="1" applyFont="1" applyAlignment="1">
      <alignment horizontal="right"/>
    </xf>
    <xf numFmtId="3" fontId="22" fillId="0" borderId="0" xfId="9" applyNumberFormat="1" applyFont="1" applyAlignment="1">
      <alignment horizontal="right"/>
    </xf>
    <xf numFmtId="164" fontId="22" fillId="0" borderId="0" xfId="9" applyNumberFormat="1" applyFont="1" applyAlignment="1">
      <alignment horizontal="right"/>
    </xf>
    <xf numFmtId="165" fontId="22" fillId="0" borderId="3" xfId="23" applyNumberFormat="1" applyFont="1" applyBorder="1" applyAlignment="1">
      <alignment horizontal="right"/>
    </xf>
    <xf numFmtId="0" fontId="34" fillId="0" borderId="0" xfId="9" applyFont="1"/>
    <xf numFmtId="3" fontId="22" fillId="0" borderId="0" xfId="19" applyNumberFormat="1" applyFont="1" applyAlignment="1">
      <alignment horizontal="right"/>
    </xf>
    <xf numFmtId="2" fontId="22" fillId="4" borderId="0" xfId="23" applyNumberFormat="1" applyFont="1" applyFill="1" applyAlignment="1">
      <alignment horizontal="right"/>
    </xf>
    <xf numFmtId="165" fontId="22" fillId="0" borderId="0" xfId="19" applyNumberFormat="1" applyFont="1" applyAlignment="1">
      <alignment horizontal="right"/>
    </xf>
    <xf numFmtId="170" fontId="22" fillId="0" borderId="0" xfId="19" applyNumberFormat="1" applyFont="1" applyAlignment="1">
      <alignment horizontal="right"/>
    </xf>
    <xf numFmtId="164" fontId="22" fillId="4" borderId="3" xfId="23" applyNumberFormat="1" applyFont="1" applyFill="1" applyBorder="1" applyAlignment="1">
      <alignment horizontal="right"/>
    </xf>
    <xf numFmtId="0" fontId="34" fillId="0" borderId="0" xfId="19" applyFont="1"/>
    <xf numFmtId="164" fontId="22" fillId="4" borderId="0" xfId="23" applyNumberFormat="1" applyFont="1" applyFill="1" applyAlignment="1">
      <alignment horizontal="right"/>
    </xf>
    <xf numFmtId="164" fontId="22" fillId="4" borderId="0" xfId="15" applyNumberFormat="1" applyFont="1" applyFill="1" applyAlignment="1">
      <alignment horizontal="right"/>
    </xf>
    <xf numFmtId="2" fontId="22" fillId="4" borderId="0" xfId="15" applyNumberFormat="1" applyFont="1" applyFill="1" applyAlignment="1">
      <alignment horizontal="right"/>
    </xf>
    <xf numFmtId="165" fontId="22" fillId="4" borderId="3" xfId="23" applyNumberFormat="1" applyFont="1" applyFill="1" applyBorder="1" applyAlignment="1">
      <alignment horizontal="right"/>
    </xf>
    <xf numFmtId="164" fontId="22" fillId="0" borderId="0" xfId="14" applyNumberFormat="1" applyFont="1" applyAlignment="1">
      <alignment horizontal="right"/>
    </xf>
    <xf numFmtId="165" fontId="22" fillId="0" borderId="0" xfId="8" applyNumberFormat="1" applyFont="1" applyAlignment="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0" fontId="34" fillId="0" borderId="0" xfId="7" applyFont="1"/>
    <xf numFmtId="165" fontId="22" fillId="0" borderId="0" xfId="18" applyNumberFormat="1" applyFont="1" applyAlignment="1">
      <alignment horizontal="right"/>
    </xf>
    <xf numFmtId="2" fontId="22" fillId="0" borderId="0" xfId="18" applyNumberFormat="1" applyFont="1" applyAlignment="1">
      <alignment horizontal="right"/>
    </xf>
    <xf numFmtId="0" fontId="34" fillId="0" borderId="0" xfId="18" applyFont="1"/>
    <xf numFmtId="172" fontId="22" fillId="0" borderId="0" xfId="16" applyNumberFormat="1" applyFont="1" applyAlignment="1">
      <alignment horizontal="right"/>
    </xf>
    <xf numFmtId="169" fontId="22" fillId="0" borderId="0" xfId="16" applyNumberFormat="1" applyFont="1" applyAlignment="1">
      <alignment horizontal="right"/>
    </xf>
    <xf numFmtId="2" fontId="22" fillId="0" borderId="0" xfId="16" applyNumberFormat="1" applyFont="1" applyAlignment="1">
      <alignment horizontal="right"/>
    </xf>
    <xf numFmtId="2" fontId="22" fillId="4" borderId="3" xfId="23" applyNumberFormat="1" applyFont="1" applyFill="1" applyBorder="1" applyAlignment="1">
      <alignment horizontal="right"/>
    </xf>
    <xf numFmtId="0" fontId="34" fillId="0" borderId="0" xfId="16" applyFont="1"/>
    <xf numFmtId="0" fontId="34" fillId="0" borderId="0" xfId="13" applyFont="1" applyAlignment="1">
      <alignment horizontal="right"/>
    </xf>
    <xf numFmtId="2" fontId="34" fillId="0" borderId="0" xfId="13" applyNumberFormat="1" applyFont="1" applyAlignment="1">
      <alignment horizontal="right"/>
    </xf>
    <xf numFmtId="0" fontId="34" fillId="0" borderId="0" xfId="13" applyFont="1"/>
    <xf numFmtId="2" fontId="22" fillId="0" borderId="0" xfId="21" applyNumberFormat="1" applyFont="1" applyAlignment="1">
      <alignment horizontal="right"/>
    </xf>
    <xf numFmtId="166" fontId="22" fillId="0" borderId="0" xfId="21" applyNumberFormat="1" applyFont="1" applyAlignment="1">
      <alignment horizontal="right"/>
    </xf>
    <xf numFmtId="0" fontId="34" fillId="0" borderId="0" xfId="21" applyFont="1"/>
    <xf numFmtId="1" fontId="38" fillId="0" borderId="0" xfId="11" applyNumberFormat="1" applyFont="1" applyAlignment="1">
      <alignment horizontal="right"/>
    </xf>
    <xf numFmtId="1" fontId="33" fillId="0" borderId="0" xfId="23" applyNumberFormat="1" applyFont="1" applyAlignment="1">
      <alignment horizontal="right"/>
    </xf>
    <xf numFmtId="165" fontId="38" fillId="0" borderId="0" xfId="11" applyNumberFormat="1" applyFont="1" applyAlignment="1">
      <alignment horizontal="right"/>
    </xf>
    <xf numFmtId="0" fontId="39" fillId="0" borderId="0" xfId="11" applyFont="1" applyAlignment="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Alignment="1">
      <alignment horizontal="right"/>
    </xf>
    <xf numFmtId="0" fontId="34" fillId="0" borderId="0" xfId="23" applyFont="1"/>
    <xf numFmtId="166" fontId="22" fillId="4" borderId="0" xfId="23" applyNumberFormat="1" applyFont="1" applyFill="1" applyAlignment="1">
      <alignment horizontal="right"/>
    </xf>
    <xf numFmtId="0" fontId="40" fillId="4" borderId="0" xfId="0" applyFont="1" applyFill="1" applyAlignment="1">
      <alignment horizontal="right"/>
    </xf>
    <xf numFmtId="0" fontId="40" fillId="4" borderId="0" xfId="0" applyFont="1" applyFill="1"/>
    <xf numFmtId="0" fontId="22" fillId="0" borderId="0" xfId="22" applyFont="1" applyAlignment="1">
      <alignment horizontal="right"/>
    </xf>
    <xf numFmtId="0" fontId="34" fillId="0" borderId="0" xfId="22" applyFont="1" applyAlignment="1">
      <alignment horizontal="right"/>
    </xf>
    <xf numFmtId="0" fontId="34" fillId="0" borderId="0" xfId="22" applyFont="1"/>
    <xf numFmtId="165" fontId="22" fillId="0" borderId="2" xfId="18" applyNumberFormat="1" applyFont="1" applyBorder="1" applyAlignment="1">
      <alignment horizontal="right"/>
    </xf>
    <xf numFmtId="0" fontId="36" fillId="4" borderId="0" xfId="9" applyFont="1" applyFill="1" applyAlignment="1">
      <alignment horizontal="center"/>
    </xf>
    <xf numFmtId="0" fontId="34" fillId="0" borderId="0" xfId="9" applyFont="1" applyAlignment="1">
      <alignment horizontal="center"/>
    </xf>
    <xf numFmtId="0" fontId="22" fillId="0" borderId="2" xfId="19" applyFont="1" applyBorder="1" applyAlignment="1">
      <alignment horizontal="center"/>
    </xf>
    <xf numFmtId="0" fontId="22" fillId="0" borderId="0" xfId="19" applyFont="1" applyAlignment="1">
      <alignment horizontal="center"/>
    </xf>
    <xf numFmtId="0" fontId="22" fillId="4" borderId="0" xfId="15" applyFont="1" applyFill="1" applyAlignment="1">
      <alignment horizontal="center"/>
    </xf>
    <xf numFmtId="0" fontId="34" fillId="0" borderId="0" xfId="8" applyFont="1" applyAlignment="1">
      <alignment horizontal="center"/>
    </xf>
    <xf numFmtId="0" fontId="34" fillId="0" borderId="0" xfId="7" applyFont="1" applyAlignment="1">
      <alignment horizontal="center"/>
    </xf>
    <xf numFmtId="0" fontId="22" fillId="0" borderId="2" xfId="16" applyFont="1" applyBorder="1" applyAlignment="1">
      <alignment horizontal="right"/>
    </xf>
    <xf numFmtId="0" fontId="22" fillId="0" borderId="0" xfId="13" applyFont="1" applyAlignment="1">
      <alignment horizontal="center"/>
    </xf>
    <xf numFmtId="0" fontId="22" fillId="0" borderId="2" xfId="21" applyFont="1" applyBorder="1" applyAlignment="1">
      <alignment horizontal="right"/>
    </xf>
    <xf numFmtId="0" fontId="41" fillId="3" borderId="0" xfId="11" applyFont="1" applyFill="1" applyAlignment="1">
      <alignment horizontal="center"/>
    </xf>
    <xf numFmtId="0" fontId="22" fillId="0" borderId="2" xfId="23" applyFont="1" applyBorder="1" applyAlignment="1">
      <alignment horizontal="center"/>
    </xf>
    <xf numFmtId="1" fontId="22" fillId="0" borderId="0" xfId="23" applyNumberFormat="1" applyFont="1" applyAlignment="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Alignment="1">
      <alignment horizontal="left" vertical="top"/>
    </xf>
    <xf numFmtId="0" fontId="10" fillId="4" borderId="0" xfId="22" applyFont="1" applyFill="1" applyAlignment="1">
      <alignment vertical="top"/>
    </xf>
    <xf numFmtId="0" fontId="10" fillId="2" borderId="0" xfId="15" applyFont="1" applyFill="1" applyAlignment="1">
      <alignment horizontal="left" vertical="top"/>
    </xf>
    <xf numFmtId="0" fontId="10" fillId="0" borderId="0" xfId="22" applyFont="1" applyAlignment="1">
      <alignment vertical="top"/>
    </xf>
    <xf numFmtId="0" fontId="3" fillId="2"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vertical="top"/>
    </xf>
    <xf numFmtId="0" fontId="3" fillId="2" borderId="0" xfId="0" applyFont="1" applyFill="1" applyAlignment="1">
      <alignment vertical="top"/>
    </xf>
    <xf numFmtId="0" fontId="10" fillId="2" borderId="0" xfId="23" applyFont="1" applyFill="1" applyAlignment="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ill="1" applyAlignment="1">
      <alignment vertical="top"/>
    </xf>
    <xf numFmtId="0" fontId="6" fillId="4" borderId="0" xfId="11" applyFill="1" applyAlignment="1">
      <alignment vertical="top"/>
    </xf>
    <xf numFmtId="0" fontId="6" fillId="0" borderId="0" xfId="11" applyAlignment="1">
      <alignment vertical="top"/>
    </xf>
    <xf numFmtId="0" fontId="26" fillId="2" borderId="0" xfId="21" applyFont="1" applyFill="1" applyAlignment="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Alignment="1">
      <alignment horizontal="left" vertical="top"/>
    </xf>
    <xf numFmtId="0" fontId="10" fillId="0" borderId="0" xfId="15" applyFont="1" applyAlignment="1">
      <alignment vertical="top"/>
    </xf>
    <xf numFmtId="0" fontId="10" fillId="2" borderId="0" xfId="7" applyFont="1" applyFill="1" applyAlignment="1">
      <alignment vertical="top"/>
    </xf>
    <xf numFmtId="0" fontId="10" fillId="4" borderId="0" xfId="7" applyFont="1" applyFill="1" applyAlignment="1">
      <alignment vertical="top"/>
    </xf>
    <xf numFmtId="0" fontId="10" fillId="2" borderId="0" xfId="8" applyFont="1" applyFill="1" applyAlignment="1">
      <alignment vertical="top"/>
    </xf>
    <xf numFmtId="0" fontId="10" fillId="4" borderId="0" xfId="8" applyFont="1" applyFill="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Alignment="1">
      <alignment vertical="top"/>
    </xf>
    <xf numFmtId="0" fontId="6" fillId="4" borderId="0" xfId="9" applyFill="1" applyAlignment="1">
      <alignment vertical="top"/>
    </xf>
    <xf numFmtId="0" fontId="11" fillId="2" borderId="0" xfId="9" applyFont="1" applyFill="1" applyAlignment="1">
      <alignment vertical="top"/>
    </xf>
    <xf numFmtId="0" fontId="24" fillId="4" borderId="2" xfId="22" applyFont="1" applyFill="1" applyBorder="1"/>
    <xf numFmtId="0" fontId="10" fillId="4" borderId="3" xfId="22" applyFont="1" applyFill="1" applyBorder="1"/>
    <xf numFmtId="166" fontId="3" fillId="4" borderId="0" xfId="0" applyNumberFormat="1" applyFont="1" applyFill="1" applyAlignment="1">
      <alignment horizontal="right"/>
    </xf>
    <xf numFmtId="2" fontId="23" fillId="0" borderId="3" xfId="23" applyNumberFormat="1" applyFont="1" applyBorder="1" applyAlignment="1">
      <alignment horizontal="right"/>
    </xf>
    <xf numFmtId="2" fontId="22" fillId="0" borderId="3" xfId="23" applyNumberFormat="1" applyFont="1" applyBorder="1" applyAlignment="1">
      <alignment horizontal="right"/>
    </xf>
    <xf numFmtId="2" fontId="20" fillId="0" borderId="0" xfId="8" applyNumberFormat="1" applyFont="1" applyAlignment="1">
      <alignment horizontal="right"/>
    </xf>
    <xf numFmtId="2" fontId="34" fillId="0" borderId="0" xfId="8" applyNumberFormat="1" applyFont="1" applyAlignment="1">
      <alignment horizontal="right"/>
    </xf>
    <xf numFmtId="0" fontId="34" fillId="4" borderId="0" xfId="0" applyFont="1" applyFill="1" applyAlignment="1">
      <alignment horizontal="right"/>
    </xf>
    <xf numFmtId="166" fontId="22" fillId="4" borderId="0" xfId="23" quotePrefix="1" applyNumberFormat="1" applyFont="1" applyFill="1" applyAlignment="1">
      <alignment horizontal="right"/>
    </xf>
    <xf numFmtId="0" fontId="34" fillId="4" borderId="0" xfId="0" applyFont="1" applyFill="1"/>
    <xf numFmtId="164" fontId="3" fillId="3" borderId="0" xfId="0" applyNumberFormat="1" applyFont="1" applyFill="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Alignment="1">
      <alignment vertical="top"/>
    </xf>
    <xf numFmtId="0" fontId="34" fillId="0" borderId="0" xfId="9" applyFont="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Alignment="1">
      <alignment vertical="top"/>
    </xf>
    <xf numFmtId="0" fontId="34" fillId="4" borderId="0" xfId="7" applyFont="1" applyFill="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xf numFmtId="0" fontId="34" fillId="4" borderId="0" xfId="13" applyFont="1" applyFill="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Alignment="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Alignment="1">
      <alignment vertical="top"/>
    </xf>
    <xf numFmtId="0" fontId="34" fillId="4" borderId="0" xfId="0" applyFont="1" applyFill="1" applyAlignment="1">
      <alignment vertical="top" wrapText="1"/>
    </xf>
    <xf numFmtId="0" fontId="23" fillId="4" borderId="0" xfId="15" applyFont="1" applyFill="1" applyAlignment="1">
      <alignment horizontal="right"/>
    </xf>
    <xf numFmtId="0" fontId="21" fillId="0" borderId="3" xfId="22" applyFont="1" applyBorder="1"/>
    <xf numFmtId="0" fontId="0" fillId="0" borderId="3" xfId="0" applyBorder="1"/>
    <xf numFmtId="0" fontId="21" fillId="0" borderId="3" xfId="22" applyFont="1" applyBorder="1" applyAlignment="1">
      <alignment wrapText="1"/>
    </xf>
    <xf numFmtId="0" fontId="0" fillId="0" borderId="3" xfId="0" applyBorder="1" applyAlignment="1">
      <alignment wrapText="1"/>
    </xf>
    <xf numFmtId="0" fontId="19" fillId="0" borderId="0" xfId="14" applyFont="1"/>
    <xf numFmtId="0" fontId="3" fillId="0" borderId="0" xfId="14" applyFont="1"/>
    <xf numFmtId="0" fontId="21" fillId="0" borderId="3" xfId="6" applyBorder="1"/>
    <xf numFmtId="0" fontId="3" fillId="2" borderId="0" xfId="14" applyFont="1" applyFill="1"/>
    <xf numFmtId="0" fontId="24" fillId="0" borderId="2" xfId="14" applyFont="1" applyBorder="1" applyAlignment="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Border="1" applyAlignment="1">
      <alignment horizontal="right"/>
    </xf>
    <xf numFmtId="0" fontId="22" fillId="0" borderId="2" xfId="14" applyFont="1" applyBorder="1" applyAlignment="1">
      <alignment horizontal="right"/>
    </xf>
    <xf numFmtId="0" fontId="3" fillId="2" borderId="0" xfId="14" applyFont="1" applyFill="1" applyAlignment="1">
      <alignment horizontal="left"/>
    </xf>
    <xf numFmtId="171" fontId="3" fillId="0" borderId="0" xfId="14" applyNumberFormat="1" applyFont="1" applyAlignment="1">
      <alignment horizontal="left"/>
    </xf>
    <xf numFmtId="0" fontId="3" fillId="2" borderId="0" xfId="18" applyFont="1" applyFill="1" applyAlignment="1">
      <alignment horizontal="left"/>
    </xf>
    <xf numFmtId="171" fontId="3" fillId="0" borderId="0" xfId="18" applyNumberFormat="1" applyFont="1" applyAlignment="1">
      <alignment horizontal="left"/>
    </xf>
    <xf numFmtId="0" fontId="3" fillId="0" borderId="0" xfId="14" applyFont="1" applyAlignment="1">
      <alignment horizontal="left"/>
    </xf>
    <xf numFmtId="0" fontId="3" fillId="2" borderId="3" xfId="14" applyFont="1" applyFill="1" applyBorder="1" applyAlignment="1">
      <alignment horizontal="left"/>
    </xf>
    <xf numFmtId="171" fontId="3" fillId="0" borderId="3" xfId="14" applyNumberFormat="1" applyFont="1" applyBorder="1" applyAlignment="1">
      <alignment horizontal="left"/>
    </xf>
    <xf numFmtId="0" fontId="21" fillId="0" borderId="0" xfId="6" applyAlignment="1">
      <alignment horizontal="left"/>
    </xf>
    <xf numFmtId="0" fontId="22" fillId="2" borderId="0" xfId="14" applyFont="1" applyFill="1"/>
    <xf numFmtId="0" fontId="21" fillId="0" borderId="0" xfId="6"/>
    <xf numFmtId="0" fontId="3" fillId="0" borderId="0" xfId="23" applyFont="1"/>
    <xf numFmtId="0" fontId="3" fillId="0" borderId="0" xfId="18" applyFont="1"/>
    <xf numFmtId="0" fontId="3" fillId="0" borderId="0" xfId="23" applyFont="1" applyAlignment="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171" fontId="3" fillId="0" borderId="3" xfId="15" applyNumberFormat="1" applyFont="1" applyBorder="1" applyAlignment="1">
      <alignment horizontal="left"/>
    </xf>
    <xf numFmtId="172" fontId="23" fillId="4" borderId="3" xfId="23" applyNumberFormat="1" applyFont="1" applyFill="1" applyBorder="1" applyAlignment="1">
      <alignment horizontal="right"/>
    </xf>
    <xf numFmtId="172" fontId="22" fillId="4" borderId="3" xfId="23" applyNumberFormat="1" applyFont="1" applyFill="1" applyBorder="1" applyAlignment="1">
      <alignment horizontal="right"/>
    </xf>
    <xf numFmtId="0" fontId="21" fillId="0" borderId="2" xfId="6" applyBorder="1" applyAlignment="1">
      <alignment horizontal="left"/>
    </xf>
    <xf numFmtId="0" fontId="19" fillId="4" borderId="0" xfId="24" applyFont="1" applyFill="1"/>
    <xf numFmtId="0" fontId="3" fillId="4" borderId="0" xfId="24" applyFont="1" applyFill="1"/>
    <xf numFmtId="0" fontId="3" fillId="4" borderId="0" xfId="15" applyFont="1" applyFill="1"/>
    <xf numFmtId="0" fontId="3" fillId="2" borderId="0" xfId="15" applyFont="1" applyFill="1"/>
    <xf numFmtId="0" fontId="24" fillId="4" borderId="2" xfId="15" applyFont="1" applyFill="1" applyBorder="1" applyAlignment="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lignment horizontal="left"/>
    </xf>
    <xf numFmtId="171" fontId="3" fillId="4" borderId="0" xfId="24" applyNumberFormat="1" applyFont="1" applyFill="1" applyAlignment="1">
      <alignment horizontal="left"/>
    </xf>
    <xf numFmtId="0" fontId="3" fillId="2" borderId="0" xfId="15" applyFont="1" applyFill="1" applyAlignment="1">
      <alignment horizontal="left"/>
    </xf>
    <xf numFmtId="171" fontId="20" fillId="4" borderId="3" xfId="24" applyNumberFormat="1" applyFont="1" applyFill="1" applyBorder="1" applyAlignment="1">
      <alignment horizontal="left"/>
    </xf>
    <xf numFmtId="49" fontId="3" fillId="4" borderId="0" xfId="6" quotePrefix="1" applyNumberFormat="1" applyFont="1" applyFill="1"/>
    <xf numFmtId="0" fontId="3" fillId="2" borderId="0" xfId="15" applyFont="1" applyFill="1" applyAlignment="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Alignment="1">
      <alignment vertical="top"/>
    </xf>
    <xf numFmtId="0" fontId="0" fillId="0" borderId="6" xfId="0" applyBorder="1"/>
    <xf numFmtId="0" fontId="0" fillId="0" borderId="7" xfId="0" applyBorder="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xf numFmtId="0" fontId="3" fillId="2" borderId="0" xfId="17" applyFont="1" applyFill="1" applyAlignment="1">
      <alignment horizontal="left"/>
    </xf>
    <xf numFmtId="49" fontId="3" fillId="4" borderId="0" xfId="0" applyNumberFormat="1" applyFont="1" applyFill="1"/>
    <xf numFmtId="0" fontId="3" fillId="2" borderId="0" xfId="19" applyFont="1" applyFill="1" applyAlignment="1">
      <alignment horizontal="left"/>
    </xf>
    <xf numFmtId="171" fontId="3" fillId="0" borderId="0" xfId="19" applyNumberFormat="1" applyFont="1" applyAlignment="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lignment horizontal="right"/>
    </xf>
    <xf numFmtId="1" fontId="23" fillId="4" borderId="0" xfId="23" applyNumberFormat="1" applyFont="1" applyFill="1" applyAlignment="1">
      <alignment horizontal="right"/>
    </xf>
    <xf numFmtId="1" fontId="22" fillId="4" borderId="0" xfId="23" applyNumberFormat="1" applyFont="1" applyFill="1" applyAlignment="1">
      <alignment horizontal="right"/>
    </xf>
    <xf numFmtId="0" fontId="3" fillId="2" borderId="0" xfId="21" applyFont="1" applyFill="1" applyAlignment="1">
      <alignment horizontal="left"/>
    </xf>
    <xf numFmtId="171" fontId="3" fillId="0" borderId="0" xfId="21" applyNumberFormat="1" applyFont="1" applyAlignment="1">
      <alignment horizontal="left"/>
    </xf>
    <xf numFmtId="0" fontId="3" fillId="2" borderId="0" xfId="23" applyFont="1" applyFill="1"/>
    <xf numFmtId="0" fontId="3" fillId="2" borderId="0" xfId="23" applyFont="1" applyFill="1" applyAlignment="1">
      <alignment horizontal="left"/>
    </xf>
    <xf numFmtId="171" fontId="3" fillId="4" borderId="0" xfId="23" applyNumberFormat="1" applyFont="1" applyFill="1" applyAlignment="1">
      <alignment horizontal="left"/>
    </xf>
    <xf numFmtId="0" fontId="23" fillId="4" borderId="0" xfId="23" applyFont="1" applyFill="1" applyAlignment="1">
      <alignment horizontal="center"/>
    </xf>
    <xf numFmtId="0" fontId="22" fillId="4" borderId="0" xfId="23" applyFont="1" applyFill="1" applyAlignment="1">
      <alignment horizontal="center"/>
    </xf>
    <xf numFmtId="171" fontId="3" fillId="0" borderId="0" xfId="23" applyNumberFormat="1" applyFont="1" applyAlignment="1">
      <alignment horizontal="left"/>
    </xf>
    <xf numFmtId="0" fontId="20" fillId="4" borderId="0" xfId="0" applyFont="1" applyFill="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lignment horizontal="left"/>
    </xf>
    <xf numFmtId="171" fontId="3" fillId="0" borderId="0" xfId="22" applyNumberFormat="1" applyFont="1" applyAlignment="1">
      <alignment horizontal="left"/>
    </xf>
    <xf numFmtId="0" fontId="20" fillId="4" borderId="0" xfId="0" applyFont="1" applyFill="1" applyAlignment="1">
      <alignment vertical="top"/>
    </xf>
    <xf numFmtId="0" fontId="20" fillId="4" borderId="0" xfId="0" applyFont="1" applyFill="1" applyAlignment="1">
      <alignment vertical="top" wrapText="1"/>
    </xf>
    <xf numFmtId="0" fontId="20" fillId="0" borderId="0" xfId="22" applyFont="1"/>
    <xf numFmtId="166" fontId="23" fillId="0" borderId="0" xfId="22" applyNumberFormat="1" applyFont="1" applyAlignment="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Alignment="1">
      <alignment horizontal="right"/>
    </xf>
    <xf numFmtId="0" fontId="20" fillId="4" borderId="0" xfId="13" applyFont="1" applyFill="1"/>
    <xf numFmtId="0" fontId="20" fillId="4" borderId="0" xfId="13" applyFont="1" applyFill="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4" borderId="0" xfId="7" applyFont="1" applyFill="1" applyAlignment="1">
      <alignment vertical="top"/>
    </xf>
    <xf numFmtId="0" fontId="20" fillId="4" borderId="0" xfId="8" applyFont="1" applyFill="1" applyAlignment="1">
      <alignment vertical="top"/>
    </xf>
    <xf numFmtId="165" fontId="23" fillId="0" borderId="0" xfId="8" applyNumberFormat="1" applyFont="1" applyAlignment="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xf numFmtId="0" fontId="18" fillId="0" borderId="0" xfId="6" applyFont="1" applyAlignment="1">
      <alignment horizontal="left"/>
    </xf>
    <xf numFmtId="0" fontId="18" fillId="0" borderId="0" xfId="6" applyFont="1"/>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Border="1" applyAlignment="1">
      <alignment horizontal="center"/>
    </xf>
    <xf numFmtId="0" fontId="20" fillId="0" borderId="0" xfId="19" applyFont="1" applyAlignment="1">
      <alignment vertical="top"/>
    </xf>
    <xf numFmtId="0" fontId="20" fillId="0" borderId="0" xfId="9" applyFont="1" applyAlignment="1">
      <alignment vertical="top"/>
    </xf>
    <xf numFmtId="0" fontId="45" fillId="4" borderId="0" xfId="9" applyFont="1" applyFill="1" applyAlignment="1">
      <alignment horizontal="center"/>
    </xf>
    <xf numFmtId="0" fontId="43" fillId="4" borderId="0" xfId="9" applyFont="1" applyFill="1"/>
    <xf numFmtId="0" fontId="43" fillId="4" borderId="0" xfId="22" applyFont="1" applyFill="1"/>
    <xf numFmtId="0" fontId="43" fillId="4" borderId="0" xfId="9" applyFont="1" applyFill="1" applyAlignment="1">
      <alignment vertical="top"/>
    </xf>
    <xf numFmtId="2" fontId="22" fillId="0" borderId="0" xfId="23" applyNumberFormat="1" applyFont="1" applyAlignment="1">
      <alignment horizontal="right" indent="1"/>
    </xf>
    <xf numFmtId="171" fontId="3" fillId="0" borderId="3" xfId="21" applyNumberFormat="1" applyFont="1" applyBorder="1" applyAlignment="1">
      <alignment horizontal="left"/>
    </xf>
    <xf numFmtId="3" fontId="10" fillId="4" borderId="0" xfId="21" applyNumberFormat="1" applyFont="1" applyFill="1" applyAlignment="1">
      <alignment vertical="top"/>
    </xf>
    <xf numFmtId="166" fontId="24" fillId="4" borderId="0" xfId="23" applyNumberFormat="1" applyFont="1" applyFill="1" applyAlignment="1">
      <alignment horizontal="right"/>
    </xf>
    <xf numFmtId="2" fontId="22" fillId="0" borderId="2" xfId="21" applyNumberFormat="1" applyFont="1" applyBorder="1" applyAlignment="1">
      <alignment horizontal="right"/>
    </xf>
    <xf numFmtId="164" fontId="46" fillId="4" borderId="0" xfId="23" applyNumberFormat="1" applyFont="1" applyFill="1"/>
    <xf numFmtId="49" fontId="0" fillId="0" borderId="0" xfId="0" applyNumberFormat="1" applyAlignment="1">
      <alignment horizontal="left"/>
    </xf>
    <xf numFmtId="0" fontId="1" fillId="0" borderId="0" xfId="26"/>
    <xf numFmtId="0" fontId="49"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171" fontId="49" fillId="0" borderId="3" xfId="26" applyNumberFormat="1" applyFont="1" applyBorder="1"/>
    <xf numFmtId="0" fontId="20" fillId="0" borderId="0" xfId="17" applyFont="1"/>
    <xf numFmtId="0" fontId="20" fillId="0" borderId="0" xfId="17" applyFont="1" applyAlignment="1">
      <alignment vertical="top"/>
    </xf>
    <xf numFmtId="2" fontId="23" fillId="0" borderId="2" xfId="21" applyNumberFormat="1" applyFont="1" applyBorder="1" applyAlignment="1">
      <alignment horizontal="right"/>
    </xf>
    <xf numFmtId="2" fontId="34" fillId="4" borderId="0" xfId="23" applyNumberFormat="1" applyFont="1" applyFill="1"/>
    <xf numFmtId="2" fontId="23" fillId="0" borderId="0" xfId="23" applyNumberFormat="1" applyFont="1" applyAlignment="1">
      <alignment horizontal="center"/>
    </xf>
    <xf numFmtId="0" fontId="21" fillId="6" borderId="3" xfId="22" applyFont="1" applyFill="1" applyBorder="1"/>
    <xf numFmtId="0" fontId="0" fillId="6" borderId="3" xfId="0" applyFill="1" applyBorder="1"/>
    <xf numFmtId="3" fontId="43" fillId="4" borderId="0" xfId="9" applyNumberFormat="1" applyFont="1" applyFill="1"/>
    <xf numFmtId="0" fontId="3" fillId="0" borderId="0" xfId="19" applyFont="1" applyAlignment="1">
      <alignment horizontal="left"/>
    </xf>
    <xf numFmtId="170" fontId="23" fillId="0" borderId="0" xfId="23" applyNumberFormat="1" applyFont="1" applyAlignment="1">
      <alignment horizontal="right"/>
    </xf>
    <xf numFmtId="0" fontId="3" fillId="4" borderId="0" xfId="0" applyFont="1" applyFill="1" applyAlignment="1">
      <alignment horizontal="left" vertical="top" wrapText="1"/>
    </xf>
    <xf numFmtId="171" fontId="3" fillId="0" borderId="3" xfId="18" applyNumberFormat="1" applyFont="1" applyBorder="1" applyAlignment="1">
      <alignment horizontal="left"/>
    </xf>
    <xf numFmtId="172" fontId="23" fillId="0" borderId="0" xfId="23" applyNumberFormat="1" applyFont="1" applyAlignment="1">
      <alignment horizontal="right"/>
    </xf>
    <xf numFmtId="172" fontId="22" fillId="0" borderId="0" xfId="23" applyNumberFormat="1" applyFont="1" applyAlignment="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Alignment="1">
      <alignment horizontal="right"/>
    </xf>
    <xf numFmtId="172" fontId="22" fillId="0" borderId="0" xfId="7" applyNumberFormat="1" applyFont="1" applyAlignment="1">
      <alignment horizontal="right"/>
    </xf>
    <xf numFmtId="172" fontId="23" fillId="0" borderId="3" xfId="23" applyNumberFormat="1" applyFont="1" applyBorder="1" applyAlignment="1">
      <alignment horizontal="right"/>
    </xf>
    <xf numFmtId="172" fontId="22" fillId="0" borderId="3" xfId="23" applyNumberFormat="1" applyFont="1" applyBorder="1" applyAlignment="1">
      <alignment horizontal="right"/>
    </xf>
    <xf numFmtId="172" fontId="23" fillId="4" borderId="0" xfId="23" applyNumberFormat="1" applyFont="1" applyFill="1" applyAlignment="1">
      <alignment horizontal="right"/>
    </xf>
    <xf numFmtId="172" fontId="22" fillId="4" borderId="0" xfId="23" applyNumberFormat="1" applyFont="1" applyFill="1" applyAlignment="1">
      <alignment horizontal="right"/>
    </xf>
    <xf numFmtId="165" fontId="23" fillId="0" borderId="2" xfId="16" applyNumberFormat="1" applyFont="1" applyBorder="1" applyAlignment="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xf numFmtId="0" fontId="0" fillId="0" borderId="0" xfId="0" applyAlignment="1">
      <alignment vertical="top" wrapText="1"/>
    </xf>
    <xf numFmtId="0" fontId="23" fillId="6" borderId="2" xfId="17" applyFont="1" applyFill="1" applyBorder="1"/>
    <xf numFmtId="0" fontId="0" fillId="6" borderId="3" xfId="0" applyFill="1" applyBorder="1" applyAlignment="1">
      <alignment wrapText="1"/>
    </xf>
    <xf numFmtId="0" fontId="2" fillId="0" borderId="0" xfId="0" applyFont="1"/>
    <xf numFmtId="0" fontId="53" fillId="0" borderId="0" xfId="0" applyFont="1" applyAlignment="1">
      <alignment horizontal="left" vertical="center" indent="15"/>
    </xf>
    <xf numFmtId="0" fontId="10" fillId="0" borderId="0" xfId="17" applyFont="1" applyAlignment="1">
      <alignment horizontal="left"/>
    </xf>
    <xf numFmtId="49" fontId="2" fillId="7" borderId="0" xfId="0" applyNumberFormat="1" applyFont="1" applyFill="1"/>
    <xf numFmtId="0" fontId="0" fillId="7" borderId="0" xfId="0" applyFill="1"/>
    <xf numFmtId="165" fontId="23" fillId="4" borderId="0" xfId="23" applyNumberFormat="1" applyFont="1" applyFill="1" applyAlignment="1">
      <alignment horizontal="right"/>
    </xf>
    <xf numFmtId="165" fontId="22" fillId="4" borderId="0" xfId="23" applyNumberFormat="1" applyFont="1" applyFill="1" applyAlignment="1">
      <alignment horizontal="right"/>
    </xf>
    <xf numFmtId="0" fontId="0" fillId="4" borderId="0" xfId="0" applyFill="1" applyAlignment="1">
      <alignment vertical="top" wrapText="1"/>
    </xf>
    <xf numFmtId="0" fontId="3" fillId="0" borderId="0" xfId="14" quotePrefix="1" applyFont="1" applyAlignment="1">
      <alignment horizontal="left"/>
    </xf>
    <xf numFmtId="170" fontId="22" fillId="0" borderId="0" xfId="23" applyNumberFormat="1" applyFont="1" applyAlignment="1">
      <alignment horizontal="right"/>
    </xf>
    <xf numFmtId="0" fontId="54" fillId="0" borderId="0" xfId="6" applyFont="1" applyAlignment="1">
      <alignment horizontal="left"/>
    </xf>
    <xf numFmtId="0" fontId="54" fillId="0" borderId="2" xfId="6" applyFont="1" applyBorder="1" applyAlignment="1">
      <alignment horizontal="left"/>
    </xf>
    <xf numFmtId="0" fontId="3" fillId="2" borderId="0" xfId="7" applyFont="1" applyFill="1"/>
    <xf numFmtId="175" fontId="23" fillId="4" borderId="0" xfId="23" applyNumberFormat="1" applyFont="1" applyFill="1" applyAlignment="1">
      <alignment horizontal="right"/>
    </xf>
    <xf numFmtId="176" fontId="23" fillId="0" borderId="0" xfId="23" applyNumberFormat="1" applyFont="1" applyAlignment="1">
      <alignment horizontal="right"/>
    </xf>
    <xf numFmtId="0" fontId="20" fillId="2" borderId="0" xfId="17" applyFont="1" applyFill="1" applyAlignment="1">
      <alignment horizontal="left"/>
    </xf>
    <xf numFmtId="49" fontId="20" fillId="2" borderId="0" xfId="17" applyNumberFormat="1" applyFont="1" applyFill="1"/>
    <xf numFmtId="2" fontId="22" fillId="0" borderId="0" xfId="22" applyNumberFormat="1" applyFont="1" applyAlignment="1">
      <alignment horizontal="right"/>
    </xf>
    <xf numFmtId="0" fontId="35" fillId="4" borderId="0" xfId="9" applyFont="1" applyFill="1" applyAlignment="1">
      <alignment horizontal="right"/>
    </xf>
    <xf numFmtId="0" fontId="3" fillId="0" borderId="0" xfId="17" quotePrefix="1" applyFont="1" applyAlignment="1">
      <alignment vertical="top"/>
    </xf>
    <xf numFmtId="0" fontId="48" fillId="0" borderId="0" xfId="26" applyFont="1"/>
    <xf numFmtId="0" fontId="47" fillId="0" borderId="3" xfId="26" applyFont="1" applyBorder="1"/>
    <xf numFmtId="0" fontId="20" fillId="0" borderId="0" xfId="17" quotePrefix="1" applyFont="1" applyAlignment="1">
      <alignment vertical="top"/>
    </xf>
    <xf numFmtId="0" fontId="3" fillId="0" borderId="0" xfId="18" applyFont="1" applyAlignment="1">
      <alignment vertical="top"/>
    </xf>
    <xf numFmtId="0" fontId="23" fillId="0" borderId="2" xfId="18" applyFont="1" applyBorder="1"/>
    <xf numFmtId="0" fontId="3" fillId="2" borderId="0" xfId="18" applyFont="1" applyFill="1"/>
    <xf numFmtId="0" fontId="55" fillId="0" borderId="0" xfId="26" applyFont="1"/>
    <xf numFmtId="0" fontId="47" fillId="0" borderId="0" xfId="26" applyFont="1"/>
    <xf numFmtId="0" fontId="50" fillId="0" borderId="14" xfId="26" applyFont="1" applyBorder="1" applyAlignment="1">
      <alignment horizontal="center"/>
    </xf>
    <xf numFmtId="3" fontId="50" fillId="0" borderId="0" xfId="26" applyNumberFormat="1" applyFont="1"/>
    <xf numFmtId="3" fontId="56" fillId="0" borderId="0" xfId="26" applyNumberFormat="1" applyFont="1"/>
    <xf numFmtId="0" fontId="56" fillId="0" borderId="0" xfId="26" applyFont="1"/>
    <xf numFmtId="0" fontId="57" fillId="0" borderId="0" xfId="26" applyFont="1"/>
    <xf numFmtId="4" fontId="50" fillId="0" borderId="0" xfId="26" applyNumberFormat="1" applyFont="1"/>
    <xf numFmtId="4" fontId="56" fillId="0" borderId="0" xfId="26" applyNumberFormat="1" applyFont="1"/>
    <xf numFmtId="0" fontId="49" fillId="5" borderId="3" xfId="26" applyFont="1" applyFill="1" applyBorder="1"/>
    <xf numFmtId="4" fontId="50" fillId="0" borderId="3" xfId="26" applyNumberFormat="1" applyFont="1" applyBorder="1"/>
    <xf numFmtId="4" fontId="56" fillId="0" borderId="3" xfId="26" applyNumberFormat="1" applyFont="1" applyBorder="1"/>
    <xf numFmtId="0" fontId="59" fillId="0" borderId="0" xfId="26" applyFont="1"/>
    <xf numFmtId="3" fontId="60" fillId="0" borderId="0" xfId="26" applyNumberFormat="1" applyFont="1"/>
    <xf numFmtId="0" fontId="31" fillId="0" borderId="0" xfId="5" applyFont="1" applyAlignment="1" applyProtection="1"/>
    <xf numFmtId="2" fontId="20" fillId="2" borderId="3" xfId="17" applyNumberFormat="1" applyFont="1" applyFill="1" applyBorder="1"/>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Alignment="1">
      <alignment vertical="top"/>
    </xf>
    <xf numFmtId="0" fontId="0" fillId="0" borderId="0" xfId="0" applyAlignment="1">
      <alignment vertical="top"/>
    </xf>
    <xf numFmtId="0" fontId="3" fillId="4" borderId="0" xfId="17" applyFont="1" applyFill="1" applyAlignment="1">
      <alignment vertical="top"/>
    </xf>
    <xf numFmtId="0" fontId="3" fillId="0" borderId="0" xfId="22" applyFont="1" applyAlignment="1">
      <alignment vertical="top" wrapText="1"/>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xf numFmtId="0" fontId="0" fillId="0" borderId="0" xfId="0"/>
    <xf numFmtId="49" fontId="10" fillId="4" borderId="0" xfId="0" applyNumberFormat="1" applyFont="1" applyFill="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xf numFmtId="0" fontId="23" fillId="0" borderId="4" xfId="8" applyFont="1" applyBorder="1" applyAlignment="1">
      <alignment horizontal="center"/>
    </xf>
    <xf numFmtId="0" fontId="23" fillId="0" borderId="9" xfId="8" applyFont="1" applyBorder="1" applyAlignment="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xf numFmtId="0" fontId="3" fillId="4" borderId="0" xfId="22" quotePrefix="1" applyFont="1" applyFill="1" applyAlignment="1">
      <alignment horizontal="justify" vertical="top" wrapText="1"/>
    </xf>
    <xf numFmtId="49" fontId="3" fillId="4" borderId="0" xfId="0" applyNumberFormat="1" applyFont="1" applyFill="1"/>
    <xf numFmtId="0" fontId="10" fillId="4" borderId="0" xfId="22" quotePrefix="1" applyFont="1" applyFill="1" applyAlignment="1">
      <alignment horizontal="justify" vertical="top" wrapText="1"/>
    </xf>
    <xf numFmtId="0" fontId="10" fillId="0" borderId="0" xfId="17" applyFont="1" applyAlignment="1">
      <alignment horizontal="left" vertical="top"/>
    </xf>
    <xf numFmtId="49" fontId="3" fillId="4" borderId="0" xfId="0" quotePrefix="1" applyNumberFormat="1" applyFont="1" applyFill="1"/>
    <xf numFmtId="0" fontId="3" fillId="4" borderId="0" xfId="0" applyFont="1" applyFill="1" applyAlignment="1">
      <alignment vertical="top" wrapText="1"/>
    </xf>
    <xf numFmtId="0" fontId="16" fillId="4" borderId="11" xfId="0" applyFont="1" applyFill="1" applyBorder="1"/>
    <xf numFmtId="0" fontId="20" fillId="4" borderId="0" xfId="0" applyFont="1" applyFill="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Alignment="1">
      <alignment vertical="top" wrapText="1"/>
    </xf>
    <xf numFmtId="0" fontId="3" fillId="4" borderId="0" xfId="0" applyFont="1" applyFill="1" applyAlignment="1">
      <alignment horizontal="left" vertical="top" wrapText="1"/>
    </xf>
    <xf numFmtId="0" fontId="3" fillId="4" borderId="0" xfId="17" quotePrefix="1" applyFont="1" applyFill="1" applyAlignment="1">
      <alignment vertical="top"/>
    </xf>
    <xf numFmtId="0" fontId="16" fillId="6" borderId="11" xfId="0" applyFont="1" applyFill="1" applyBorder="1"/>
    <xf numFmtId="0" fontId="0" fillId="6" borderId="0" xfId="0" applyFill="1"/>
    <xf numFmtId="0" fontId="16" fillId="4" borderId="0" xfId="0" applyFont="1" applyFill="1" applyAlignment="1">
      <alignment horizontal="left"/>
    </xf>
    <xf numFmtId="0" fontId="10" fillId="0" borderId="0" xfId="17" applyFont="1" applyAlignment="1">
      <alignment horizontal="left"/>
    </xf>
    <xf numFmtId="0" fontId="3" fillId="4" borderId="0" xfId="23" quotePrefix="1" applyFont="1" applyFill="1" applyAlignment="1">
      <alignment horizontal="left" vertical="top" wrapText="1"/>
    </xf>
    <xf numFmtId="0" fontId="10" fillId="4" borderId="0" xfId="23" quotePrefix="1" applyFont="1" applyFill="1" applyAlignment="1">
      <alignment horizontal="left" vertical="top" wrapText="1"/>
    </xf>
    <xf numFmtId="0" fontId="19" fillId="0" borderId="0" xfId="23" applyFont="1"/>
    <xf numFmtId="0" fontId="10" fillId="0" borderId="0" xfId="23" applyFont="1"/>
    <xf numFmtId="0" fontId="3" fillId="4" borderId="0" xfId="23" applyFont="1" applyFill="1" applyAlignment="1">
      <alignment horizontal="left" vertical="top" wrapText="1"/>
    </xf>
    <xf numFmtId="0" fontId="10" fillId="4" borderId="0" xfId="23" applyFont="1" applyFill="1" applyAlignment="1">
      <alignment horizontal="left" vertical="top" wrapText="1"/>
    </xf>
    <xf numFmtId="0" fontId="19" fillId="4" borderId="0" xfId="23" applyFont="1" applyFill="1"/>
    <xf numFmtId="0" fontId="21" fillId="4" borderId="0" xfId="23" applyFont="1" applyFill="1"/>
    <xf numFmtId="0" fontId="18" fillId="0" borderId="0" xfId="11" applyFont="1"/>
    <xf numFmtId="0" fontId="10" fillId="0" borderId="0" xfId="0" applyFont="1" applyAlignment="1">
      <alignment vertical="top" wrapText="1"/>
    </xf>
    <xf numFmtId="0" fontId="19" fillId="0" borderId="0" xfId="21" applyFont="1"/>
    <xf numFmtId="0" fontId="10" fillId="0" borderId="0" xfId="21" applyFo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Alignment="1">
      <alignment horizontal="left" readingOrder="1"/>
    </xf>
    <xf numFmtId="0" fontId="19" fillId="0" borderId="0" xfId="16" applyFont="1"/>
    <xf numFmtId="0" fontId="21" fillId="0" borderId="0" xfId="16" applyFont="1"/>
    <xf numFmtId="0" fontId="24" fillId="4" borderId="0" xfId="16" quotePrefix="1" applyFont="1" applyFill="1" applyAlignment="1">
      <alignment vertical="top" wrapText="1"/>
    </xf>
    <xf numFmtId="0" fontId="3" fillId="4" borderId="0" xfId="21" quotePrefix="1" applyFont="1" applyFill="1" applyAlignment="1">
      <alignment horizontal="left" vertical="top" wrapText="1"/>
    </xf>
    <xf numFmtId="0" fontId="24" fillId="4" borderId="0" xfId="16" quotePrefix="1" applyFont="1" applyFill="1" applyAlignment="1">
      <alignment vertical="top"/>
    </xf>
    <xf numFmtId="0" fontId="19" fillId="0" borderId="0" xfId="18" applyFont="1"/>
    <xf numFmtId="0" fontId="19" fillId="0" borderId="0" xfId="7" applyFont="1" applyAlignment="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Alignment="1">
      <alignment horizontal="left"/>
    </xf>
    <xf numFmtId="49" fontId="10" fillId="4" borderId="0" xfId="8" quotePrefix="1" applyNumberFormat="1" applyFont="1" applyFill="1" applyAlignment="1">
      <alignment vertical="top" wrapText="1"/>
    </xf>
    <xf numFmtId="0" fontId="3" fillId="0" borderId="0" xfId="14" quotePrefix="1" applyFont="1" applyAlignment="1">
      <alignment horizontal="left" wrapText="1"/>
    </xf>
    <xf numFmtId="0" fontId="3" fillId="0" borderId="0" xfId="14" quotePrefix="1" applyFont="1" applyAlignment="1">
      <alignment horizontal="left"/>
    </xf>
    <xf numFmtId="0" fontId="21" fillId="0" borderId="0" xfId="6" applyAlignment="1">
      <alignment horizontal="left"/>
    </xf>
    <xf numFmtId="0" fontId="23" fillId="0" borderId="10" xfId="8" applyFont="1" applyBorder="1" applyAlignment="1">
      <alignment horizontal="center"/>
    </xf>
    <xf numFmtId="0" fontId="24" fillId="0" borderId="0" xfId="14" applyFont="1"/>
    <xf numFmtId="0" fontId="2" fillId="0" borderId="0" xfId="6" applyFont="1"/>
    <xf numFmtId="0" fontId="21" fillId="0" borderId="0" xfId="6"/>
    <xf numFmtId="49" fontId="23" fillId="0" borderId="4" xfId="8" applyNumberFormat="1" applyFont="1" applyBorder="1" applyAlignment="1">
      <alignment horizontal="center"/>
    </xf>
    <xf numFmtId="0" fontId="3" fillId="4" borderId="0" xfId="15" quotePrefix="1" applyFont="1" applyFill="1" applyAlignment="1">
      <alignment vertical="top" wrapText="1"/>
    </xf>
    <xf numFmtId="0" fontId="20" fillId="4" borderId="0" xfId="6" applyFont="1" applyFill="1" applyAlignment="1">
      <alignment vertical="top" wrapText="1"/>
    </xf>
    <xf numFmtId="0" fontId="2" fillId="0" borderId="0" xfId="28" applyAlignment="1">
      <alignment vertical="top" wrapText="1"/>
    </xf>
    <xf numFmtId="0" fontId="58" fillId="0" borderId="0" xfId="26" applyFont="1" applyAlignment="1">
      <alignment horizontal="left"/>
    </xf>
    <xf numFmtId="171" fontId="58" fillId="0" borderId="0" xfId="26" applyNumberFormat="1" applyFont="1" applyAlignment="1">
      <alignment horizontal="center"/>
    </xf>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2" fillId="0" borderId="0" xfId="28" applyAlignment="1">
      <alignment vertical="center" wrapText="1"/>
    </xf>
    <xf numFmtId="49" fontId="3" fillId="4" borderId="0" xfId="28" quotePrefix="1" applyNumberFormat="1" applyFont="1" applyFill="1"/>
    <xf numFmtId="0" fontId="2" fillId="0" borderId="0" xfId="28"/>
    <xf numFmtId="0" fontId="49" fillId="0" borderId="0" xfId="26" applyFont="1"/>
    <xf numFmtId="0" fontId="3" fillId="0" borderId="0" xfId="19" quotePrefix="1" applyFont="1" applyAlignment="1">
      <alignment horizontal="left" vertical="top" wrapText="1"/>
    </xf>
    <xf numFmtId="0" fontId="10" fillId="0" borderId="0" xfId="19" quotePrefix="1" applyFont="1" applyAlignment="1">
      <alignment horizontal="left" vertical="top" wrapText="1"/>
    </xf>
    <xf numFmtId="0" fontId="19" fillId="0" borderId="0" xfId="19" applyFont="1" applyAlignment="1">
      <alignment wrapText="1"/>
    </xf>
    <xf numFmtId="0" fontId="0" fillId="0" borderId="0" xfId="0" applyAlignment="1">
      <alignment wrapText="1"/>
    </xf>
    <xf numFmtId="0" fontId="19" fillId="0" borderId="0" xfId="9" applyFont="1" applyAlignment="1">
      <alignment horizontal="left" wrapText="1" readingOrder="1"/>
    </xf>
    <xf numFmtId="0" fontId="0" fillId="0" borderId="0" xfId="0" applyAlignment="1">
      <alignment wrapText="1" readingOrder="1"/>
    </xf>
    <xf numFmtId="0" fontId="14" fillId="6" borderId="0" xfId="9" applyFont="1" applyFill="1" applyAlignment="1">
      <alignment horizontal="left" wrapText="1" readingOrder="1"/>
    </xf>
    <xf numFmtId="0" fontId="0" fillId="6" borderId="0" xfId="0" applyFill="1" applyAlignment="1">
      <alignment wrapText="1"/>
    </xf>
  </cellXfs>
  <cellStyles count="29">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 4" xfId="28" xr:uid="{00000000-0005-0000-0000-000008000000}"/>
    <cellStyle name="Normal_10btab" xfId="7" xr:uid="{00000000-0005-0000-0000-000009000000}"/>
    <cellStyle name="Normal_10ctab" xfId="8" xr:uid="{00000000-0005-0000-0000-00000A000000}"/>
    <cellStyle name="Normal_1atab" xfId="9" xr:uid="{00000000-0005-0000-0000-00000B000000}"/>
    <cellStyle name="Normal_1-macro-stub" xfId="10" xr:uid="{00000000-0005-0000-0000-00000C000000}"/>
    <cellStyle name="Normal_5btab" xfId="11" xr:uid="{00000000-0005-0000-0000-00000D000000}"/>
    <cellStyle name="Normal_8btab" xfId="12" xr:uid="{00000000-0005-0000-0000-00000E000000}"/>
    <cellStyle name="Normal_8ctab" xfId="13" xr:uid="{00000000-0005-0000-0000-00000F000000}"/>
    <cellStyle name="Normal_tab-10B" xfId="14" xr:uid="{00000000-0005-0000-0000-000010000000}"/>
    <cellStyle name="Normal_tab-10C" xfId="15" xr:uid="{00000000-0005-0000-0000-000011000000}"/>
    <cellStyle name="Normal_Us_coal" xfId="16" xr:uid="{00000000-0005-0000-0000-000012000000}"/>
    <cellStyle name="Normal_us_e_s&amp;d" xfId="17" xr:uid="{00000000-0005-0000-0000-000013000000}"/>
    <cellStyle name="Normal_us_elec" xfId="18" xr:uid="{00000000-0005-0000-0000-000014000000}"/>
    <cellStyle name="Normal_us_energy" xfId="19" xr:uid="{00000000-0005-0000-0000-000015000000}"/>
    <cellStyle name="Normal_us_macro" xfId="20" xr:uid="{00000000-0005-0000-0000-000016000000}"/>
    <cellStyle name="Normal_us_ng" xfId="21" xr:uid="{00000000-0005-0000-0000-000017000000}"/>
    <cellStyle name="Normal_us_price" xfId="22" xr:uid="{00000000-0005-0000-0000-000018000000}"/>
    <cellStyle name="Normal_us_psd_m" xfId="23" xr:uid="{00000000-0005-0000-0000-000019000000}"/>
    <cellStyle name="Normal_us_renew" xfId="24" xr:uid="{00000000-0005-0000-0000-00001A000000}"/>
    <cellStyle name="Percent" xfId="27" builtinId="5"/>
    <cellStyle name="Total" xfId="25" builtinId="25" customBuiltin="1"/>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F16" sqref="F16"/>
    </sheetView>
  </sheetViews>
  <sheetFormatPr defaultRowHeight="12.5" x14ac:dyDescent="0.25"/>
  <cols>
    <col min="1" max="1" width="6.453125" customWidth="1"/>
    <col min="2" max="2" width="14" customWidth="1"/>
    <col min="3" max="3" width="10.81640625" customWidth="1"/>
  </cols>
  <sheetData>
    <row r="1" spans="1:74" x14ac:dyDescent="0.25">
      <c r="A1" s="212" t="s">
        <v>219</v>
      </c>
      <c r="D1" s="584" t="s">
        <v>1430</v>
      </c>
      <c r="E1" s="585"/>
      <c r="F1" s="585"/>
    </row>
    <row r="2" spans="1:74" x14ac:dyDescent="0.25">
      <c r="A2" s="581" t="s">
        <v>1276</v>
      </c>
      <c r="D2" s="584" t="s">
        <v>1431</v>
      </c>
      <c r="E2" s="585"/>
      <c r="F2" s="585"/>
      <c r="G2" s="583" t="str">
        <f>"EIA completed modeling and analysis for this report on "&amp;Dates!D2&amp;"."</f>
        <v>EIA completed modeling and analysis for this report on Thursday April 6, 2023.</v>
      </c>
      <c r="H2" s="583"/>
      <c r="I2" s="583"/>
      <c r="J2" s="583"/>
      <c r="K2" s="583"/>
      <c r="L2" s="583"/>
      <c r="M2" s="583"/>
    </row>
    <row r="3" spans="1:74" x14ac:dyDescent="0.25">
      <c r="A3" t="s">
        <v>99</v>
      </c>
      <c r="D3" s="540">
        <f>YEAR(D1)-4</f>
        <v>2019</v>
      </c>
      <c r="G3" s="582"/>
      <c r="H3" s="9"/>
      <c r="I3" s="9"/>
      <c r="J3" s="9"/>
      <c r="K3" s="9"/>
      <c r="L3" s="9"/>
      <c r="M3" s="9"/>
    </row>
    <row r="4" spans="1:74" x14ac:dyDescent="0.25">
      <c r="D4" s="210"/>
    </row>
    <row r="5" spans="1:74" x14ac:dyDescent="0.25">
      <c r="A5" t="s">
        <v>1002</v>
      </c>
      <c r="D5" s="210">
        <f>+D3*100+1</f>
        <v>201901</v>
      </c>
    </row>
    <row r="7" spans="1:74" x14ac:dyDescent="0.25">
      <c r="A7" t="s">
        <v>1004</v>
      </c>
      <c r="D7" s="210">
        <f>IF(MONTH(D1)&gt;1,100*YEAR(D1)+MONTH(D1)-1,100*(YEAR(D1)-1)+12)</f>
        <v>202303</v>
      </c>
    </row>
    <row r="10" spans="1:74" s="221" customFormat="1" x14ac:dyDescent="0.25">
      <c r="A10" s="221" t="s">
        <v>220</v>
      </c>
    </row>
    <row r="11" spans="1:74" s="9" customFormat="1" ht="10" x14ac:dyDescent="0.2">
      <c r="A11" s="31"/>
      <c r="B11" s="32" t="s">
        <v>730</v>
      </c>
      <c r="C11" s="25">
        <f>+D5</f>
        <v>201901</v>
      </c>
      <c r="D11" s="33">
        <f>C11+1</f>
        <v>201902</v>
      </c>
      <c r="E11" s="33">
        <f>D11+1</f>
        <v>201903</v>
      </c>
      <c r="F11" s="34">
        <f>E11+1</f>
        <v>201904</v>
      </c>
      <c r="G11" s="34">
        <f t="shared" ref="G11:BR11" si="0">F11+1</f>
        <v>201905</v>
      </c>
      <c r="H11" s="34">
        <f t="shared" si="0"/>
        <v>201906</v>
      </c>
      <c r="I11" s="34">
        <f t="shared" si="0"/>
        <v>201907</v>
      </c>
      <c r="J11" s="34">
        <f t="shared" si="0"/>
        <v>201908</v>
      </c>
      <c r="K11" s="34">
        <f t="shared" si="0"/>
        <v>201909</v>
      </c>
      <c r="L11" s="34">
        <f t="shared" si="0"/>
        <v>201910</v>
      </c>
      <c r="M11" s="34">
        <f t="shared" si="0"/>
        <v>201911</v>
      </c>
      <c r="N11" s="34">
        <f t="shared" si="0"/>
        <v>201912</v>
      </c>
      <c r="O11" s="34">
        <f>+C11+100</f>
        <v>202001</v>
      </c>
      <c r="P11" s="34">
        <f t="shared" si="0"/>
        <v>202002</v>
      </c>
      <c r="Q11" s="34">
        <f t="shared" si="0"/>
        <v>202003</v>
      </c>
      <c r="R11" s="34">
        <f t="shared" si="0"/>
        <v>202004</v>
      </c>
      <c r="S11" s="34">
        <f t="shared" si="0"/>
        <v>202005</v>
      </c>
      <c r="T11" s="34">
        <f t="shared" si="0"/>
        <v>202006</v>
      </c>
      <c r="U11" s="34">
        <f t="shared" si="0"/>
        <v>202007</v>
      </c>
      <c r="V11" s="34">
        <f t="shared" si="0"/>
        <v>202008</v>
      </c>
      <c r="W11" s="34">
        <f t="shared" si="0"/>
        <v>202009</v>
      </c>
      <c r="X11" s="34">
        <f t="shared" si="0"/>
        <v>202010</v>
      </c>
      <c r="Y11" s="34">
        <f t="shared" si="0"/>
        <v>202011</v>
      </c>
      <c r="Z11" s="34">
        <f t="shared" si="0"/>
        <v>202012</v>
      </c>
      <c r="AA11" s="34">
        <f>+O11+100</f>
        <v>202101</v>
      </c>
      <c r="AB11" s="34">
        <f t="shared" si="0"/>
        <v>202102</v>
      </c>
      <c r="AC11" s="34">
        <f t="shared" si="0"/>
        <v>202103</v>
      </c>
      <c r="AD11" s="34">
        <f t="shared" si="0"/>
        <v>202104</v>
      </c>
      <c r="AE11" s="34">
        <f t="shared" si="0"/>
        <v>202105</v>
      </c>
      <c r="AF11" s="34">
        <f t="shared" si="0"/>
        <v>202106</v>
      </c>
      <c r="AG11" s="34">
        <f t="shared" si="0"/>
        <v>202107</v>
      </c>
      <c r="AH11" s="34">
        <f t="shared" si="0"/>
        <v>202108</v>
      </c>
      <c r="AI11" s="34">
        <f t="shared" si="0"/>
        <v>202109</v>
      </c>
      <c r="AJ11" s="34">
        <f t="shared" si="0"/>
        <v>202110</v>
      </c>
      <c r="AK11" s="34">
        <f t="shared" si="0"/>
        <v>202111</v>
      </c>
      <c r="AL11" s="34">
        <f t="shared" si="0"/>
        <v>202112</v>
      </c>
      <c r="AM11" s="34">
        <f>+AA11+100</f>
        <v>202201</v>
      </c>
      <c r="AN11" s="34">
        <f t="shared" si="0"/>
        <v>202202</v>
      </c>
      <c r="AO11" s="34">
        <f t="shared" si="0"/>
        <v>202203</v>
      </c>
      <c r="AP11" s="34">
        <f t="shared" si="0"/>
        <v>202204</v>
      </c>
      <c r="AQ11" s="34">
        <f t="shared" si="0"/>
        <v>202205</v>
      </c>
      <c r="AR11" s="34">
        <f t="shared" si="0"/>
        <v>202206</v>
      </c>
      <c r="AS11" s="34">
        <f t="shared" si="0"/>
        <v>202207</v>
      </c>
      <c r="AT11" s="34">
        <f t="shared" si="0"/>
        <v>202208</v>
      </c>
      <c r="AU11" s="34">
        <f t="shared" si="0"/>
        <v>202209</v>
      </c>
      <c r="AV11" s="34">
        <f t="shared" si="0"/>
        <v>202210</v>
      </c>
      <c r="AW11" s="34">
        <f t="shared" si="0"/>
        <v>202211</v>
      </c>
      <c r="AX11" s="34">
        <f t="shared" si="0"/>
        <v>202212</v>
      </c>
      <c r="AY11" s="34">
        <f>+AM11+100</f>
        <v>202301</v>
      </c>
      <c r="AZ11" s="34">
        <f t="shared" si="0"/>
        <v>202302</v>
      </c>
      <c r="BA11" s="34">
        <f t="shared" si="0"/>
        <v>202303</v>
      </c>
      <c r="BB11" s="34">
        <f t="shared" si="0"/>
        <v>202304</v>
      </c>
      <c r="BC11" s="34">
        <f t="shared" si="0"/>
        <v>202305</v>
      </c>
      <c r="BD11" s="34">
        <f t="shared" si="0"/>
        <v>202306</v>
      </c>
      <c r="BE11" s="34">
        <f t="shared" si="0"/>
        <v>202307</v>
      </c>
      <c r="BF11" s="34">
        <f t="shared" si="0"/>
        <v>202308</v>
      </c>
      <c r="BG11" s="34">
        <f t="shared" si="0"/>
        <v>202309</v>
      </c>
      <c r="BH11" s="34">
        <f t="shared" si="0"/>
        <v>202310</v>
      </c>
      <c r="BI11" s="34">
        <f t="shared" si="0"/>
        <v>202311</v>
      </c>
      <c r="BJ11" s="34">
        <f t="shared" si="0"/>
        <v>202312</v>
      </c>
      <c r="BK11" s="34">
        <f>+AY11+100</f>
        <v>202401</v>
      </c>
      <c r="BL11" s="34">
        <f t="shared" si="0"/>
        <v>202402</v>
      </c>
      <c r="BM11" s="34">
        <f t="shared" si="0"/>
        <v>202403</v>
      </c>
      <c r="BN11" s="34">
        <f t="shared" si="0"/>
        <v>202404</v>
      </c>
      <c r="BO11" s="34">
        <f t="shared" si="0"/>
        <v>202405</v>
      </c>
      <c r="BP11" s="34">
        <f t="shared" si="0"/>
        <v>202406</v>
      </c>
      <c r="BQ11" s="34">
        <f t="shared" si="0"/>
        <v>202407</v>
      </c>
      <c r="BR11" s="34">
        <f t="shared" si="0"/>
        <v>202408</v>
      </c>
      <c r="BS11" s="34">
        <f>BR11+1</f>
        <v>202409</v>
      </c>
      <c r="BT11" s="34">
        <f>BS11+1</f>
        <v>202410</v>
      </c>
      <c r="BU11" s="34">
        <f>BT11+1</f>
        <v>202411</v>
      </c>
      <c r="BV11" s="34">
        <f>BU11+1</f>
        <v>202412</v>
      </c>
    </row>
    <row r="12" spans="1:74" s="9" customFormat="1" ht="10" x14ac:dyDescent="0.2">
      <c r="A12" s="31"/>
      <c r="B12" s="35" t="s">
        <v>226</v>
      </c>
      <c r="C12" s="36">
        <v>301</v>
      </c>
      <c r="D12" s="36">
        <v>302</v>
      </c>
      <c r="E12" s="36">
        <v>303</v>
      </c>
      <c r="F12" s="36">
        <v>304</v>
      </c>
      <c r="G12" s="36">
        <v>305</v>
      </c>
      <c r="H12" s="36">
        <v>306</v>
      </c>
      <c r="I12" s="36">
        <v>307</v>
      </c>
      <c r="J12" s="36">
        <v>308</v>
      </c>
      <c r="K12" s="36">
        <v>309</v>
      </c>
      <c r="L12" s="36">
        <v>310</v>
      </c>
      <c r="M12" s="36">
        <v>311</v>
      </c>
      <c r="N12" s="36">
        <v>312</v>
      </c>
      <c r="O12" s="36">
        <v>313</v>
      </c>
      <c r="P12" s="36">
        <v>314</v>
      </c>
      <c r="Q12" s="36">
        <v>315</v>
      </c>
      <c r="R12" s="36">
        <v>316</v>
      </c>
      <c r="S12" s="36">
        <v>317</v>
      </c>
      <c r="T12" s="36">
        <v>318</v>
      </c>
      <c r="U12" s="36">
        <v>319</v>
      </c>
      <c r="V12" s="36">
        <v>320</v>
      </c>
      <c r="W12" s="36">
        <v>321</v>
      </c>
      <c r="X12" s="36">
        <v>322</v>
      </c>
      <c r="Y12" s="36">
        <v>323</v>
      </c>
      <c r="Z12" s="36">
        <v>324</v>
      </c>
      <c r="AA12" s="36">
        <v>325</v>
      </c>
      <c r="AB12" s="36">
        <v>326</v>
      </c>
      <c r="AC12" s="36">
        <v>327</v>
      </c>
      <c r="AD12" s="36">
        <v>328</v>
      </c>
      <c r="AE12" s="36">
        <v>329</v>
      </c>
      <c r="AF12" s="36">
        <v>330</v>
      </c>
      <c r="AG12" s="36">
        <v>331</v>
      </c>
      <c r="AH12" s="36">
        <v>332</v>
      </c>
      <c r="AI12" s="36">
        <v>333</v>
      </c>
      <c r="AJ12" s="36">
        <v>334</v>
      </c>
      <c r="AK12" s="36">
        <v>335</v>
      </c>
      <c r="AL12" s="36">
        <v>336</v>
      </c>
      <c r="AM12" s="36">
        <v>337</v>
      </c>
      <c r="AN12" s="36">
        <v>338</v>
      </c>
      <c r="AO12" s="36">
        <v>339</v>
      </c>
      <c r="AP12" s="36">
        <v>340</v>
      </c>
      <c r="AQ12" s="36">
        <v>341</v>
      </c>
      <c r="AR12" s="36">
        <v>342</v>
      </c>
      <c r="AS12" s="36">
        <v>343</v>
      </c>
      <c r="AT12" s="36">
        <v>344</v>
      </c>
      <c r="AU12" s="36">
        <v>345</v>
      </c>
      <c r="AV12" s="36">
        <v>346</v>
      </c>
      <c r="AW12" s="36">
        <v>347</v>
      </c>
      <c r="AX12" s="36">
        <v>348</v>
      </c>
      <c r="AY12" s="36">
        <v>349</v>
      </c>
      <c r="AZ12" s="36">
        <v>350</v>
      </c>
      <c r="BA12" s="36">
        <v>351</v>
      </c>
      <c r="BB12" s="36">
        <v>352</v>
      </c>
      <c r="BC12" s="36">
        <v>353</v>
      </c>
      <c r="BD12" s="36">
        <v>354</v>
      </c>
      <c r="BE12" s="36">
        <v>355</v>
      </c>
      <c r="BF12" s="36">
        <v>356</v>
      </c>
      <c r="BG12" s="36">
        <v>357</v>
      </c>
      <c r="BH12" s="36">
        <v>358</v>
      </c>
      <c r="BI12" s="36">
        <v>359</v>
      </c>
      <c r="BJ12" s="36">
        <v>360</v>
      </c>
      <c r="BK12" s="36">
        <v>361</v>
      </c>
      <c r="BL12" s="36">
        <v>362</v>
      </c>
      <c r="BM12" s="36">
        <v>363</v>
      </c>
      <c r="BN12" s="36">
        <v>364</v>
      </c>
      <c r="BO12" s="36">
        <v>365</v>
      </c>
      <c r="BP12" s="36">
        <v>366</v>
      </c>
      <c r="BQ12" s="36">
        <v>367</v>
      </c>
      <c r="BR12" s="36">
        <v>368</v>
      </c>
      <c r="BS12" s="36">
        <v>369</v>
      </c>
      <c r="BT12" s="36">
        <v>370</v>
      </c>
      <c r="BU12" s="36">
        <v>371</v>
      </c>
      <c r="BV12" s="36">
        <v>372</v>
      </c>
    </row>
    <row r="13" spans="1:74" s="221" customFormat="1" x14ac:dyDescent="0.25">
      <c r="B13" s="35" t="s">
        <v>1003</v>
      </c>
      <c r="C13" s="36">
        <f>IF(C11&lt;=$D$7,1,0)</f>
        <v>1</v>
      </c>
      <c r="D13" s="36">
        <f t="shared" ref="D13:BO13" si="1">IF(D11&lt;=$D$7,1,0)</f>
        <v>1</v>
      </c>
      <c r="E13" s="36">
        <f t="shared" si="1"/>
        <v>1</v>
      </c>
      <c r="F13" s="36">
        <f t="shared" si="1"/>
        <v>1</v>
      </c>
      <c r="G13" s="36">
        <f t="shared" si="1"/>
        <v>1</v>
      </c>
      <c r="H13" s="36">
        <f t="shared" si="1"/>
        <v>1</v>
      </c>
      <c r="I13" s="36">
        <f t="shared" si="1"/>
        <v>1</v>
      </c>
      <c r="J13" s="36">
        <f t="shared" si="1"/>
        <v>1</v>
      </c>
      <c r="K13" s="36">
        <f t="shared" si="1"/>
        <v>1</v>
      </c>
      <c r="L13" s="36">
        <f t="shared" si="1"/>
        <v>1</v>
      </c>
      <c r="M13" s="36">
        <f t="shared" si="1"/>
        <v>1</v>
      </c>
      <c r="N13" s="36">
        <f t="shared" si="1"/>
        <v>1</v>
      </c>
      <c r="O13" s="36">
        <f t="shared" si="1"/>
        <v>1</v>
      </c>
      <c r="P13" s="36">
        <f t="shared" si="1"/>
        <v>1</v>
      </c>
      <c r="Q13" s="36">
        <f t="shared" si="1"/>
        <v>1</v>
      </c>
      <c r="R13" s="36">
        <f t="shared" si="1"/>
        <v>1</v>
      </c>
      <c r="S13" s="36">
        <f t="shared" si="1"/>
        <v>1</v>
      </c>
      <c r="T13" s="36">
        <f t="shared" si="1"/>
        <v>1</v>
      </c>
      <c r="U13" s="36">
        <f t="shared" si="1"/>
        <v>1</v>
      </c>
      <c r="V13" s="36">
        <f t="shared" si="1"/>
        <v>1</v>
      </c>
      <c r="W13" s="36">
        <f t="shared" si="1"/>
        <v>1</v>
      </c>
      <c r="X13" s="36">
        <f t="shared" si="1"/>
        <v>1</v>
      </c>
      <c r="Y13" s="36">
        <f t="shared" si="1"/>
        <v>1</v>
      </c>
      <c r="Z13" s="36">
        <f t="shared" si="1"/>
        <v>1</v>
      </c>
      <c r="AA13" s="36">
        <f t="shared" si="1"/>
        <v>1</v>
      </c>
      <c r="AB13" s="36">
        <f t="shared" si="1"/>
        <v>1</v>
      </c>
      <c r="AC13" s="36">
        <f t="shared" si="1"/>
        <v>1</v>
      </c>
      <c r="AD13" s="36">
        <f t="shared" si="1"/>
        <v>1</v>
      </c>
      <c r="AE13" s="36">
        <f t="shared" si="1"/>
        <v>1</v>
      </c>
      <c r="AF13" s="36">
        <f t="shared" si="1"/>
        <v>1</v>
      </c>
      <c r="AG13" s="36">
        <f t="shared" si="1"/>
        <v>1</v>
      </c>
      <c r="AH13" s="36">
        <f t="shared" si="1"/>
        <v>1</v>
      </c>
      <c r="AI13" s="36">
        <f t="shared" si="1"/>
        <v>1</v>
      </c>
      <c r="AJ13" s="36">
        <f t="shared" si="1"/>
        <v>1</v>
      </c>
      <c r="AK13" s="36">
        <f t="shared" si="1"/>
        <v>1</v>
      </c>
      <c r="AL13" s="36">
        <f t="shared" si="1"/>
        <v>1</v>
      </c>
      <c r="AM13" s="36">
        <f t="shared" si="1"/>
        <v>1</v>
      </c>
      <c r="AN13" s="36">
        <f t="shared" si="1"/>
        <v>1</v>
      </c>
      <c r="AO13" s="36">
        <f t="shared" si="1"/>
        <v>1</v>
      </c>
      <c r="AP13" s="36">
        <f t="shared" si="1"/>
        <v>1</v>
      </c>
      <c r="AQ13" s="36">
        <f t="shared" si="1"/>
        <v>1</v>
      </c>
      <c r="AR13" s="36">
        <f t="shared" si="1"/>
        <v>1</v>
      </c>
      <c r="AS13" s="36">
        <f t="shared" si="1"/>
        <v>1</v>
      </c>
      <c r="AT13" s="36">
        <f t="shared" si="1"/>
        <v>1</v>
      </c>
      <c r="AU13" s="36">
        <f t="shared" si="1"/>
        <v>1</v>
      </c>
      <c r="AV13" s="36">
        <f t="shared" si="1"/>
        <v>1</v>
      </c>
      <c r="AW13" s="36">
        <f t="shared" si="1"/>
        <v>1</v>
      </c>
      <c r="AX13" s="36">
        <f t="shared" si="1"/>
        <v>1</v>
      </c>
      <c r="AY13" s="36">
        <f t="shared" si="1"/>
        <v>1</v>
      </c>
      <c r="AZ13" s="36">
        <f t="shared" si="1"/>
        <v>1</v>
      </c>
      <c r="BA13" s="36">
        <f t="shared" si="1"/>
        <v>1</v>
      </c>
      <c r="BB13" s="36">
        <f t="shared" si="1"/>
        <v>0</v>
      </c>
      <c r="BC13" s="36">
        <f t="shared" si="1"/>
        <v>0</v>
      </c>
      <c r="BD13" s="36">
        <f t="shared" si="1"/>
        <v>0</v>
      </c>
      <c r="BE13" s="36">
        <f t="shared" si="1"/>
        <v>0</v>
      </c>
      <c r="BF13" s="36">
        <f t="shared" si="1"/>
        <v>0</v>
      </c>
      <c r="BG13" s="36">
        <f t="shared" si="1"/>
        <v>0</v>
      </c>
      <c r="BH13" s="36">
        <f t="shared" si="1"/>
        <v>0</v>
      </c>
      <c r="BI13" s="36">
        <f t="shared" si="1"/>
        <v>0</v>
      </c>
      <c r="BJ13" s="36">
        <f t="shared" si="1"/>
        <v>0</v>
      </c>
      <c r="BK13" s="36">
        <f t="shared" si="1"/>
        <v>0</v>
      </c>
      <c r="BL13" s="36">
        <f t="shared" si="1"/>
        <v>0</v>
      </c>
      <c r="BM13" s="36">
        <f t="shared" si="1"/>
        <v>0</v>
      </c>
      <c r="BN13" s="36">
        <f t="shared" si="1"/>
        <v>0</v>
      </c>
      <c r="BO13" s="36">
        <f t="shared" si="1"/>
        <v>0</v>
      </c>
      <c r="BP13" s="36">
        <f t="shared" ref="BP13:BV13" si="2">IF(BP11&lt;=$D$7,1,0)</f>
        <v>0</v>
      </c>
      <c r="BQ13" s="36">
        <f t="shared" si="2"/>
        <v>0</v>
      </c>
      <c r="BR13" s="36">
        <f t="shared" si="2"/>
        <v>0</v>
      </c>
      <c r="BS13" s="36">
        <f t="shared" si="2"/>
        <v>0</v>
      </c>
      <c r="BT13" s="36">
        <f t="shared" si="2"/>
        <v>0</v>
      </c>
      <c r="BU13" s="36">
        <f t="shared" si="2"/>
        <v>0</v>
      </c>
      <c r="BV13" s="36">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21" customWidth="1"/>
    <col min="2" max="2" width="32.453125" style="121" customWidth="1"/>
    <col min="3" max="3" width="7.54296875" style="121" customWidth="1"/>
    <col min="4" max="50" width="6.54296875" style="121" customWidth="1"/>
    <col min="51" max="55" width="6.54296875" style="294" customWidth="1"/>
    <col min="56" max="58" width="6.54296875" style="492" customWidth="1"/>
    <col min="59" max="59" width="6.54296875" style="294" customWidth="1"/>
    <col min="60" max="60" width="6.54296875" style="552" customWidth="1"/>
    <col min="61" max="62" width="6.54296875" style="294" customWidth="1"/>
    <col min="63" max="74" width="6.54296875" style="121" customWidth="1"/>
    <col min="75" max="75" width="9.54296875" style="121"/>
    <col min="76" max="77" width="11.54296875" style="121" bestFit="1" customWidth="1"/>
    <col min="78" max="16384" width="9.54296875" style="121"/>
  </cols>
  <sheetData>
    <row r="1" spans="1:74" ht="13.4" customHeight="1" x14ac:dyDescent="0.3">
      <c r="A1" s="649" t="s">
        <v>774</v>
      </c>
      <c r="B1" s="680" t="s">
        <v>955</v>
      </c>
      <c r="C1" s="681"/>
      <c r="D1" s="681"/>
      <c r="E1" s="681"/>
      <c r="F1" s="681"/>
      <c r="G1" s="681"/>
      <c r="H1" s="681"/>
      <c r="I1" s="681"/>
      <c r="J1" s="681"/>
      <c r="K1" s="681"/>
      <c r="L1" s="681"/>
      <c r="M1" s="681"/>
      <c r="N1" s="681"/>
      <c r="O1" s="681"/>
      <c r="P1" s="681"/>
      <c r="Q1" s="681"/>
      <c r="R1" s="681"/>
      <c r="S1" s="681"/>
      <c r="T1" s="681"/>
      <c r="U1" s="681"/>
      <c r="V1" s="681"/>
      <c r="W1" s="681"/>
      <c r="X1" s="681"/>
      <c r="Y1" s="681"/>
      <c r="Z1" s="681"/>
      <c r="AA1" s="681"/>
      <c r="AB1" s="681"/>
      <c r="AC1" s="681"/>
      <c r="AD1" s="681"/>
      <c r="AE1" s="681"/>
      <c r="AF1" s="681"/>
      <c r="AG1" s="681"/>
      <c r="AH1" s="681"/>
      <c r="AI1" s="681"/>
      <c r="AJ1" s="681"/>
      <c r="AK1" s="681"/>
      <c r="AL1" s="681"/>
    </row>
    <row r="2" spans="1:74" ht="12.5" x14ac:dyDescent="0.25">
      <c r="A2" s="650"/>
      <c r="B2" s="402" t="str">
        <f>"U.S. Energy Information Administration  |  Short-Term Energy Outlook  - "&amp;Dates!D1</f>
        <v>U.S. Energy Information Administration  |  Short-Term Energy Outlook  - April 2023</v>
      </c>
      <c r="C2" s="403"/>
      <c r="D2" s="403"/>
      <c r="E2" s="403"/>
      <c r="F2" s="403"/>
      <c r="G2" s="403"/>
      <c r="H2" s="403"/>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c r="AM2" s="577"/>
      <c r="AN2" s="577"/>
      <c r="AO2" s="577"/>
      <c r="AP2" s="577"/>
      <c r="AQ2" s="577"/>
      <c r="AR2" s="577"/>
      <c r="AS2" s="577"/>
      <c r="AT2" s="577"/>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x14ac:dyDescent="0.25">
      <c r="A5" s="473"/>
      <c r="B5" s="122" t="s">
        <v>903</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293"/>
      <c r="AZ5" s="293"/>
      <c r="BA5" s="293"/>
      <c r="BB5" s="293"/>
      <c r="BC5" s="293"/>
      <c r="BD5" s="480"/>
      <c r="BE5" s="480"/>
      <c r="BF5" s="480"/>
      <c r="BG5" s="480"/>
      <c r="BH5" s="480"/>
      <c r="BI5" s="480"/>
      <c r="BJ5" s="293"/>
      <c r="BK5" s="293"/>
      <c r="BL5" s="293"/>
      <c r="BM5" s="293"/>
      <c r="BN5" s="293"/>
      <c r="BO5" s="293"/>
      <c r="BP5" s="293"/>
      <c r="BQ5" s="293"/>
      <c r="BR5" s="293"/>
      <c r="BS5" s="293"/>
      <c r="BT5" s="293"/>
      <c r="BU5" s="293"/>
      <c r="BV5" s="293"/>
    </row>
    <row r="6" spans="1:74" x14ac:dyDescent="0.25">
      <c r="A6" s="474"/>
      <c r="B6" s="122" t="s">
        <v>904</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293"/>
      <c r="AZ6" s="293"/>
      <c r="BA6" s="293"/>
      <c r="BB6" s="293"/>
      <c r="BC6" s="293"/>
      <c r="BD6" s="480"/>
      <c r="BE6" s="480"/>
      <c r="BF6" s="480"/>
      <c r="BG6" s="480"/>
      <c r="BH6" s="480"/>
      <c r="BI6" s="480"/>
      <c r="BJ6" s="293"/>
      <c r="BK6" s="293"/>
      <c r="BL6" s="293"/>
      <c r="BM6" s="293"/>
      <c r="BN6" s="293"/>
      <c r="BO6" s="293"/>
      <c r="BP6" s="293"/>
      <c r="BQ6" s="293"/>
      <c r="BR6" s="293"/>
      <c r="BS6" s="293"/>
      <c r="BT6" s="293"/>
      <c r="BU6" s="293"/>
      <c r="BV6" s="293"/>
    </row>
    <row r="7" spans="1:74" x14ac:dyDescent="0.25">
      <c r="A7" s="474" t="s">
        <v>905</v>
      </c>
      <c r="B7" s="475" t="s">
        <v>906</v>
      </c>
      <c r="C7" s="168">
        <v>1.801871</v>
      </c>
      <c r="D7" s="168">
        <v>1.928464</v>
      </c>
      <c r="E7" s="168">
        <v>1.9012899999999999</v>
      </c>
      <c r="F7" s="168">
        <v>1.879167</v>
      </c>
      <c r="G7" s="168">
        <v>1.8852580000000001</v>
      </c>
      <c r="H7" s="168">
        <v>1.8316669999999999</v>
      </c>
      <c r="I7" s="168">
        <v>1.678226</v>
      </c>
      <c r="J7" s="168">
        <v>1.677484</v>
      </c>
      <c r="K7" s="168">
        <v>1.8148</v>
      </c>
      <c r="L7" s="168">
        <v>1.873839</v>
      </c>
      <c r="M7" s="168">
        <v>1.839167</v>
      </c>
      <c r="N7" s="168">
        <v>1.8487420000000001</v>
      </c>
      <c r="O7" s="168">
        <v>1.9553229999999999</v>
      </c>
      <c r="P7" s="168">
        <v>1.898862</v>
      </c>
      <c r="Q7" s="168">
        <v>1.978129</v>
      </c>
      <c r="R7" s="168">
        <v>1.766</v>
      </c>
      <c r="S7" s="168">
        <v>1.863097</v>
      </c>
      <c r="T7" s="168">
        <v>2.1326000000000001</v>
      </c>
      <c r="U7" s="168">
        <v>2.1820650000000001</v>
      </c>
      <c r="V7" s="168">
        <v>2.1460970000000001</v>
      </c>
      <c r="W7" s="168">
        <v>2.0971329999999999</v>
      </c>
      <c r="X7" s="168">
        <v>2.1388389999999999</v>
      </c>
      <c r="Y7" s="168">
        <v>2.1138330000000001</v>
      </c>
      <c r="Z7" s="168">
        <v>1.913645</v>
      </c>
      <c r="AA7" s="168">
        <v>2.0436450000000002</v>
      </c>
      <c r="AB7" s="168">
        <v>1.5646789999999999</v>
      </c>
      <c r="AC7" s="168">
        <v>1.990194</v>
      </c>
      <c r="AD7" s="168">
        <v>2.2159330000000002</v>
      </c>
      <c r="AE7" s="168">
        <v>2.1895479999999998</v>
      </c>
      <c r="AF7" s="168">
        <v>2.1941670000000002</v>
      </c>
      <c r="AG7" s="168">
        <v>2.1732260000000001</v>
      </c>
      <c r="AH7" s="168">
        <v>2.2170969999999999</v>
      </c>
      <c r="AI7" s="168">
        <v>2.1905999999999999</v>
      </c>
      <c r="AJ7" s="168">
        <v>2.2895159999999999</v>
      </c>
      <c r="AK7" s="168">
        <v>2.3473329999999999</v>
      </c>
      <c r="AL7" s="168">
        <v>2.3301289999999999</v>
      </c>
      <c r="AM7" s="168">
        <v>2.226613</v>
      </c>
      <c r="AN7" s="168">
        <v>2.2351429999999999</v>
      </c>
      <c r="AO7" s="168">
        <v>2.5068389999999998</v>
      </c>
      <c r="AP7" s="168">
        <v>2.4458329999999999</v>
      </c>
      <c r="AQ7" s="168">
        <v>2.424677</v>
      </c>
      <c r="AR7" s="168">
        <v>2.4279999999999999</v>
      </c>
      <c r="AS7" s="168">
        <v>2.4976449999999999</v>
      </c>
      <c r="AT7" s="168">
        <v>2.361936</v>
      </c>
      <c r="AU7" s="168">
        <v>2.366733</v>
      </c>
      <c r="AV7" s="168">
        <v>2.4451290000000001</v>
      </c>
      <c r="AW7" s="168">
        <v>2.5053999999999998</v>
      </c>
      <c r="AX7" s="168">
        <v>2.1690320000000001</v>
      </c>
      <c r="AY7" s="168">
        <v>2.3671289999999998</v>
      </c>
      <c r="AZ7" s="168">
        <v>2.3976073228999999</v>
      </c>
      <c r="BA7" s="168">
        <v>2.5429268828999998</v>
      </c>
      <c r="BB7" s="258">
        <v>2.639583</v>
      </c>
      <c r="BC7" s="258">
        <v>2.6548479999999999</v>
      </c>
      <c r="BD7" s="258">
        <v>2.5532780000000002</v>
      </c>
      <c r="BE7" s="258">
        <v>2.5345759999999999</v>
      </c>
      <c r="BF7" s="258">
        <v>2.584498</v>
      </c>
      <c r="BG7" s="258">
        <v>2.5869089999999999</v>
      </c>
      <c r="BH7" s="258">
        <v>2.631697</v>
      </c>
      <c r="BI7" s="258">
        <v>2.6387139999999998</v>
      </c>
      <c r="BJ7" s="258">
        <v>2.5463480000000001</v>
      </c>
      <c r="BK7" s="258">
        <v>2.5566979999999999</v>
      </c>
      <c r="BL7" s="258">
        <v>2.603221</v>
      </c>
      <c r="BM7" s="258">
        <v>2.650442</v>
      </c>
      <c r="BN7" s="258">
        <v>2.6830449999999999</v>
      </c>
      <c r="BO7" s="258">
        <v>2.7011729999999998</v>
      </c>
      <c r="BP7" s="258">
        <v>2.6076779999999999</v>
      </c>
      <c r="BQ7" s="258">
        <v>2.582373</v>
      </c>
      <c r="BR7" s="258">
        <v>2.6191979999999999</v>
      </c>
      <c r="BS7" s="258">
        <v>2.62323</v>
      </c>
      <c r="BT7" s="258">
        <v>2.6605859999999999</v>
      </c>
      <c r="BU7" s="258">
        <v>2.6689590000000001</v>
      </c>
      <c r="BV7" s="258">
        <v>2.593261</v>
      </c>
    </row>
    <row r="8" spans="1:74" x14ac:dyDescent="0.25">
      <c r="A8" s="474" t="s">
        <v>907</v>
      </c>
      <c r="B8" s="475" t="s">
        <v>908</v>
      </c>
      <c r="C8" s="168">
        <v>1.4865159999999999</v>
      </c>
      <c r="D8" s="168">
        <v>1.502429</v>
      </c>
      <c r="E8" s="168">
        <v>1.522742</v>
      </c>
      <c r="F8" s="168">
        <v>1.5525</v>
      </c>
      <c r="G8" s="168">
        <v>1.562452</v>
      </c>
      <c r="H8" s="168">
        <v>1.5563670000000001</v>
      </c>
      <c r="I8" s="168">
        <v>1.5777099999999999</v>
      </c>
      <c r="J8" s="168">
        <v>1.6048070000000001</v>
      </c>
      <c r="K8" s="168">
        <v>1.6611</v>
      </c>
      <c r="L8" s="168">
        <v>1.6659999999999999</v>
      </c>
      <c r="M8" s="168">
        <v>1.6822330000000001</v>
      </c>
      <c r="N8" s="168">
        <v>1.6844190000000001</v>
      </c>
      <c r="O8" s="168">
        <v>1.754419</v>
      </c>
      <c r="P8" s="168">
        <v>1.7032069999999999</v>
      </c>
      <c r="Q8" s="168">
        <v>1.760032</v>
      </c>
      <c r="R8" s="168">
        <v>1.6914</v>
      </c>
      <c r="S8" s="168">
        <v>1.530645</v>
      </c>
      <c r="T8" s="168">
        <v>1.6140000000000001</v>
      </c>
      <c r="U8" s="168">
        <v>1.671516</v>
      </c>
      <c r="V8" s="168">
        <v>1.679419</v>
      </c>
      <c r="W8" s="168">
        <v>1.6924999999999999</v>
      </c>
      <c r="X8" s="168">
        <v>1.680677</v>
      </c>
      <c r="Y8" s="168">
        <v>1.7154670000000001</v>
      </c>
      <c r="Z8" s="168">
        <v>1.696194</v>
      </c>
      <c r="AA8" s="168">
        <v>1.7184839999999999</v>
      </c>
      <c r="AB8" s="168">
        <v>1.44425</v>
      </c>
      <c r="AC8" s="168">
        <v>1.7052579999999999</v>
      </c>
      <c r="AD8" s="168">
        <v>1.7537670000000001</v>
      </c>
      <c r="AE8" s="168">
        <v>1.764645</v>
      </c>
      <c r="AF8" s="168">
        <v>1.7539</v>
      </c>
      <c r="AG8" s="168">
        <v>1.754516</v>
      </c>
      <c r="AH8" s="168">
        <v>1.7724519999999999</v>
      </c>
      <c r="AI8" s="168">
        <v>1.7761</v>
      </c>
      <c r="AJ8" s="168">
        <v>1.8143229999999999</v>
      </c>
      <c r="AK8" s="168">
        <v>1.8260670000000001</v>
      </c>
      <c r="AL8" s="168">
        <v>1.824516</v>
      </c>
      <c r="AM8" s="168">
        <v>1.736613</v>
      </c>
      <c r="AN8" s="168">
        <v>1.75275</v>
      </c>
      <c r="AO8" s="168">
        <v>1.8310649999999999</v>
      </c>
      <c r="AP8" s="168">
        <v>1.830633</v>
      </c>
      <c r="AQ8" s="168">
        <v>1.842581</v>
      </c>
      <c r="AR8" s="168">
        <v>1.8631329999999999</v>
      </c>
      <c r="AS8" s="168">
        <v>1.898936</v>
      </c>
      <c r="AT8" s="168">
        <v>1.914677</v>
      </c>
      <c r="AU8" s="168">
        <v>1.9601999999999999</v>
      </c>
      <c r="AV8" s="168">
        <v>1.9417420000000001</v>
      </c>
      <c r="AW8" s="168">
        <v>1.9055</v>
      </c>
      <c r="AX8" s="168">
        <v>1.790484</v>
      </c>
      <c r="AY8" s="168">
        <v>1.865839</v>
      </c>
      <c r="AZ8" s="168">
        <v>1.8877650143</v>
      </c>
      <c r="BA8" s="168">
        <v>1.9077336632999999</v>
      </c>
      <c r="BB8" s="258">
        <v>1.9206479999999999</v>
      </c>
      <c r="BC8" s="258">
        <v>1.9055280000000001</v>
      </c>
      <c r="BD8" s="258">
        <v>1.907076</v>
      </c>
      <c r="BE8" s="258">
        <v>1.907006</v>
      </c>
      <c r="BF8" s="258">
        <v>1.927225</v>
      </c>
      <c r="BG8" s="258">
        <v>1.9209039999999999</v>
      </c>
      <c r="BH8" s="258">
        <v>1.923697</v>
      </c>
      <c r="BI8" s="258">
        <v>1.920965</v>
      </c>
      <c r="BJ8" s="258">
        <v>1.9483090000000001</v>
      </c>
      <c r="BK8" s="258">
        <v>1.9453739999999999</v>
      </c>
      <c r="BL8" s="258">
        <v>1.9440280000000001</v>
      </c>
      <c r="BM8" s="258">
        <v>1.96699</v>
      </c>
      <c r="BN8" s="258">
        <v>1.9706680000000001</v>
      </c>
      <c r="BO8" s="258">
        <v>1.980936</v>
      </c>
      <c r="BP8" s="258">
        <v>1.984893</v>
      </c>
      <c r="BQ8" s="258">
        <v>1.990656</v>
      </c>
      <c r="BR8" s="258">
        <v>2.0006659999999998</v>
      </c>
      <c r="BS8" s="258">
        <v>2.0053070000000002</v>
      </c>
      <c r="BT8" s="258">
        <v>2.0039539999999998</v>
      </c>
      <c r="BU8" s="258">
        <v>1.99698</v>
      </c>
      <c r="BV8" s="258">
        <v>1.9935130000000001</v>
      </c>
    </row>
    <row r="9" spans="1:74" x14ac:dyDescent="0.25">
      <c r="A9" s="474" t="s">
        <v>909</v>
      </c>
      <c r="B9" s="475" t="s">
        <v>936</v>
      </c>
      <c r="C9" s="168">
        <v>0.78051700000000002</v>
      </c>
      <c r="D9" s="168">
        <v>0.79078599999999999</v>
      </c>
      <c r="E9" s="168">
        <v>0.80561300000000002</v>
      </c>
      <c r="F9" s="168">
        <v>0.82973300000000005</v>
      </c>
      <c r="G9" s="168">
        <v>0.84028999999999998</v>
      </c>
      <c r="H9" s="168">
        <v>0.83819900000000003</v>
      </c>
      <c r="I9" s="168">
        <v>0.85619299999999998</v>
      </c>
      <c r="J9" s="168">
        <v>0.87145099999999998</v>
      </c>
      <c r="K9" s="168">
        <v>0.89729999999999999</v>
      </c>
      <c r="L9" s="168">
        <v>0.89119300000000001</v>
      </c>
      <c r="M9" s="168">
        <v>0.89553300000000002</v>
      </c>
      <c r="N9" s="168">
        <v>0.89803200000000005</v>
      </c>
      <c r="O9" s="168">
        <v>0.92532300000000001</v>
      </c>
      <c r="P9" s="168">
        <v>0.89779399999999998</v>
      </c>
      <c r="Q9" s="168">
        <v>0.93471000000000004</v>
      </c>
      <c r="R9" s="168">
        <v>0.90430100000000002</v>
      </c>
      <c r="S9" s="168">
        <v>0.81274299999999999</v>
      </c>
      <c r="T9" s="168">
        <v>0.86003399999999997</v>
      </c>
      <c r="U9" s="168">
        <v>0.89222599999999996</v>
      </c>
      <c r="V9" s="168">
        <v>0.89803299999999997</v>
      </c>
      <c r="W9" s="168">
        <v>0.90116700000000005</v>
      </c>
      <c r="X9" s="168">
        <v>0.88754900000000003</v>
      </c>
      <c r="Y9" s="168">
        <v>0.90626700000000004</v>
      </c>
      <c r="Z9" s="168">
        <v>0.89058099999999996</v>
      </c>
      <c r="AA9" s="168">
        <v>0.89838700000000005</v>
      </c>
      <c r="AB9" s="168">
        <v>0.76403500000000002</v>
      </c>
      <c r="AC9" s="168">
        <v>0.89412899999999995</v>
      </c>
      <c r="AD9" s="168">
        <v>0.92030000000000001</v>
      </c>
      <c r="AE9" s="168">
        <v>0.93145199999999995</v>
      </c>
      <c r="AF9" s="168">
        <v>0.93006699999999998</v>
      </c>
      <c r="AG9" s="168">
        <v>0.92961300000000002</v>
      </c>
      <c r="AH9" s="168">
        <v>0.94483799999999996</v>
      </c>
      <c r="AI9" s="168">
        <v>0.94526600000000005</v>
      </c>
      <c r="AJ9" s="168">
        <v>0.96541900000000003</v>
      </c>
      <c r="AK9" s="168">
        <v>0.96460000000000001</v>
      </c>
      <c r="AL9" s="168">
        <v>0.96193600000000001</v>
      </c>
      <c r="AM9" s="168">
        <v>0.90716200000000002</v>
      </c>
      <c r="AN9" s="168">
        <v>0.91235699999999997</v>
      </c>
      <c r="AO9" s="168">
        <v>0.95812900000000001</v>
      </c>
      <c r="AP9" s="168">
        <v>0.96690100000000001</v>
      </c>
      <c r="AQ9" s="168">
        <v>0.97925799999999996</v>
      </c>
      <c r="AR9" s="168">
        <v>0.99493399999999999</v>
      </c>
      <c r="AS9" s="168">
        <v>1.014807</v>
      </c>
      <c r="AT9" s="168">
        <v>1.0175479999999999</v>
      </c>
      <c r="AU9" s="168">
        <v>1.031101</v>
      </c>
      <c r="AV9" s="168">
        <v>1.0263549999999999</v>
      </c>
      <c r="AW9" s="168">
        <v>0.99580000000000002</v>
      </c>
      <c r="AX9" s="168">
        <v>0.93896800000000002</v>
      </c>
      <c r="AY9" s="168">
        <v>0.97906400000000005</v>
      </c>
      <c r="AZ9" s="168">
        <v>0.97536486070999995</v>
      </c>
      <c r="BA9" s="168">
        <v>0.99547770706000005</v>
      </c>
      <c r="BB9" s="258">
        <v>1.017028</v>
      </c>
      <c r="BC9" s="258">
        <v>1.0201229999999999</v>
      </c>
      <c r="BD9" s="258">
        <v>1.021971</v>
      </c>
      <c r="BE9" s="258">
        <v>1.0210889999999999</v>
      </c>
      <c r="BF9" s="258">
        <v>1.033123</v>
      </c>
      <c r="BG9" s="258">
        <v>1.032689</v>
      </c>
      <c r="BH9" s="258">
        <v>1.025773</v>
      </c>
      <c r="BI9" s="258">
        <v>1.027407</v>
      </c>
      <c r="BJ9" s="258">
        <v>1.0371349999999999</v>
      </c>
      <c r="BK9" s="258">
        <v>1.0442180000000001</v>
      </c>
      <c r="BL9" s="258">
        <v>1.04128</v>
      </c>
      <c r="BM9" s="258">
        <v>1.046681</v>
      </c>
      <c r="BN9" s="258">
        <v>1.0422370000000001</v>
      </c>
      <c r="BO9" s="258">
        <v>1.046127</v>
      </c>
      <c r="BP9" s="258">
        <v>1.0511889999999999</v>
      </c>
      <c r="BQ9" s="258">
        <v>1.0532459999999999</v>
      </c>
      <c r="BR9" s="258">
        <v>1.060136</v>
      </c>
      <c r="BS9" s="258">
        <v>1.065226</v>
      </c>
      <c r="BT9" s="258">
        <v>1.061221</v>
      </c>
      <c r="BU9" s="258">
        <v>1.055717</v>
      </c>
      <c r="BV9" s="258">
        <v>1.0499160000000001</v>
      </c>
    </row>
    <row r="10" spans="1:74" x14ac:dyDescent="0.25">
      <c r="A10" s="474" t="s">
        <v>911</v>
      </c>
      <c r="B10" s="475" t="s">
        <v>912</v>
      </c>
      <c r="C10" s="168">
        <v>0.48516100000000001</v>
      </c>
      <c r="D10" s="168">
        <v>0.49107099999999998</v>
      </c>
      <c r="E10" s="168">
        <v>0.49983899999999998</v>
      </c>
      <c r="F10" s="168">
        <v>0.528833</v>
      </c>
      <c r="G10" s="168">
        <v>0.55180700000000005</v>
      </c>
      <c r="H10" s="168">
        <v>0.56846699999999994</v>
      </c>
      <c r="I10" s="168">
        <v>0.595194</v>
      </c>
      <c r="J10" s="168">
        <v>0.61212900000000003</v>
      </c>
      <c r="K10" s="168">
        <v>0.61629999999999996</v>
      </c>
      <c r="L10" s="168">
        <v>0.59122600000000003</v>
      </c>
      <c r="M10" s="168">
        <v>0.57756700000000005</v>
      </c>
      <c r="N10" s="168">
        <v>0.56032300000000002</v>
      </c>
      <c r="O10" s="168">
        <v>0.57070900000000002</v>
      </c>
      <c r="P10" s="168">
        <v>0.552172</v>
      </c>
      <c r="Q10" s="168">
        <v>0.57999999999999996</v>
      </c>
      <c r="R10" s="168">
        <v>0.57256600000000002</v>
      </c>
      <c r="S10" s="168">
        <v>0.53896699999999997</v>
      </c>
      <c r="T10" s="168">
        <v>0.58803300000000003</v>
      </c>
      <c r="U10" s="168">
        <v>0.62177400000000005</v>
      </c>
      <c r="V10" s="168">
        <v>0.62790299999999999</v>
      </c>
      <c r="W10" s="168">
        <v>0.61703300000000005</v>
      </c>
      <c r="X10" s="168">
        <v>0.59019299999999997</v>
      </c>
      <c r="Y10" s="168">
        <v>0.58589999999999998</v>
      </c>
      <c r="Z10" s="168">
        <v>0.55783799999999995</v>
      </c>
      <c r="AA10" s="168">
        <v>0.55674199999999996</v>
      </c>
      <c r="AB10" s="168">
        <v>0.47389300000000001</v>
      </c>
      <c r="AC10" s="168">
        <v>0.55838699999999997</v>
      </c>
      <c r="AD10" s="168">
        <v>0.58746699999999996</v>
      </c>
      <c r="AE10" s="168">
        <v>0.61099999999999999</v>
      </c>
      <c r="AF10" s="168">
        <v>0.63703299999999996</v>
      </c>
      <c r="AG10" s="168">
        <v>0.64438700000000004</v>
      </c>
      <c r="AH10" s="168">
        <v>0.66174200000000005</v>
      </c>
      <c r="AI10" s="168">
        <v>0.65926700000000005</v>
      </c>
      <c r="AJ10" s="168">
        <v>0.65174200000000004</v>
      </c>
      <c r="AK10" s="168">
        <v>0.63483299999999998</v>
      </c>
      <c r="AL10" s="168">
        <v>0.62435499999999999</v>
      </c>
      <c r="AM10" s="168">
        <v>0.57580600000000004</v>
      </c>
      <c r="AN10" s="168">
        <v>0.57442899999999997</v>
      </c>
      <c r="AO10" s="168">
        <v>0.61277400000000004</v>
      </c>
      <c r="AP10" s="168">
        <v>0.63323300000000005</v>
      </c>
      <c r="AQ10" s="168">
        <v>0.66603199999999996</v>
      </c>
      <c r="AR10" s="168">
        <v>0.69603300000000001</v>
      </c>
      <c r="AS10" s="168">
        <v>0.73296700000000004</v>
      </c>
      <c r="AT10" s="168">
        <v>0.73638700000000001</v>
      </c>
      <c r="AU10" s="168">
        <v>0.73753299999999999</v>
      </c>
      <c r="AV10" s="168">
        <v>0.70525800000000005</v>
      </c>
      <c r="AW10" s="168">
        <v>0.659667</v>
      </c>
      <c r="AX10" s="168">
        <v>0.61570999999999998</v>
      </c>
      <c r="AY10" s="168">
        <v>0.63800000000000001</v>
      </c>
      <c r="AZ10" s="168">
        <v>0.61346016070999998</v>
      </c>
      <c r="BA10" s="168">
        <v>0.61715329665999996</v>
      </c>
      <c r="BB10" s="258">
        <v>0.64252450000000005</v>
      </c>
      <c r="BC10" s="258">
        <v>0.65122210000000003</v>
      </c>
      <c r="BD10" s="258">
        <v>0.66752359999999999</v>
      </c>
      <c r="BE10" s="258">
        <v>0.67717309999999997</v>
      </c>
      <c r="BF10" s="258">
        <v>0.6791393</v>
      </c>
      <c r="BG10" s="258">
        <v>0.67773879999999997</v>
      </c>
      <c r="BH10" s="258">
        <v>0.66322669999999995</v>
      </c>
      <c r="BI10" s="258">
        <v>0.64636300000000002</v>
      </c>
      <c r="BJ10" s="258">
        <v>0.63794450000000003</v>
      </c>
      <c r="BK10" s="258">
        <v>0.62946409999999997</v>
      </c>
      <c r="BL10" s="258">
        <v>0.62938850000000002</v>
      </c>
      <c r="BM10" s="258">
        <v>0.64729479999999995</v>
      </c>
      <c r="BN10" s="258">
        <v>0.65487220000000002</v>
      </c>
      <c r="BO10" s="258">
        <v>0.6708847</v>
      </c>
      <c r="BP10" s="258">
        <v>0.68807220000000002</v>
      </c>
      <c r="BQ10" s="258">
        <v>0.69884089999999999</v>
      </c>
      <c r="BR10" s="258">
        <v>0.69789409999999996</v>
      </c>
      <c r="BS10" s="258">
        <v>0.69959930000000004</v>
      </c>
      <c r="BT10" s="258">
        <v>0.68384540000000005</v>
      </c>
      <c r="BU10" s="258">
        <v>0.66580399999999995</v>
      </c>
      <c r="BV10" s="258">
        <v>0.64889200000000002</v>
      </c>
    </row>
    <row r="11" spans="1:74" x14ac:dyDescent="0.25">
      <c r="A11" s="474"/>
      <c r="B11" s="122" t="s">
        <v>913</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293"/>
      <c r="BC11" s="293"/>
      <c r="BD11" s="293"/>
      <c r="BE11" s="293"/>
      <c r="BF11" s="293"/>
      <c r="BG11" s="293"/>
      <c r="BH11" s="293"/>
      <c r="BI11" s="293"/>
      <c r="BJ11" s="293"/>
      <c r="BK11" s="293"/>
      <c r="BL11" s="293"/>
      <c r="BM11" s="293"/>
      <c r="BN11" s="293"/>
      <c r="BO11" s="293"/>
      <c r="BP11" s="293"/>
      <c r="BQ11" s="293"/>
      <c r="BR11" s="293"/>
      <c r="BS11" s="293"/>
      <c r="BT11" s="293"/>
      <c r="BU11" s="293"/>
      <c r="BV11" s="293"/>
    </row>
    <row r="12" spans="1:74" x14ac:dyDescent="0.25">
      <c r="A12" s="474" t="s">
        <v>914</v>
      </c>
      <c r="B12" s="475" t="s">
        <v>915</v>
      </c>
      <c r="C12" s="168">
        <v>1.8389999999999999E-3</v>
      </c>
      <c r="D12" s="168">
        <v>6.8929999999999998E-3</v>
      </c>
      <c r="E12" s="168">
        <v>6.097E-3</v>
      </c>
      <c r="F12" s="168">
        <v>5.0670000000000003E-3</v>
      </c>
      <c r="G12" s="168">
        <v>5.2900000000000004E-3</v>
      </c>
      <c r="H12" s="168">
        <v>4.5999999999999999E-3</v>
      </c>
      <c r="I12" s="168">
        <v>6.0000000000000001E-3</v>
      </c>
      <c r="J12" s="168">
        <v>7.4190000000000002E-3</v>
      </c>
      <c r="K12" s="168">
        <v>5.5999999999999999E-3</v>
      </c>
      <c r="L12" s="168">
        <v>4.1609999999999998E-3</v>
      </c>
      <c r="M12" s="168">
        <v>5.5329999999999997E-3</v>
      </c>
      <c r="N12" s="168">
        <v>5.1939999999999998E-3</v>
      </c>
      <c r="O12" s="168">
        <v>5.6759999999999996E-3</v>
      </c>
      <c r="P12" s="168">
        <v>5.8609999999999999E-3</v>
      </c>
      <c r="Q12" s="168">
        <v>8.0960000000000008E-3</v>
      </c>
      <c r="R12" s="168">
        <v>7.8659999999999997E-3</v>
      </c>
      <c r="S12" s="168">
        <v>6.2570000000000004E-3</v>
      </c>
      <c r="T12" s="168">
        <v>9.3989999999999994E-3</v>
      </c>
      <c r="U12" s="168">
        <v>8.4180000000000001E-3</v>
      </c>
      <c r="V12" s="168">
        <v>6.5799999999999999E-3</v>
      </c>
      <c r="W12" s="168">
        <v>5.0000000000000001E-3</v>
      </c>
      <c r="X12" s="168">
        <v>5.6759999999999996E-3</v>
      </c>
      <c r="Y12" s="168">
        <v>5.2659999999999998E-3</v>
      </c>
      <c r="Z12" s="168">
        <v>6.5799999999999999E-3</v>
      </c>
      <c r="AA12" s="168">
        <v>5.0000000000000001E-3</v>
      </c>
      <c r="AB12" s="168">
        <v>2.6080000000000001E-3</v>
      </c>
      <c r="AC12" s="168">
        <v>4.0000000000000001E-3</v>
      </c>
      <c r="AD12" s="168">
        <v>3.3E-3</v>
      </c>
      <c r="AE12" s="168">
        <v>6.7099999999999998E-3</v>
      </c>
      <c r="AF12" s="168">
        <v>4.9329999999999999E-3</v>
      </c>
      <c r="AG12" s="168">
        <v>3.0330000000000001E-3</v>
      </c>
      <c r="AH12" s="168">
        <v>4.6449999999999998E-3</v>
      </c>
      <c r="AI12" s="168">
        <v>6.1659999999999996E-3</v>
      </c>
      <c r="AJ12" s="168">
        <v>2.967E-3</v>
      </c>
      <c r="AK12" s="168">
        <v>8.5000000000000006E-3</v>
      </c>
      <c r="AL12" s="168">
        <v>6.613E-3</v>
      </c>
      <c r="AM12" s="168">
        <v>9.6439999999999998E-3</v>
      </c>
      <c r="AN12" s="168">
        <v>7.1780000000000004E-3</v>
      </c>
      <c r="AO12" s="168">
        <v>5.581E-3</v>
      </c>
      <c r="AP12" s="168">
        <v>6.3330000000000001E-3</v>
      </c>
      <c r="AQ12" s="168">
        <v>5.9670000000000001E-3</v>
      </c>
      <c r="AR12" s="168">
        <v>7.8329999999999997E-3</v>
      </c>
      <c r="AS12" s="168">
        <v>9.0310000000000008E-3</v>
      </c>
      <c r="AT12" s="168">
        <v>7.2259999999999998E-3</v>
      </c>
      <c r="AU12" s="168">
        <v>6.3E-3</v>
      </c>
      <c r="AV12" s="168">
        <v>5.7419999999999997E-3</v>
      </c>
      <c r="AW12" s="168">
        <v>6.4330000000000003E-3</v>
      </c>
      <c r="AX12" s="168">
        <v>6.5160000000000001E-3</v>
      </c>
      <c r="AY12" s="168">
        <v>3.8709999999999999E-3</v>
      </c>
      <c r="AZ12" s="168">
        <v>4.6980700000000004E-3</v>
      </c>
      <c r="BA12" s="168">
        <v>5.38529E-3</v>
      </c>
      <c r="BB12" s="258">
        <v>5.8008499999999998E-3</v>
      </c>
      <c r="BC12" s="258">
        <v>5.8417399999999998E-3</v>
      </c>
      <c r="BD12" s="258">
        <v>4.5170799999999997E-3</v>
      </c>
      <c r="BE12" s="258">
        <v>5.0425599999999998E-3</v>
      </c>
      <c r="BF12" s="258">
        <v>6.2536400000000004E-3</v>
      </c>
      <c r="BG12" s="258">
        <v>5.1379700000000004E-3</v>
      </c>
      <c r="BH12" s="258">
        <v>5.5616199999999998E-3</v>
      </c>
      <c r="BI12" s="258">
        <v>5.3501800000000004E-3</v>
      </c>
      <c r="BJ12" s="258">
        <v>4.6882900000000003E-3</v>
      </c>
      <c r="BK12" s="258">
        <v>4.5770699999999999E-3</v>
      </c>
      <c r="BL12" s="258">
        <v>4.7122300000000004E-3</v>
      </c>
      <c r="BM12" s="258">
        <v>5.5765399999999996E-3</v>
      </c>
      <c r="BN12" s="258">
        <v>5.7640399999999998E-3</v>
      </c>
      <c r="BO12" s="258">
        <v>5.7527699999999999E-3</v>
      </c>
      <c r="BP12" s="258">
        <v>4.2693200000000001E-3</v>
      </c>
      <c r="BQ12" s="258">
        <v>4.9261599999999997E-3</v>
      </c>
      <c r="BR12" s="258">
        <v>6.1689400000000004E-3</v>
      </c>
      <c r="BS12" s="258">
        <v>4.9646300000000003E-3</v>
      </c>
      <c r="BT12" s="258">
        <v>5.4281700000000004E-3</v>
      </c>
      <c r="BU12" s="258">
        <v>5.2434500000000002E-3</v>
      </c>
      <c r="BV12" s="258">
        <v>4.7343899999999998E-3</v>
      </c>
    </row>
    <row r="13" spans="1:74" x14ac:dyDescent="0.25">
      <c r="A13" s="474" t="s">
        <v>1023</v>
      </c>
      <c r="B13" s="475" t="s">
        <v>908</v>
      </c>
      <c r="C13" s="168">
        <v>0.29712899999999998</v>
      </c>
      <c r="D13" s="168">
        <v>0.25678600000000001</v>
      </c>
      <c r="E13" s="168">
        <v>0.28761300000000001</v>
      </c>
      <c r="F13" s="168">
        <v>0.29503299999999999</v>
      </c>
      <c r="G13" s="168">
        <v>0.294516</v>
      </c>
      <c r="H13" s="168">
        <v>0.3004</v>
      </c>
      <c r="I13" s="168">
        <v>0.29238700000000001</v>
      </c>
      <c r="J13" s="168">
        <v>0.29493599999999998</v>
      </c>
      <c r="K13" s="168">
        <v>0.27179999999999999</v>
      </c>
      <c r="L13" s="168">
        <v>0.251774</v>
      </c>
      <c r="M13" s="168">
        <v>0.293933</v>
      </c>
      <c r="N13" s="168">
        <v>0.315807</v>
      </c>
      <c r="O13" s="168">
        <v>0.29654799999999998</v>
      </c>
      <c r="P13" s="168">
        <v>0.28072399999999997</v>
      </c>
      <c r="Q13" s="168">
        <v>0.27848299999999998</v>
      </c>
      <c r="R13" s="168">
        <v>0.22989999999999999</v>
      </c>
      <c r="S13" s="168">
        <v>0.23354800000000001</v>
      </c>
      <c r="T13" s="168">
        <v>0.2485</v>
      </c>
      <c r="U13" s="168">
        <v>0.26451599999999997</v>
      </c>
      <c r="V13" s="168">
        <v>0.27438699999999999</v>
      </c>
      <c r="W13" s="168">
        <v>0.25993300000000003</v>
      </c>
      <c r="X13" s="168">
        <v>0.25819300000000001</v>
      </c>
      <c r="Y13" s="168">
        <v>0.27479999999999999</v>
      </c>
      <c r="Z13" s="168">
        <v>0.26587100000000002</v>
      </c>
      <c r="AA13" s="168">
        <v>0.259129</v>
      </c>
      <c r="AB13" s="168">
        <v>0.219107</v>
      </c>
      <c r="AC13" s="168">
        <v>0.27074199999999998</v>
      </c>
      <c r="AD13" s="168">
        <v>0.28010000000000002</v>
      </c>
      <c r="AE13" s="168">
        <v>0.30106500000000003</v>
      </c>
      <c r="AF13" s="168">
        <v>0.30146699999999998</v>
      </c>
      <c r="AG13" s="168">
        <v>0.28899999999999998</v>
      </c>
      <c r="AH13" s="168">
        <v>0.28812900000000002</v>
      </c>
      <c r="AI13" s="168">
        <v>0.25973299999999999</v>
      </c>
      <c r="AJ13" s="168">
        <v>0.27648400000000001</v>
      </c>
      <c r="AK13" s="168">
        <v>0.28670000000000001</v>
      </c>
      <c r="AL13" s="168">
        <v>0.29448400000000002</v>
      </c>
      <c r="AM13" s="168">
        <v>0.268451</v>
      </c>
      <c r="AN13" s="168">
        <v>0.26864300000000002</v>
      </c>
      <c r="AO13" s="168">
        <v>0.28435500000000002</v>
      </c>
      <c r="AP13" s="168">
        <v>0.29849999999999999</v>
      </c>
      <c r="AQ13" s="168">
        <v>0.28871000000000002</v>
      </c>
      <c r="AR13" s="168">
        <v>0.2959</v>
      </c>
      <c r="AS13" s="168">
        <v>0.29119299999999998</v>
      </c>
      <c r="AT13" s="168">
        <v>0.294097</v>
      </c>
      <c r="AU13" s="168">
        <v>0.28260000000000002</v>
      </c>
      <c r="AV13" s="168">
        <v>0.274065</v>
      </c>
      <c r="AW13" s="168">
        <v>0.28760000000000002</v>
      </c>
      <c r="AX13" s="168">
        <v>0.26241900000000001</v>
      </c>
      <c r="AY13" s="168">
        <v>0.26600000000000001</v>
      </c>
      <c r="AZ13" s="168">
        <v>0.2422262</v>
      </c>
      <c r="BA13" s="168">
        <v>0.2872828</v>
      </c>
      <c r="BB13" s="258">
        <v>0.27019389999999999</v>
      </c>
      <c r="BC13" s="258">
        <v>0.26255600000000001</v>
      </c>
      <c r="BD13" s="258">
        <v>0.30700189999999999</v>
      </c>
      <c r="BE13" s="258">
        <v>0.29734959999999999</v>
      </c>
      <c r="BF13" s="258">
        <v>0.2912227</v>
      </c>
      <c r="BG13" s="258">
        <v>0.28293079999999998</v>
      </c>
      <c r="BH13" s="258">
        <v>0.2663913</v>
      </c>
      <c r="BI13" s="258">
        <v>0.28808010000000001</v>
      </c>
      <c r="BJ13" s="258">
        <v>0.2964736</v>
      </c>
      <c r="BK13" s="258">
        <v>0.27994639999999998</v>
      </c>
      <c r="BL13" s="258">
        <v>0.27679009999999998</v>
      </c>
      <c r="BM13" s="258">
        <v>0.2915469</v>
      </c>
      <c r="BN13" s="258">
        <v>0.2760629</v>
      </c>
      <c r="BO13" s="258">
        <v>0.28765360000000001</v>
      </c>
      <c r="BP13" s="258">
        <v>0.31188100000000002</v>
      </c>
      <c r="BQ13" s="258">
        <v>0.30577969999999999</v>
      </c>
      <c r="BR13" s="258">
        <v>0.30156870000000002</v>
      </c>
      <c r="BS13" s="258">
        <v>0.2936627</v>
      </c>
      <c r="BT13" s="258">
        <v>0.27780569999999999</v>
      </c>
      <c r="BU13" s="258">
        <v>0.28998869999999999</v>
      </c>
      <c r="BV13" s="258">
        <v>0.29777680000000001</v>
      </c>
    </row>
    <row r="14" spans="1:74" x14ac:dyDescent="0.25">
      <c r="A14" s="474" t="s">
        <v>1024</v>
      </c>
      <c r="B14" s="475" t="s">
        <v>1025</v>
      </c>
      <c r="C14" s="168">
        <v>0.29183900000000002</v>
      </c>
      <c r="D14" s="168">
        <v>0.28857100000000002</v>
      </c>
      <c r="E14" s="168">
        <v>0.26148399999999999</v>
      </c>
      <c r="F14" s="168">
        <v>0.2717</v>
      </c>
      <c r="G14" s="168">
        <v>0.28290300000000002</v>
      </c>
      <c r="H14" s="168">
        <v>0.29016700000000001</v>
      </c>
      <c r="I14" s="168">
        <v>0.28641899999999998</v>
      </c>
      <c r="J14" s="168">
        <v>0.28412900000000002</v>
      </c>
      <c r="K14" s="168">
        <v>0.28163300000000002</v>
      </c>
      <c r="L14" s="168">
        <v>0.28090300000000001</v>
      </c>
      <c r="M14" s="168">
        <v>0.28713300000000003</v>
      </c>
      <c r="N14" s="168">
        <v>0.28022599999999998</v>
      </c>
      <c r="O14" s="168">
        <v>0.269096</v>
      </c>
      <c r="P14" s="168">
        <v>0.23361999999999999</v>
      </c>
      <c r="Q14" s="168">
        <v>0.245451</v>
      </c>
      <c r="R14" s="168">
        <v>0.26440000000000002</v>
      </c>
      <c r="S14" s="168">
        <v>0.25838699999999998</v>
      </c>
      <c r="T14" s="168">
        <v>0.25569999999999998</v>
      </c>
      <c r="U14" s="168">
        <v>0.25790299999999999</v>
      </c>
      <c r="V14" s="168">
        <v>0.25235400000000002</v>
      </c>
      <c r="W14" s="168">
        <v>0.2697</v>
      </c>
      <c r="X14" s="168">
        <v>0.27961200000000003</v>
      </c>
      <c r="Y14" s="168">
        <v>0.28489999999999999</v>
      </c>
      <c r="Z14" s="168">
        <v>0.29206399999999999</v>
      </c>
      <c r="AA14" s="168">
        <v>0.296097</v>
      </c>
      <c r="AB14" s="168">
        <v>0.24482100000000001</v>
      </c>
      <c r="AC14" s="168">
        <v>0.267484</v>
      </c>
      <c r="AD14" s="168">
        <v>0.29909999999999998</v>
      </c>
      <c r="AE14" s="168">
        <v>0.32403199999999999</v>
      </c>
      <c r="AF14" s="168">
        <v>0.30640000000000001</v>
      </c>
      <c r="AG14" s="168">
        <v>0.29829</v>
      </c>
      <c r="AH14" s="168">
        <v>0.29590300000000003</v>
      </c>
      <c r="AI14" s="168">
        <v>0.27873300000000001</v>
      </c>
      <c r="AJ14" s="168">
        <v>0.26900000000000002</v>
      </c>
      <c r="AK14" s="168">
        <v>0.30080000000000001</v>
      </c>
      <c r="AL14" s="168">
        <v>0.304645</v>
      </c>
      <c r="AM14" s="168">
        <v>0.27854800000000002</v>
      </c>
      <c r="AN14" s="168">
        <v>0.27917900000000001</v>
      </c>
      <c r="AO14" s="168">
        <v>0.27422600000000003</v>
      </c>
      <c r="AP14" s="168">
        <v>0.28453299999999998</v>
      </c>
      <c r="AQ14" s="168">
        <v>0.28990300000000002</v>
      </c>
      <c r="AR14" s="168">
        <v>0.27313300000000001</v>
      </c>
      <c r="AS14" s="168">
        <v>0.27683799999999997</v>
      </c>
      <c r="AT14" s="168">
        <v>0.26300000000000001</v>
      </c>
      <c r="AU14" s="168">
        <v>0.252</v>
      </c>
      <c r="AV14" s="168">
        <v>0.22364500000000001</v>
      </c>
      <c r="AW14" s="168">
        <v>0.23433300000000001</v>
      </c>
      <c r="AX14" s="168">
        <v>0.229323</v>
      </c>
      <c r="AY14" s="168">
        <v>0.23319400000000001</v>
      </c>
      <c r="AZ14" s="168">
        <v>0.2747945</v>
      </c>
      <c r="BA14" s="168">
        <v>0.2765358</v>
      </c>
      <c r="BB14" s="258">
        <v>0.28283659999999999</v>
      </c>
      <c r="BC14" s="258">
        <v>0.28670000000000001</v>
      </c>
      <c r="BD14" s="258">
        <v>0.2887402</v>
      </c>
      <c r="BE14" s="258">
        <v>0.28748859999999998</v>
      </c>
      <c r="BF14" s="258">
        <v>0.28182990000000002</v>
      </c>
      <c r="BG14" s="258">
        <v>0.27644340000000001</v>
      </c>
      <c r="BH14" s="258">
        <v>0.27440439999999999</v>
      </c>
      <c r="BI14" s="258">
        <v>0.27717079999999999</v>
      </c>
      <c r="BJ14" s="258">
        <v>0.28528720000000002</v>
      </c>
      <c r="BK14" s="258">
        <v>0.27792539999999999</v>
      </c>
      <c r="BL14" s="258">
        <v>0.27513880000000002</v>
      </c>
      <c r="BM14" s="258">
        <v>0.28521390000000002</v>
      </c>
      <c r="BN14" s="258">
        <v>0.2814893</v>
      </c>
      <c r="BO14" s="258">
        <v>0.2850992</v>
      </c>
      <c r="BP14" s="258">
        <v>0.28527950000000002</v>
      </c>
      <c r="BQ14" s="258">
        <v>0.28084009999999998</v>
      </c>
      <c r="BR14" s="258">
        <v>0.2784895</v>
      </c>
      <c r="BS14" s="258">
        <v>0.27061239999999998</v>
      </c>
      <c r="BT14" s="258">
        <v>0.27019530000000003</v>
      </c>
      <c r="BU14" s="258">
        <v>0.27467019999999998</v>
      </c>
      <c r="BV14" s="258">
        <v>0.28752650000000002</v>
      </c>
    </row>
    <row r="15" spans="1:74" x14ac:dyDescent="0.25">
      <c r="A15" s="474" t="s">
        <v>916</v>
      </c>
      <c r="B15" s="475" t="s">
        <v>910</v>
      </c>
      <c r="C15" s="168">
        <v>-0.22313</v>
      </c>
      <c r="D15" s="168">
        <v>-0.1235</v>
      </c>
      <c r="E15" s="168">
        <v>7.3451000000000002E-2</v>
      </c>
      <c r="F15" s="168">
        <v>0.23236699999999999</v>
      </c>
      <c r="G15" s="168">
        <v>0.28464600000000001</v>
      </c>
      <c r="H15" s="168">
        <v>0.264233</v>
      </c>
      <c r="I15" s="168">
        <v>0.26719399999999999</v>
      </c>
      <c r="J15" s="168">
        <v>0.21970999999999999</v>
      </c>
      <c r="K15" s="168">
        <v>5.4033999999999999E-2</v>
      </c>
      <c r="L15" s="168">
        <v>-0.127612</v>
      </c>
      <c r="M15" s="168">
        <v>-0.314299</v>
      </c>
      <c r="N15" s="168">
        <v>-0.25332399999999999</v>
      </c>
      <c r="O15" s="168">
        <v>-0.18348200000000001</v>
      </c>
      <c r="P15" s="168">
        <v>-0.138964</v>
      </c>
      <c r="Q15" s="168">
        <v>8.8969999999999994E-2</v>
      </c>
      <c r="R15" s="168">
        <v>0.18063399999999999</v>
      </c>
      <c r="S15" s="168">
        <v>0.17283999999999999</v>
      </c>
      <c r="T15" s="168">
        <v>0.196801</v>
      </c>
      <c r="U15" s="168">
        <v>0.201324</v>
      </c>
      <c r="V15" s="168">
        <v>0.17871100000000001</v>
      </c>
      <c r="W15" s="168">
        <v>2.0833000000000001E-2</v>
      </c>
      <c r="X15" s="168">
        <v>-0.13364300000000001</v>
      </c>
      <c r="Y15" s="168">
        <v>-0.23166600000000001</v>
      </c>
      <c r="Z15" s="168">
        <v>-0.21754799999999999</v>
      </c>
      <c r="AA15" s="168">
        <v>-0.192968</v>
      </c>
      <c r="AB15" s="168">
        <v>-0.12385699999999999</v>
      </c>
      <c r="AC15" s="168">
        <v>5.1999999999999998E-2</v>
      </c>
      <c r="AD15" s="168">
        <v>0.19616700000000001</v>
      </c>
      <c r="AE15" s="168">
        <v>0.26793499999999998</v>
      </c>
      <c r="AF15" s="168">
        <v>0.2681</v>
      </c>
      <c r="AG15" s="168">
        <v>0.25948399999999999</v>
      </c>
      <c r="AH15" s="168">
        <v>0.216807</v>
      </c>
      <c r="AI15" s="168">
        <v>6.2067999999999998E-2</v>
      </c>
      <c r="AJ15" s="168">
        <v>-6.1870000000000001E-2</v>
      </c>
      <c r="AK15" s="168">
        <v>-0.21283299999999999</v>
      </c>
      <c r="AL15" s="168">
        <v>-0.21764500000000001</v>
      </c>
      <c r="AM15" s="168">
        <v>-0.17716000000000001</v>
      </c>
      <c r="AN15" s="168">
        <v>-9.9750000000000005E-2</v>
      </c>
      <c r="AO15" s="168">
        <v>6.7547999999999997E-2</v>
      </c>
      <c r="AP15" s="168">
        <v>0.220334</v>
      </c>
      <c r="AQ15" s="168">
        <v>0.26006499999999999</v>
      </c>
      <c r="AR15" s="168">
        <v>0.28386699999999998</v>
      </c>
      <c r="AS15" s="168">
        <v>0.26977600000000002</v>
      </c>
      <c r="AT15" s="168">
        <v>0.236096</v>
      </c>
      <c r="AU15" s="168">
        <v>7.0133000000000001E-2</v>
      </c>
      <c r="AV15" s="168">
        <v>-9.8741999999999996E-2</v>
      </c>
      <c r="AW15" s="168">
        <v>-0.18993299999999999</v>
      </c>
      <c r="AX15" s="168">
        <v>-0.161355</v>
      </c>
      <c r="AY15" s="168">
        <v>-0.15132300000000001</v>
      </c>
      <c r="AZ15" s="168">
        <v>-0.12527099999999999</v>
      </c>
      <c r="BA15" s="168">
        <v>9.9659499999999998E-2</v>
      </c>
      <c r="BB15" s="258">
        <v>0.23364889999999999</v>
      </c>
      <c r="BC15" s="258">
        <v>0.28185270000000001</v>
      </c>
      <c r="BD15" s="258">
        <v>0.27651819999999999</v>
      </c>
      <c r="BE15" s="258">
        <v>0.27371129999999999</v>
      </c>
      <c r="BF15" s="258">
        <v>0.25359749999999998</v>
      </c>
      <c r="BG15" s="258">
        <v>5.0599900000000003E-2</v>
      </c>
      <c r="BH15" s="258">
        <v>-9.4215300000000002E-2</v>
      </c>
      <c r="BI15" s="258">
        <v>-0.24206720000000001</v>
      </c>
      <c r="BJ15" s="258">
        <v>-0.24686259999999999</v>
      </c>
      <c r="BK15" s="258">
        <v>-0.1998423</v>
      </c>
      <c r="BL15" s="258">
        <v>-0.12851170000000001</v>
      </c>
      <c r="BM15" s="258">
        <v>7.2132199999999994E-2</v>
      </c>
      <c r="BN15" s="258">
        <v>0.23536029999999999</v>
      </c>
      <c r="BO15" s="258">
        <v>0.28329179999999998</v>
      </c>
      <c r="BP15" s="258">
        <v>0.27974490000000002</v>
      </c>
      <c r="BQ15" s="258">
        <v>0.27842349999999999</v>
      </c>
      <c r="BR15" s="258">
        <v>0.25427759999999999</v>
      </c>
      <c r="BS15" s="258">
        <v>5.4892299999999998E-2</v>
      </c>
      <c r="BT15" s="258">
        <v>-9.2191800000000004E-2</v>
      </c>
      <c r="BU15" s="258">
        <v>-0.24072959999999999</v>
      </c>
      <c r="BV15" s="258">
        <v>-0.24943589999999999</v>
      </c>
    </row>
    <row r="16" spans="1:74" x14ac:dyDescent="0.25">
      <c r="A16" s="474"/>
      <c r="B16" s="122" t="s">
        <v>917</v>
      </c>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126"/>
      <c r="AZ16" s="126"/>
      <c r="BA16" s="126"/>
      <c r="BB16" s="293"/>
      <c r="BC16" s="293"/>
      <c r="BD16" s="293"/>
      <c r="BE16" s="293"/>
      <c r="BF16" s="293"/>
      <c r="BG16" s="293"/>
      <c r="BH16" s="293"/>
      <c r="BI16" s="293"/>
      <c r="BJ16" s="293"/>
      <c r="BK16" s="293"/>
      <c r="BL16" s="293"/>
      <c r="BM16" s="293"/>
      <c r="BN16" s="293"/>
      <c r="BO16" s="293"/>
      <c r="BP16" s="293"/>
      <c r="BQ16" s="293"/>
      <c r="BR16" s="293"/>
      <c r="BS16" s="293"/>
      <c r="BT16" s="293"/>
      <c r="BU16" s="293"/>
      <c r="BV16" s="293"/>
    </row>
    <row r="17" spans="1:74" x14ac:dyDescent="0.25">
      <c r="A17" s="474" t="s">
        <v>918</v>
      </c>
      <c r="B17" s="475" t="s">
        <v>912</v>
      </c>
      <c r="C17" s="168">
        <v>-2.0226000000000001E-2</v>
      </c>
      <c r="D17" s="168">
        <v>-2.0678999999999999E-2</v>
      </c>
      <c r="E17" s="168">
        <v>-1.9193999999999999E-2</v>
      </c>
      <c r="F17" s="168">
        <v>-1.9833E-2</v>
      </c>
      <c r="G17" s="168">
        <v>-2.0289999999999999E-2</v>
      </c>
      <c r="H17" s="168">
        <v>-2.1132999999999999E-2</v>
      </c>
      <c r="I17" s="168">
        <v>-2.1225999999999998E-2</v>
      </c>
      <c r="J17" s="168">
        <v>-2.0903000000000001E-2</v>
      </c>
      <c r="K17" s="168">
        <v>-2.01E-2</v>
      </c>
      <c r="L17" s="168">
        <v>-2.0645E-2</v>
      </c>
      <c r="M17" s="168">
        <v>-2.1100000000000001E-2</v>
      </c>
      <c r="N17" s="168">
        <v>-2.1451999999999999E-2</v>
      </c>
      <c r="O17" s="168">
        <v>-2.0516E-2</v>
      </c>
      <c r="P17" s="168">
        <v>-1.9827999999999998E-2</v>
      </c>
      <c r="Q17" s="168">
        <v>-1.8096999999999999E-2</v>
      </c>
      <c r="R17" s="168">
        <v>-1.1133000000000001E-2</v>
      </c>
      <c r="S17" s="168">
        <v>-1.3644999999999999E-2</v>
      </c>
      <c r="T17" s="168">
        <v>-1.7867000000000001E-2</v>
      </c>
      <c r="U17" s="168">
        <v>-1.9484000000000001E-2</v>
      </c>
      <c r="V17" s="168">
        <v>-1.8903E-2</v>
      </c>
      <c r="W17" s="168">
        <v>-1.9266999999999999E-2</v>
      </c>
      <c r="X17" s="168">
        <v>-2.0487999999999999E-2</v>
      </c>
      <c r="Y17" s="168">
        <v>-2.1024000000000001E-2</v>
      </c>
      <c r="Z17" s="168">
        <v>-2.0570999999999999E-2</v>
      </c>
      <c r="AA17" s="168">
        <v>-1.9303000000000001E-2</v>
      </c>
      <c r="AB17" s="168">
        <v>-1.8078E-2</v>
      </c>
      <c r="AC17" s="168">
        <v>-2.0549000000000001E-2</v>
      </c>
      <c r="AD17" s="168">
        <v>-2.0841999999999999E-2</v>
      </c>
      <c r="AE17" s="168">
        <v>-2.2662000000000002E-2</v>
      </c>
      <c r="AF17" s="168">
        <v>-2.3705E-2</v>
      </c>
      <c r="AG17" s="168">
        <v>-2.3311999999999999E-2</v>
      </c>
      <c r="AH17" s="168">
        <v>-2.1728000000000001E-2</v>
      </c>
      <c r="AI17" s="168">
        <v>-2.1631999999999998E-2</v>
      </c>
      <c r="AJ17" s="168">
        <v>-2.2270000000000002E-2</v>
      </c>
      <c r="AK17" s="168">
        <v>-2.3389E-2</v>
      </c>
      <c r="AL17" s="168">
        <v>-2.3397999999999999E-2</v>
      </c>
      <c r="AM17" s="168">
        <v>-2.2343999999999999E-2</v>
      </c>
      <c r="AN17" s="168">
        <v>-2.1153000000000002E-2</v>
      </c>
      <c r="AO17" s="168">
        <v>-2.2384999999999999E-2</v>
      </c>
      <c r="AP17" s="168">
        <v>-2.0142E-2</v>
      </c>
      <c r="AQ17" s="168">
        <v>-2.1826000000000002E-2</v>
      </c>
      <c r="AR17" s="168">
        <v>-2.3643999999999998E-2</v>
      </c>
      <c r="AS17" s="168">
        <v>-2.2442E-2</v>
      </c>
      <c r="AT17" s="168">
        <v>-2.2522E-2</v>
      </c>
      <c r="AU17" s="168">
        <v>-2.0823999999999999E-2</v>
      </c>
      <c r="AV17" s="168">
        <v>-2.3115E-2</v>
      </c>
      <c r="AW17" s="168">
        <v>-2.4715999999999998E-2</v>
      </c>
      <c r="AX17" s="168">
        <v>-2.2457999999999999E-2</v>
      </c>
      <c r="AY17" s="168">
        <v>-2.3247E-2</v>
      </c>
      <c r="AZ17" s="168">
        <v>-1.9594500000000001E-2</v>
      </c>
      <c r="BA17" s="168">
        <v>-2.0427399999999998E-2</v>
      </c>
      <c r="BB17" s="258">
        <v>-1.95175E-2</v>
      </c>
      <c r="BC17" s="258">
        <v>-2.02699E-2</v>
      </c>
      <c r="BD17" s="258">
        <v>-2.0335700000000002E-2</v>
      </c>
      <c r="BE17" s="258">
        <v>-1.9951799999999999E-2</v>
      </c>
      <c r="BF17" s="258">
        <v>-1.9278400000000001E-2</v>
      </c>
      <c r="BG17" s="258">
        <v>-1.93943E-2</v>
      </c>
      <c r="BH17" s="258">
        <v>-1.96507E-2</v>
      </c>
      <c r="BI17" s="258">
        <v>-2.0664399999999999E-2</v>
      </c>
      <c r="BJ17" s="258">
        <v>-2.0397999999999999E-2</v>
      </c>
      <c r="BK17" s="258">
        <v>-2.0468299999999998E-2</v>
      </c>
      <c r="BL17" s="258">
        <v>-1.9836800000000002E-2</v>
      </c>
      <c r="BM17" s="258">
        <v>-2.02303E-2</v>
      </c>
      <c r="BN17" s="258">
        <v>-1.9724599999999998E-2</v>
      </c>
      <c r="BO17" s="258">
        <v>-2.04738E-2</v>
      </c>
      <c r="BP17" s="258">
        <v>-2.0555899999999998E-2</v>
      </c>
      <c r="BQ17" s="258">
        <v>-2.0305799999999999E-2</v>
      </c>
      <c r="BR17" s="258">
        <v>-1.9763599999999999E-2</v>
      </c>
      <c r="BS17" s="258">
        <v>-1.9857799999999998E-2</v>
      </c>
      <c r="BT17" s="258">
        <v>-1.99773E-2</v>
      </c>
      <c r="BU17" s="258">
        <v>-2.1085400000000001E-2</v>
      </c>
      <c r="BV17" s="258">
        <v>-2.0786900000000001E-2</v>
      </c>
    </row>
    <row r="18" spans="1:74" ht="10" x14ac:dyDescent="0.2">
      <c r="A18" s="474"/>
      <c r="B18" s="475"/>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293"/>
      <c r="BC18" s="293"/>
      <c r="BD18" s="293"/>
      <c r="BE18" s="293"/>
      <c r="BF18" s="293"/>
      <c r="BG18" s="293"/>
      <c r="BH18" s="293"/>
      <c r="BI18" s="293"/>
      <c r="BJ18" s="293"/>
      <c r="BK18" s="293"/>
      <c r="BL18" s="293"/>
      <c r="BM18" s="293"/>
      <c r="BN18" s="293"/>
      <c r="BO18" s="293"/>
      <c r="BP18" s="293"/>
      <c r="BQ18" s="293"/>
      <c r="BR18" s="293"/>
      <c r="BS18" s="293"/>
      <c r="BT18" s="293"/>
      <c r="BU18" s="293"/>
      <c r="BV18" s="293"/>
    </row>
    <row r="19" spans="1:74" x14ac:dyDescent="0.25">
      <c r="A19" s="473"/>
      <c r="B19" s="122" t="s">
        <v>919</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293"/>
      <c r="BC19" s="293"/>
      <c r="BD19" s="293"/>
      <c r="BE19" s="293"/>
      <c r="BF19" s="293"/>
      <c r="BG19" s="293"/>
      <c r="BH19" s="293"/>
      <c r="BI19" s="293"/>
      <c r="BJ19" s="293"/>
      <c r="BK19" s="293"/>
      <c r="BL19" s="293"/>
      <c r="BM19" s="293"/>
      <c r="BN19" s="293"/>
      <c r="BO19" s="293"/>
      <c r="BP19" s="293"/>
      <c r="BQ19" s="293"/>
      <c r="BR19" s="293"/>
      <c r="BS19" s="293"/>
      <c r="BT19" s="293"/>
      <c r="BU19" s="293"/>
      <c r="BV19" s="293"/>
    </row>
    <row r="20" spans="1:74" x14ac:dyDescent="0.25">
      <c r="A20" s="474" t="s">
        <v>920</v>
      </c>
      <c r="B20" s="475" t="s">
        <v>921</v>
      </c>
      <c r="C20" s="168">
        <v>-0.26598300000000002</v>
      </c>
      <c r="D20" s="168">
        <v>-0.25472499999999998</v>
      </c>
      <c r="E20" s="168">
        <v>-0.245562</v>
      </c>
      <c r="F20" s="168">
        <v>-0.25165999999999999</v>
      </c>
      <c r="G20" s="168">
        <v>-0.28347899999999998</v>
      </c>
      <c r="H20" s="168">
        <v>-0.27490900000000001</v>
      </c>
      <c r="I20" s="168">
        <v>-0.27798800000000001</v>
      </c>
      <c r="J20" s="168">
        <v>-0.31239800000000001</v>
      </c>
      <c r="K20" s="168">
        <v>-0.24643300000000001</v>
      </c>
      <c r="L20" s="168">
        <v>-0.33849000000000001</v>
      </c>
      <c r="M20" s="168">
        <v>-0.26636700000000002</v>
      </c>
      <c r="N20" s="168">
        <v>-0.30124299999999998</v>
      </c>
      <c r="O20" s="168">
        <v>-0.32342599999999999</v>
      </c>
      <c r="P20" s="168">
        <v>-0.27740300000000001</v>
      </c>
      <c r="Q20" s="168">
        <v>-0.29536699999999999</v>
      </c>
      <c r="R20" s="168">
        <v>-0.229573</v>
      </c>
      <c r="S20" s="168">
        <v>-0.240928</v>
      </c>
      <c r="T20" s="168">
        <v>-0.26357599999999998</v>
      </c>
      <c r="U20" s="168">
        <v>-0.25139899999999998</v>
      </c>
      <c r="V20" s="168">
        <v>-0.30333300000000002</v>
      </c>
      <c r="W20" s="168">
        <v>-0.23763400000000001</v>
      </c>
      <c r="X20" s="168">
        <v>-0.29858400000000002</v>
      </c>
      <c r="Y20" s="168">
        <v>-0.26036799999999999</v>
      </c>
      <c r="Z20" s="168">
        <v>-0.26413900000000001</v>
      </c>
      <c r="AA20" s="168">
        <v>-0.31598799999999999</v>
      </c>
      <c r="AB20" s="168">
        <v>-0.24326400000000001</v>
      </c>
      <c r="AC20" s="168">
        <v>-0.35239900000000002</v>
      </c>
      <c r="AD20" s="168">
        <v>-0.32882800000000001</v>
      </c>
      <c r="AE20" s="168">
        <v>-0.392899</v>
      </c>
      <c r="AF20" s="168">
        <v>-0.41834199999999999</v>
      </c>
      <c r="AG20" s="168">
        <v>-0.31873699999999999</v>
      </c>
      <c r="AH20" s="168">
        <v>-0.44159100000000001</v>
      </c>
      <c r="AI20" s="168">
        <v>-0.364145</v>
      </c>
      <c r="AJ20" s="168">
        <v>-0.39275199999999999</v>
      </c>
      <c r="AK20" s="168">
        <v>-0.398511</v>
      </c>
      <c r="AL20" s="168">
        <v>-0.45266699999999999</v>
      </c>
      <c r="AM20" s="168">
        <v>-0.50758300000000001</v>
      </c>
      <c r="AN20" s="168">
        <v>-0.46747899999999998</v>
      </c>
      <c r="AO20" s="168">
        <v>-0.52847100000000002</v>
      </c>
      <c r="AP20" s="168">
        <v>-0.42259400000000003</v>
      </c>
      <c r="AQ20" s="168">
        <v>-0.31481599999999998</v>
      </c>
      <c r="AR20" s="168">
        <v>-0.47932900000000001</v>
      </c>
      <c r="AS20" s="168">
        <v>-0.39277000000000001</v>
      </c>
      <c r="AT20" s="168">
        <v>-0.49010999999999999</v>
      </c>
      <c r="AU20" s="168">
        <v>-0.3957</v>
      </c>
      <c r="AV20" s="168">
        <v>-0.44228400000000001</v>
      </c>
      <c r="AW20" s="168">
        <v>-0.45601700000000001</v>
      </c>
      <c r="AX20" s="168">
        <v>-0.47118900000000002</v>
      </c>
      <c r="AY20" s="168">
        <v>-0.481377</v>
      </c>
      <c r="AZ20" s="168">
        <v>-0.48350399999999999</v>
      </c>
      <c r="BA20" s="168">
        <v>-0.48711490000000002</v>
      </c>
      <c r="BB20" s="258">
        <v>-0.45181070000000001</v>
      </c>
      <c r="BC20" s="258">
        <v>-0.47719070000000002</v>
      </c>
      <c r="BD20" s="258">
        <v>-0.47164</v>
      </c>
      <c r="BE20" s="258">
        <v>-0.46043770000000001</v>
      </c>
      <c r="BF20" s="258">
        <v>-0.47683550000000002</v>
      </c>
      <c r="BG20" s="258">
        <v>-0.4665377</v>
      </c>
      <c r="BH20" s="258">
        <v>-0.46833340000000001</v>
      </c>
      <c r="BI20" s="258">
        <v>-0.46659440000000002</v>
      </c>
      <c r="BJ20" s="258">
        <v>-0.47303499999999998</v>
      </c>
      <c r="BK20" s="258">
        <v>-0.48858410000000002</v>
      </c>
      <c r="BL20" s="258">
        <v>-0.48535430000000002</v>
      </c>
      <c r="BM20" s="258">
        <v>-0.49399769999999998</v>
      </c>
      <c r="BN20" s="258">
        <v>-0.48805340000000003</v>
      </c>
      <c r="BO20" s="258">
        <v>-0.50314270000000005</v>
      </c>
      <c r="BP20" s="258">
        <v>-0.49712109999999998</v>
      </c>
      <c r="BQ20" s="258">
        <v>-0.48553570000000001</v>
      </c>
      <c r="BR20" s="258">
        <v>-0.48287740000000001</v>
      </c>
      <c r="BS20" s="258">
        <v>-0.49268600000000001</v>
      </c>
      <c r="BT20" s="258">
        <v>-0.50652330000000001</v>
      </c>
      <c r="BU20" s="258">
        <v>-0.50692979999999999</v>
      </c>
      <c r="BV20" s="258">
        <v>-0.53619570000000005</v>
      </c>
    </row>
    <row r="21" spans="1:74" x14ac:dyDescent="0.25">
      <c r="A21" s="474" t="s">
        <v>922</v>
      </c>
      <c r="B21" s="475" t="s">
        <v>931</v>
      </c>
      <c r="C21" s="168">
        <v>-0.80049899999999996</v>
      </c>
      <c r="D21" s="168">
        <v>-0.70601499999999995</v>
      </c>
      <c r="E21" s="168">
        <v>-0.73214999999999997</v>
      </c>
      <c r="F21" s="168">
        <v>-1.023512</v>
      </c>
      <c r="G21" s="168">
        <v>-0.95669999999999999</v>
      </c>
      <c r="H21" s="168">
        <v>-1.0334300000000001</v>
      </c>
      <c r="I21" s="168">
        <v>-1.066152</v>
      </c>
      <c r="J21" s="168">
        <v>-0.913327</v>
      </c>
      <c r="K21" s="168">
        <v>-1.0048490000000001</v>
      </c>
      <c r="L21" s="168">
        <v>-1.0374110000000001</v>
      </c>
      <c r="M21" s="168">
        <v>-1.0142910000000001</v>
      </c>
      <c r="N21" s="168">
        <v>-1.0858749999999999</v>
      </c>
      <c r="O21" s="168">
        <v>-1.0311790000000001</v>
      </c>
      <c r="P21" s="168">
        <v>-1.0643549999999999</v>
      </c>
      <c r="Q21" s="168">
        <v>-1.137583</v>
      </c>
      <c r="R21" s="168">
        <v>-1.1718329999999999</v>
      </c>
      <c r="S21" s="168">
        <v>-0.95726100000000003</v>
      </c>
      <c r="T21" s="168">
        <v>-1.1572720000000001</v>
      </c>
      <c r="U21" s="168">
        <v>-1.134045</v>
      </c>
      <c r="V21" s="168">
        <v>-1.033169</v>
      </c>
      <c r="W21" s="168">
        <v>-1.013131</v>
      </c>
      <c r="X21" s="168">
        <v>-1.2844390000000001</v>
      </c>
      <c r="Y21" s="168">
        <v>-1.181886</v>
      </c>
      <c r="Z21" s="168">
        <v>-1.457379</v>
      </c>
      <c r="AA21" s="168">
        <v>-1.201052</v>
      </c>
      <c r="AB21" s="168">
        <v>-0.96134900000000001</v>
      </c>
      <c r="AC21" s="168">
        <v>-1.059785</v>
      </c>
      <c r="AD21" s="168">
        <v>-1.30061</v>
      </c>
      <c r="AE21" s="168">
        <v>-1.169959</v>
      </c>
      <c r="AF21" s="168">
        <v>-1.3070360000000001</v>
      </c>
      <c r="AG21" s="168">
        <v>-1.156085</v>
      </c>
      <c r="AH21" s="168">
        <v>-1.2765340000000001</v>
      </c>
      <c r="AI21" s="168">
        <v>-1.224502</v>
      </c>
      <c r="AJ21" s="168">
        <v>-1.1246240000000001</v>
      </c>
      <c r="AK21" s="168">
        <v>-1.359056</v>
      </c>
      <c r="AL21" s="168">
        <v>-1.2307779999999999</v>
      </c>
      <c r="AM21" s="168">
        <v>-1.163861</v>
      </c>
      <c r="AN21" s="168">
        <v>-1.047396</v>
      </c>
      <c r="AO21" s="168">
        <v>-1.3138069999999999</v>
      </c>
      <c r="AP21" s="168">
        <v>-1.2262029999999999</v>
      </c>
      <c r="AQ21" s="168">
        <v>-1.2786169999999999</v>
      </c>
      <c r="AR21" s="168">
        <v>-1.47258</v>
      </c>
      <c r="AS21" s="168">
        <v>-1.189541</v>
      </c>
      <c r="AT21" s="168">
        <v>-1.28087</v>
      </c>
      <c r="AU21" s="168">
        <v>-1.1555660000000001</v>
      </c>
      <c r="AV21" s="168">
        <v>-1.3165119999999999</v>
      </c>
      <c r="AW21" s="168">
        <v>-1.2180679999999999</v>
      </c>
      <c r="AX21" s="168">
        <v>-1.3283860000000001</v>
      </c>
      <c r="AY21" s="168">
        <v>-1.2766580000000001</v>
      </c>
      <c r="AZ21" s="168">
        <v>-1.4651071429</v>
      </c>
      <c r="BA21" s="168">
        <v>-1.4819317419</v>
      </c>
      <c r="BB21" s="258">
        <v>-1.4117850000000001</v>
      </c>
      <c r="BC21" s="258">
        <v>-1.34023</v>
      </c>
      <c r="BD21" s="258">
        <v>-1.384163</v>
      </c>
      <c r="BE21" s="258">
        <v>-1.3055369999999999</v>
      </c>
      <c r="BF21" s="258">
        <v>-1.3556859999999999</v>
      </c>
      <c r="BG21" s="258">
        <v>-1.35114</v>
      </c>
      <c r="BH21" s="258">
        <v>-1.3912659999999999</v>
      </c>
      <c r="BI21" s="258">
        <v>-1.4078550000000001</v>
      </c>
      <c r="BJ21" s="258">
        <v>-1.4401029999999999</v>
      </c>
      <c r="BK21" s="258">
        <v>-1.3748579999999999</v>
      </c>
      <c r="BL21" s="258">
        <v>-1.312478</v>
      </c>
      <c r="BM21" s="258">
        <v>-1.3954249999999999</v>
      </c>
      <c r="BN21" s="258">
        <v>-1.379553</v>
      </c>
      <c r="BO21" s="258">
        <v>-1.446304</v>
      </c>
      <c r="BP21" s="258">
        <v>-1.4949699999999999</v>
      </c>
      <c r="BQ21" s="258">
        <v>-1.454137</v>
      </c>
      <c r="BR21" s="258">
        <v>-1.3816360000000001</v>
      </c>
      <c r="BS21" s="258">
        <v>-1.4078170000000001</v>
      </c>
      <c r="BT21" s="258">
        <v>-1.4889669999999999</v>
      </c>
      <c r="BU21" s="258">
        <v>-1.504702</v>
      </c>
      <c r="BV21" s="258">
        <v>-1.4974259999999999</v>
      </c>
    </row>
    <row r="22" spans="1:74" x14ac:dyDescent="0.25">
      <c r="A22" s="474" t="s">
        <v>923</v>
      </c>
      <c r="B22" s="475" t="s">
        <v>924</v>
      </c>
      <c r="C22" s="168">
        <v>-9.1320999999999999E-2</v>
      </c>
      <c r="D22" s="168">
        <v>-0.10777200000000001</v>
      </c>
      <c r="E22" s="168">
        <v>-0.21798100000000001</v>
      </c>
      <c r="F22" s="168">
        <v>-0.27332000000000001</v>
      </c>
      <c r="G22" s="168">
        <v>-0.232178</v>
      </c>
      <c r="H22" s="168">
        <v>-0.25698599999999999</v>
      </c>
      <c r="I22" s="168">
        <v>-0.22805800000000001</v>
      </c>
      <c r="J22" s="168">
        <v>-0.27643699999999999</v>
      </c>
      <c r="K22" s="168">
        <v>-0.28084599999999998</v>
      </c>
      <c r="L22" s="168">
        <v>-0.28472599999999998</v>
      </c>
      <c r="M22" s="168">
        <v>-0.25609900000000002</v>
      </c>
      <c r="N22" s="168">
        <v>-0.2036</v>
      </c>
      <c r="O22" s="168">
        <v>-0.27883000000000002</v>
      </c>
      <c r="P22" s="168">
        <v>-0.331293</v>
      </c>
      <c r="Q22" s="168">
        <v>-0.289524</v>
      </c>
      <c r="R22" s="168">
        <v>-0.33490199999999998</v>
      </c>
      <c r="S22" s="168">
        <v>-0.33559699999999998</v>
      </c>
      <c r="T22" s="168">
        <v>-0.26724599999999998</v>
      </c>
      <c r="U22" s="168">
        <v>-0.35758299999999998</v>
      </c>
      <c r="V22" s="168">
        <v>-0.36327700000000002</v>
      </c>
      <c r="W22" s="168">
        <v>-0.309307</v>
      </c>
      <c r="X22" s="168">
        <v>-0.42966700000000002</v>
      </c>
      <c r="Y22" s="168">
        <v>-0.35767599999999999</v>
      </c>
      <c r="Z22" s="168">
        <v>-0.22337099999999999</v>
      </c>
      <c r="AA22" s="168">
        <v>-0.32599600000000001</v>
      </c>
      <c r="AB22" s="168">
        <v>-0.285798</v>
      </c>
      <c r="AC22" s="168">
        <v>-0.41586000000000001</v>
      </c>
      <c r="AD22" s="168">
        <v>-0.41188900000000001</v>
      </c>
      <c r="AE22" s="168">
        <v>-0.44028800000000001</v>
      </c>
      <c r="AF22" s="168">
        <v>-0.37187199999999998</v>
      </c>
      <c r="AG22" s="168">
        <v>-0.41281000000000001</v>
      </c>
      <c r="AH22" s="168">
        <v>-0.43709500000000001</v>
      </c>
      <c r="AI22" s="168">
        <v>-0.29815399999999997</v>
      </c>
      <c r="AJ22" s="168">
        <v>-0.39267400000000002</v>
      </c>
      <c r="AK22" s="168">
        <v>-0.37167299999999998</v>
      </c>
      <c r="AL22" s="168">
        <v>-0.286856</v>
      </c>
      <c r="AM22" s="168">
        <v>-0.20279</v>
      </c>
      <c r="AN22" s="168">
        <v>-0.317776</v>
      </c>
      <c r="AO22" s="168">
        <v>-0.32987100000000003</v>
      </c>
      <c r="AP22" s="168">
        <v>-0.40051199999999998</v>
      </c>
      <c r="AQ22" s="168">
        <v>-0.436145</v>
      </c>
      <c r="AR22" s="168">
        <v>-0.40548400000000001</v>
      </c>
      <c r="AS22" s="168">
        <v>-0.30597200000000002</v>
      </c>
      <c r="AT22" s="168">
        <v>-0.30964199999999997</v>
      </c>
      <c r="AU22" s="168">
        <v>-0.399974</v>
      </c>
      <c r="AV22" s="168">
        <v>-0.36014000000000002</v>
      </c>
      <c r="AW22" s="168">
        <v>-0.36171999999999999</v>
      </c>
      <c r="AX22" s="168">
        <v>-0.37173600000000001</v>
      </c>
      <c r="AY22" s="168">
        <v>-0.42275400000000002</v>
      </c>
      <c r="AZ22" s="168">
        <v>-0.41278229999999999</v>
      </c>
      <c r="BA22" s="168">
        <v>-0.42702839999999997</v>
      </c>
      <c r="BB22" s="258">
        <v>-0.47866180000000003</v>
      </c>
      <c r="BC22" s="258">
        <v>-0.4531522</v>
      </c>
      <c r="BD22" s="258">
        <v>-0.44236589999999998</v>
      </c>
      <c r="BE22" s="258">
        <v>-0.478072</v>
      </c>
      <c r="BF22" s="258">
        <v>-0.46983000000000003</v>
      </c>
      <c r="BG22" s="258">
        <v>-0.43194280000000002</v>
      </c>
      <c r="BH22" s="258">
        <v>-0.43846380000000001</v>
      </c>
      <c r="BI22" s="258">
        <v>-0.43158530000000001</v>
      </c>
      <c r="BJ22" s="258">
        <v>-0.43531809999999999</v>
      </c>
      <c r="BK22" s="258">
        <v>-0.3520008</v>
      </c>
      <c r="BL22" s="258">
        <v>-0.4283054</v>
      </c>
      <c r="BM22" s="258">
        <v>-0.4629511</v>
      </c>
      <c r="BN22" s="258">
        <v>-0.44984410000000002</v>
      </c>
      <c r="BO22" s="258">
        <v>-0.4758096</v>
      </c>
      <c r="BP22" s="258">
        <v>-0.48140369999999999</v>
      </c>
      <c r="BQ22" s="258">
        <v>-0.48426590000000003</v>
      </c>
      <c r="BR22" s="258">
        <v>-0.47084090000000001</v>
      </c>
      <c r="BS22" s="258">
        <v>-0.45166289999999998</v>
      </c>
      <c r="BT22" s="258">
        <v>-0.39319520000000002</v>
      </c>
      <c r="BU22" s="258">
        <v>-0.41662179999999999</v>
      </c>
      <c r="BV22" s="258">
        <v>-0.42182140000000001</v>
      </c>
    </row>
    <row r="23" spans="1:74" x14ac:dyDescent="0.25">
      <c r="A23" s="474" t="s">
        <v>172</v>
      </c>
      <c r="B23" s="475" t="s">
        <v>925</v>
      </c>
      <c r="C23" s="168">
        <v>-0.106517</v>
      </c>
      <c r="D23" s="168">
        <v>-0.20202999999999999</v>
      </c>
      <c r="E23" s="168">
        <v>-0.201677</v>
      </c>
      <c r="F23" s="168">
        <v>-0.16669999999999999</v>
      </c>
      <c r="G23" s="168">
        <v>-0.14588999999999999</v>
      </c>
      <c r="H23" s="168">
        <v>-0.12500700000000001</v>
      </c>
      <c r="I23" s="168">
        <v>-0.14049800000000001</v>
      </c>
      <c r="J23" s="168">
        <v>-0.15157499999999999</v>
      </c>
      <c r="K23" s="168">
        <v>-0.17624600000000001</v>
      </c>
      <c r="L23" s="168">
        <v>-0.22196099999999999</v>
      </c>
      <c r="M23" s="168">
        <v>-0.25397700000000001</v>
      </c>
      <c r="N23" s="168">
        <v>-0.16434199999999999</v>
      </c>
      <c r="O23" s="168">
        <v>-0.28094599999999997</v>
      </c>
      <c r="P23" s="168">
        <v>-0.36170099999999999</v>
      </c>
      <c r="Q23" s="168">
        <v>-0.183528</v>
      </c>
      <c r="R23" s="168">
        <v>-0.27321200000000001</v>
      </c>
      <c r="S23" s="168">
        <v>-0.13653999999999999</v>
      </c>
      <c r="T23" s="168">
        <v>-0.17069400000000001</v>
      </c>
      <c r="U23" s="168">
        <v>-0.16001599999999999</v>
      </c>
      <c r="V23" s="168">
        <v>-0.12271899999999999</v>
      </c>
      <c r="W23" s="168">
        <v>-0.20241999999999999</v>
      </c>
      <c r="X23" s="168">
        <v>-0.15822900000000001</v>
      </c>
      <c r="Y23" s="168">
        <v>-0.168792</v>
      </c>
      <c r="Z23" s="168">
        <v>-9.3992999999999993E-2</v>
      </c>
      <c r="AA23" s="168">
        <v>-0.18290500000000001</v>
      </c>
      <c r="AB23" s="168">
        <v>-0.27209100000000003</v>
      </c>
      <c r="AC23" s="168">
        <v>-0.21804999999999999</v>
      </c>
      <c r="AD23" s="168">
        <v>-0.212726</v>
      </c>
      <c r="AE23" s="168">
        <v>-0.21076900000000001</v>
      </c>
      <c r="AF23" s="168">
        <v>-0.19778200000000001</v>
      </c>
      <c r="AG23" s="168">
        <v>-0.16281799999999999</v>
      </c>
      <c r="AH23" s="168">
        <v>-0.16953599999999999</v>
      </c>
      <c r="AI23" s="168">
        <v>-0.19464899999999999</v>
      </c>
      <c r="AJ23" s="168">
        <v>-0.159223</v>
      </c>
      <c r="AK23" s="168">
        <v>-0.18715899999999999</v>
      </c>
      <c r="AL23" s="168">
        <v>-0.19587599999999999</v>
      </c>
      <c r="AM23" s="168">
        <v>-0.189223</v>
      </c>
      <c r="AN23" s="168">
        <v>-0.175238</v>
      </c>
      <c r="AO23" s="168">
        <v>-0.15733</v>
      </c>
      <c r="AP23" s="168">
        <v>-0.16849800000000001</v>
      </c>
      <c r="AQ23" s="168">
        <v>-0.1447</v>
      </c>
      <c r="AR23" s="168">
        <v>-0.193548</v>
      </c>
      <c r="AS23" s="168">
        <v>-0.185364</v>
      </c>
      <c r="AT23" s="168">
        <v>-0.16878199999999999</v>
      </c>
      <c r="AU23" s="168">
        <v>-0.20410600000000001</v>
      </c>
      <c r="AV23" s="168">
        <v>-9.9308999999999995E-2</v>
      </c>
      <c r="AW23" s="168">
        <v>-0.17401</v>
      </c>
      <c r="AX23" s="168">
        <v>-0.166877</v>
      </c>
      <c r="AY23" s="168">
        <v>-0.15734500000000001</v>
      </c>
      <c r="AZ23" s="168">
        <v>-0.28582990000000003</v>
      </c>
      <c r="BA23" s="168">
        <v>-0.2280498</v>
      </c>
      <c r="BB23" s="258">
        <v>-0.24621270000000001</v>
      </c>
      <c r="BC23" s="258">
        <v>-0.2386644</v>
      </c>
      <c r="BD23" s="258">
        <v>-0.2393602</v>
      </c>
      <c r="BE23" s="258">
        <v>-0.2504748</v>
      </c>
      <c r="BF23" s="258">
        <v>-0.24474280000000001</v>
      </c>
      <c r="BG23" s="258">
        <v>-0.244953</v>
      </c>
      <c r="BH23" s="258">
        <v>-0.2297342</v>
      </c>
      <c r="BI23" s="258">
        <v>-0.22605420000000001</v>
      </c>
      <c r="BJ23" s="258">
        <v>-0.22095790000000001</v>
      </c>
      <c r="BK23" s="258">
        <v>-0.22969619999999999</v>
      </c>
      <c r="BL23" s="258">
        <v>-0.26414149999999997</v>
      </c>
      <c r="BM23" s="258">
        <v>-0.26068170000000002</v>
      </c>
      <c r="BN23" s="258">
        <v>-0.25963190000000003</v>
      </c>
      <c r="BO23" s="258">
        <v>-0.23634469999999999</v>
      </c>
      <c r="BP23" s="258">
        <v>-0.22690579999999999</v>
      </c>
      <c r="BQ23" s="258">
        <v>-0.22451389999999999</v>
      </c>
      <c r="BR23" s="258">
        <v>-0.21690409999999999</v>
      </c>
      <c r="BS23" s="258">
        <v>-0.2186631</v>
      </c>
      <c r="BT23" s="258">
        <v>-0.20325660000000001</v>
      </c>
      <c r="BU23" s="258">
        <v>-0.19918250000000001</v>
      </c>
      <c r="BV23" s="258">
        <v>-0.20061399999999999</v>
      </c>
    </row>
    <row r="24" spans="1:74" ht="10" x14ac:dyDescent="0.2">
      <c r="A24" s="474"/>
      <c r="B24" s="475"/>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293"/>
      <c r="BC24" s="293"/>
      <c r="BD24" s="293"/>
      <c r="BE24" s="293"/>
      <c r="BF24" s="293"/>
      <c r="BG24" s="293"/>
      <c r="BH24" s="293"/>
      <c r="BI24" s="293"/>
      <c r="BJ24" s="293"/>
      <c r="BK24" s="293"/>
      <c r="BL24" s="293"/>
      <c r="BM24" s="293"/>
      <c r="BN24" s="293"/>
      <c r="BO24" s="293"/>
      <c r="BP24" s="293"/>
      <c r="BQ24" s="293"/>
      <c r="BR24" s="293"/>
      <c r="BS24" s="293"/>
      <c r="BT24" s="293"/>
      <c r="BU24" s="293"/>
      <c r="BV24" s="293"/>
    </row>
    <row r="25" spans="1:74" x14ac:dyDescent="0.25">
      <c r="A25" s="473"/>
      <c r="B25" s="122" t="s">
        <v>926</v>
      </c>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293"/>
      <c r="BC25" s="293"/>
      <c r="BD25" s="293"/>
      <c r="BE25" s="293"/>
      <c r="BF25" s="293"/>
      <c r="BG25" s="293"/>
      <c r="BH25" s="293"/>
      <c r="BI25" s="293"/>
      <c r="BJ25" s="293"/>
      <c r="BK25" s="293"/>
      <c r="BL25" s="293"/>
      <c r="BM25" s="293"/>
      <c r="BN25" s="293"/>
      <c r="BO25" s="293"/>
      <c r="BP25" s="293"/>
      <c r="BQ25" s="293"/>
      <c r="BR25" s="293"/>
      <c r="BS25" s="293"/>
      <c r="BT25" s="293"/>
      <c r="BU25" s="293"/>
      <c r="BV25" s="293"/>
    </row>
    <row r="26" spans="1:74" x14ac:dyDescent="0.25">
      <c r="A26" s="474" t="s">
        <v>927</v>
      </c>
      <c r="B26" s="475" t="s">
        <v>924</v>
      </c>
      <c r="C26" s="168">
        <v>0.53335500000000002</v>
      </c>
      <c r="D26" s="168">
        <v>0.456071</v>
      </c>
      <c r="E26" s="168">
        <v>0.37861299999999998</v>
      </c>
      <c r="F26" s="168">
        <v>0.32503300000000002</v>
      </c>
      <c r="G26" s="168">
        <v>0.275613</v>
      </c>
      <c r="H26" s="168">
        <v>0.25883400000000001</v>
      </c>
      <c r="I26" s="168">
        <v>0.268484</v>
      </c>
      <c r="J26" s="168">
        <v>0.29877399999999998</v>
      </c>
      <c r="K26" s="168">
        <v>0.42036699999999999</v>
      </c>
      <c r="L26" s="168">
        <v>0.51129100000000005</v>
      </c>
      <c r="M26" s="168">
        <v>0.5696</v>
      </c>
      <c r="N26" s="168">
        <v>0.55051600000000001</v>
      </c>
      <c r="O26" s="168">
        <v>0.53683899999999996</v>
      </c>
      <c r="P26" s="168">
        <v>0.47444900000000001</v>
      </c>
      <c r="Q26" s="168">
        <v>0.37206499999999998</v>
      </c>
      <c r="R26" s="168">
        <v>0.23130000000000001</v>
      </c>
      <c r="S26" s="168">
        <v>0.240451</v>
      </c>
      <c r="T26" s="168">
        <v>0.27343299999999998</v>
      </c>
      <c r="U26" s="168">
        <v>0.29816100000000001</v>
      </c>
      <c r="V26" s="168">
        <v>0.28458099999999997</v>
      </c>
      <c r="W26" s="168">
        <v>0.37943300000000002</v>
      </c>
      <c r="X26" s="168">
        <v>0.46100000000000002</v>
      </c>
      <c r="Y26" s="168">
        <v>0.49673299999999998</v>
      </c>
      <c r="Z26" s="168">
        <v>0.45796799999999999</v>
      </c>
      <c r="AA26" s="168">
        <v>0.45957999999999999</v>
      </c>
      <c r="AB26" s="168">
        <v>0.37292900000000001</v>
      </c>
      <c r="AC26" s="168">
        <v>0.35212900000000003</v>
      </c>
      <c r="AD26" s="168">
        <v>0.29170000000000001</v>
      </c>
      <c r="AE26" s="168">
        <v>0.29112900000000003</v>
      </c>
      <c r="AF26" s="168">
        <v>0.28249999999999997</v>
      </c>
      <c r="AG26" s="168">
        <v>0.285806</v>
      </c>
      <c r="AH26" s="168">
        <v>0.292742</v>
      </c>
      <c r="AI26" s="168">
        <v>0.36509999999999998</v>
      </c>
      <c r="AJ26" s="168">
        <v>0.47119299999999997</v>
      </c>
      <c r="AK26" s="168">
        <v>0.53800000000000003</v>
      </c>
      <c r="AL26" s="168">
        <v>0.58370999999999995</v>
      </c>
      <c r="AM26" s="168">
        <v>0.50009700000000001</v>
      </c>
      <c r="AN26" s="168">
        <v>0.454071</v>
      </c>
      <c r="AO26" s="168">
        <v>0.37709599999999999</v>
      </c>
      <c r="AP26" s="168">
        <v>0.34963300000000003</v>
      </c>
      <c r="AQ26" s="168">
        <v>0.29958099999999999</v>
      </c>
      <c r="AR26" s="168">
        <v>0.27603299999999997</v>
      </c>
      <c r="AS26" s="168">
        <v>0.29354799999999998</v>
      </c>
      <c r="AT26" s="168">
        <v>0.30770900000000001</v>
      </c>
      <c r="AU26" s="168">
        <v>0.44356699999999999</v>
      </c>
      <c r="AV26" s="168">
        <v>0.52416099999999999</v>
      </c>
      <c r="AW26" s="168">
        <v>0.59089999999999998</v>
      </c>
      <c r="AX26" s="168">
        <v>0.56825800000000004</v>
      </c>
      <c r="AY26" s="168">
        <v>0.57761300000000004</v>
      </c>
      <c r="AZ26" s="168">
        <v>0.46262609999999998</v>
      </c>
      <c r="BA26" s="168">
        <v>0.36392029999999997</v>
      </c>
      <c r="BB26" s="258">
        <v>0.32399539999999999</v>
      </c>
      <c r="BC26" s="258">
        <v>0.27254149999999999</v>
      </c>
      <c r="BD26" s="258">
        <v>0.2765494</v>
      </c>
      <c r="BE26" s="258">
        <v>0.26887230000000001</v>
      </c>
      <c r="BF26" s="258">
        <v>0.2854701</v>
      </c>
      <c r="BG26" s="258">
        <v>0.3994954</v>
      </c>
      <c r="BH26" s="258">
        <v>0.45892169999999999</v>
      </c>
      <c r="BI26" s="258">
        <v>0.53467770000000003</v>
      </c>
      <c r="BJ26" s="258">
        <v>0.52283389999999996</v>
      </c>
      <c r="BK26" s="258">
        <v>0.49031540000000001</v>
      </c>
      <c r="BL26" s="258">
        <v>0.43273709999999999</v>
      </c>
      <c r="BM26" s="258">
        <v>0.3674058</v>
      </c>
      <c r="BN26" s="258">
        <v>0.31865589999999999</v>
      </c>
      <c r="BO26" s="258">
        <v>0.27805150000000001</v>
      </c>
      <c r="BP26" s="258">
        <v>0.2764819</v>
      </c>
      <c r="BQ26" s="258">
        <v>0.27916999999999997</v>
      </c>
      <c r="BR26" s="258">
        <v>0.29334840000000001</v>
      </c>
      <c r="BS26" s="258">
        <v>0.40610289999999999</v>
      </c>
      <c r="BT26" s="258">
        <v>0.53260850000000004</v>
      </c>
      <c r="BU26" s="258">
        <v>0.57050429999999996</v>
      </c>
      <c r="BV26" s="258">
        <v>0.54086270000000003</v>
      </c>
    </row>
    <row r="27" spans="1:74" x14ac:dyDescent="0.25">
      <c r="A27" s="474" t="s">
        <v>733</v>
      </c>
      <c r="B27" s="475" t="s">
        <v>925</v>
      </c>
      <c r="C27" s="168">
        <v>0.14158100000000001</v>
      </c>
      <c r="D27" s="168">
        <v>0.13564300000000001</v>
      </c>
      <c r="E27" s="168">
        <v>0.13325799999999999</v>
      </c>
      <c r="F27" s="168">
        <v>0.16070000000000001</v>
      </c>
      <c r="G27" s="168">
        <v>0.18429000000000001</v>
      </c>
      <c r="H27" s="168">
        <v>0.17263300000000001</v>
      </c>
      <c r="I27" s="168">
        <v>0.179452</v>
      </c>
      <c r="J27" s="168">
        <v>0.18196799999999999</v>
      </c>
      <c r="K27" s="168">
        <v>0.18029999999999999</v>
      </c>
      <c r="L27" s="168">
        <v>0.200516</v>
      </c>
      <c r="M27" s="168">
        <v>0.17403299999999999</v>
      </c>
      <c r="N27" s="168">
        <v>0.165129</v>
      </c>
      <c r="O27" s="168">
        <v>0.16106400000000001</v>
      </c>
      <c r="P27" s="168">
        <v>0.16520599999999999</v>
      </c>
      <c r="Q27" s="168">
        <v>0.12683800000000001</v>
      </c>
      <c r="R27" s="168">
        <v>8.5932999999999995E-2</v>
      </c>
      <c r="S27" s="168">
        <v>9.5644999999999994E-2</v>
      </c>
      <c r="T27" s="168">
        <v>0.12903300000000001</v>
      </c>
      <c r="U27" s="168">
        <v>0.15764500000000001</v>
      </c>
      <c r="V27" s="168">
        <v>0.13758000000000001</v>
      </c>
      <c r="W27" s="168">
        <v>0.156833</v>
      </c>
      <c r="X27" s="168">
        <v>0.12590299999999999</v>
      </c>
      <c r="Y27" s="168">
        <v>0.14063300000000001</v>
      </c>
      <c r="Z27" s="168">
        <v>0.11258</v>
      </c>
      <c r="AA27" s="168">
        <v>0.13383900000000001</v>
      </c>
      <c r="AB27" s="168">
        <v>0.109857</v>
      </c>
      <c r="AC27" s="168">
        <v>0.16819400000000001</v>
      </c>
      <c r="AD27" s="168">
        <v>0.15976699999999999</v>
      </c>
      <c r="AE27" s="168">
        <v>0.13916100000000001</v>
      </c>
      <c r="AF27" s="168">
        <v>0.13173299999999999</v>
      </c>
      <c r="AG27" s="168">
        <v>0.14622599999999999</v>
      </c>
      <c r="AH27" s="168">
        <v>0.14064499999999999</v>
      </c>
      <c r="AI27" s="168">
        <v>0.1792</v>
      </c>
      <c r="AJ27" s="168">
        <v>0.22522600000000001</v>
      </c>
      <c r="AK27" s="168">
        <v>0.23669999999999999</v>
      </c>
      <c r="AL27" s="168">
        <v>0.22222600000000001</v>
      </c>
      <c r="AM27" s="168">
        <v>0.20396700000000001</v>
      </c>
      <c r="AN27" s="168">
        <v>0.187643</v>
      </c>
      <c r="AO27" s="168">
        <v>0.203065</v>
      </c>
      <c r="AP27" s="168">
        <v>0.1736</v>
      </c>
      <c r="AQ27" s="168">
        <v>0.20599999999999999</v>
      </c>
      <c r="AR27" s="168">
        <v>0.20713300000000001</v>
      </c>
      <c r="AS27" s="168">
        <v>0.22790299999999999</v>
      </c>
      <c r="AT27" s="168">
        <v>0.22619400000000001</v>
      </c>
      <c r="AU27" s="168">
        <v>0.21233299999999999</v>
      </c>
      <c r="AV27" s="168">
        <v>0.177452</v>
      </c>
      <c r="AW27" s="168">
        <v>0.20319999999999999</v>
      </c>
      <c r="AX27" s="168">
        <v>0.213258</v>
      </c>
      <c r="AY27" s="168">
        <v>0.223161</v>
      </c>
      <c r="AZ27" s="168">
        <v>0.1703298</v>
      </c>
      <c r="BA27" s="168">
        <v>0.1979737</v>
      </c>
      <c r="BB27" s="258">
        <v>0.1824114</v>
      </c>
      <c r="BC27" s="258">
        <v>0.18826200000000001</v>
      </c>
      <c r="BD27" s="258">
        <v>0.18682560000000001</v>
      </c>
      <c r="BE27" s="258">
        <v>0.17836379999999999</v>
      </c>
      <c r="BF27" s="258">
        <v>0.18916169999999999</v>
      </c>
      <c r="BG27" s="258">
        <v>0.19922480000000001</v>
      </c>
      <c r="BH27" s="258">
        <v>0.1935288</v>
      </c>
      <c r="BI27" s="258">
        <v>0.17876400000000001</v>
      </c>
      <c r="BJ27" s="258">
        <v>0.17881359999999999</v>
      </c>
      <c r="BK27" s="258">
        <v>0.16194720000000001</v>
      </c>
      <c r="BL27" s="258">
        <v>0.16740820000000001</v>
      </c>
      <c r="BM27" s="258">
        <v>0.17645479999999999</v>
      </c>
      <c r="BN27" s="258">
        <v>0.17398420000000001</v>
      </c>
      <c r="BO27" s="258">
        <v>0.18552959999999999</v>
      </c>
      <c r="BP27" s="258">
        <v>0.18787899999999999</v>
      </c>
      <c r="BQ27" s="258">
        <v>0.1820379</v>
      </c>
      <c r="BR27" s="258">
        <v>0.1909363</v>
      </c>
      <c r="BS27" s="258">
        <v>0.2029106</v>
      </c>
      <c r="BT27" s="258">
        <v>0.1965046</v>
      </c>
      <c r="BU27" s="258">
        <v>0.18077029999999999</v>
      </c>
      <c r="BV27" s="258">
        <v>0.17758850000000001</v>
      </c>
    </row>
    <row r="28" spans="1:74" ht="10" x14ac:dyDescent="0.2">
      <c r="A28" s="474"/>
      <c r="B28" s="475"/>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293"/>
      <c r="BC28" s="293"/>
      <c r="BD28" s="293"/>
      <c r="BE28" s="293"/>
      <c r="BF28" s="293"/>
      <c r="BG28" s="293"/>
      <c r="BH28" s="293"/>
      <c r="BI28" s="293"/>
      <c r="BJ28" s="293"/>
      <c r="BK28" s="293"/>
      <c r="BL28" s="293"/>
      <c r="BM28" s="293"/>
      <c r="BN28" s="293"/>
      <c r="BO28" s="293"/>
      <c r="BP28" s="293"/>
      <c r="BQ28" s="293"/>
      <c r="BR28" s="293"/>
      <c r="BS28" s="293"/>
      <c r="BT28" s="293"/>
      <c r="BU28" s="293"/>
      <c r="BV28" s="293"/>
    </row>
    <row r="29" spans="1:74" x14ac:dyDescent="0.25">
      <c r="A29" s="473"/>
      <c r="B29" s="122" t="s">
        <v>928</v>
      </c>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293"/>
      <c r="BC29" s="293"/>
      <c r="BD29" s="293"/>
      <c r="BE29" s="293"/>
      <c r="BF29" s="293"/>
      <c r="BG29" s="293"/>
      <c r="BH29" s="293"/>
      <c r="BI29" s="293"/>
      <c r="BJ29" s="293"/>
      <c r="BK29" s="293"/>
      <c r="BL29" s="293"/>
      <c r="BM29" s="293"/>
      <c r="BN29" s="293"/>
      <c r="BO29" s="293"/>
      <c r="BP29" s="293"/>
      <c r="BQ29" s="293"/>
      <c r="BR29" s="293"/>
      <c r="BS29" s="293"/>
      <c r="BT29" s="293"/>
      <c r="BU29" s="293"/>
      <c r="BV29" s="293"/>
    </row>
    <row r="30" spans="1:74" x14ac:dyDescent="0.25">
      <c r="A30" s="474" t="s">
        <v>929</v>
      </c>
      <c r="B30" s="475" t="s">
        <v>930</v>
      </c>
      <c r="C30" s="168">
        <v>1.6097589999999999</v>
      </c>
      <c r="D30" s="168">
        <v>1.6569529999999999</v>
      </c>
      <c r="E30" s="168">
        <v>1.559599</v>
      </c>
      <c r="F30" s="168">
        <v>1.5908739999999999</v>
      </c>
      <c r="G30" s="168">
        <v>1.4883919999999999</v>
      </c>
      <c r="H30" s="168">
        <v>1.4213899999999999</v>
      </c>
      <c r="I30" s="168">
        <v>1.4921089999999999</v>
      </c>
      <c r="J30" s="168">
        <v>1.458215</v>
      </c>
      <c r="K30" s="168">
        <v>1.502934</v>
      </c>
      <c r="L30" s="168">
        <v>1.466961</v>
      </c>
      <c r="M30" s="168">
        <v>1.5779669999999999</v>
      </c>
      <c r="N30" s="168">
        <v>1.6286929999999999</v>
      </c>
      <c r="O30" s="168">
        <v>1.711573</v>
      </c>
      <c r="P30" s="168">
        <v>1.710561</v>
      </c>
      <c r="Q30" s="168">
        <v>1.7075359999999999</v>
      </c>
      <c r="R30" s="168">
        <v>1.5965940000000001</v>
      </c>
      <c r="S30" s="168">
        <v>1.682523</v>
      </c>
      <c r="T30" s="168">
        <v>1.757223</v>
      </c>
      <c r="U30" s="168">
        <v>1.8646</v>
      </c>
      <c r="V30" s="168">
        <v>1.651635</v>
      </c>
      <c r="W30" s="168">
        <v>1.488399</v>
      </c>
      <c r="X30" s="168">
        <v>1.6496409999999999</v>
      </c>
      <c r="Y30" s="168">
        <v>1.9094640000000001</v>
      </c>
      <c r="Z30" s="168">
        <v>1.887473</v>
      </c>
      <c r="AA30" s="168">
        <v>1.835432</v>
      </c>
      <c r="AB30" s="168">
        <v>1.2910219999999999</v>
      </c>
      <c r="AC30" s="168">
        <v>1.508181</v>
      </c>
      <c r="AD30" s="168">
        <v>1.8415060000000001</v>
      </c>
      <c r="AE30" s="168">
        <v>1.890746</v>
      </c>
      <c r="AF30" s="168">
        <v>1.8508579999999999</v>
      </c>
      <c r="AG30" s="168">
        <v>1.8181020000000001</v>
      </c>
      <c r="AH30" s="168">
        <v>1.865248</v>
      </c>
      <c r="AI30" s="168">
        <v>1.799255</v>
      </c>
      <c r="AJ30" s="168">
        <v>1.9137</v>
      </c>
      <c r="AK30" s="168">
        <v>1.931222</v>
      </c>
      <c r="AL30" s="168">
        <v>2.1026560000000001</v>
      </c>
      <c r="AM30" s="168">
        <v>2.0068999999999999</v>
      </c>
      <c r="AN30" s="168">
        <v>1.972664</v>
      </c>
      <c r="AO30" s="168">
        <v>1.963819</v>
      </c>
      <c r="AP30" s="168">
        <v>1.9737389999999999</v>
      </c>
      <c r="AQ30" s="168">
        <v>2.037636</v>
      </c>
      <c r="AR30" s="168">
        <v>2.0857030000000001</v>
      </c>
      <c r="AS30" s="168">
        <v>2.1899069999999998</v>
      </c>
      <c r="AT30" s="168">
        <v>1.7966960000000001</v>
      </c>
      <c r="AU30" s="168">
        <v>1.907467</v>
      </c>
      <c r="AV30" s="168">
        <v>1.990748</v>
      </c>
      <c r="AW30" s="168">
        <v>1.9196489999999999</v>
      </c>
      <c r="AX30" s="168">
        <v>1.8092299999999999</v>
      </c>
      <c r="AY30" s="168">
        <v>1.922785</v>
      </c>
      <c r="AZ30" s="168">
        <v>2.0353469999999998</v>
      </c>
      <c r="BA30" s="168">
        <v>2.1130629999999999</v>
      </c>
      <c r="BB30" s="258">
        <v>2.1070229999999999</v>
      </c>
      <c r="BC30" s="258">
        <v>2.0904430000000001</v>
      </c>
      <c r="BD30" s="258">
        <v>2.0741800000000001</v>
      </c>
      <c r="BE30" s="258">
        <v>2.121095</v>
      </c>
      <c r="BF30" s="258">
        <v>2.083275</v>
      </c>
      <c r="BG30" s="258">
        <v>2.1037189999999999</v>
      </c>
      <c r="BH30" s="258">
        <v>2.1098180000000002</v>
      </c>
      <c r="BI30" s="258">
        <v>2.1232250000000001</v>
      </c>
      <c r="BJ30" s="258">
        <v>2.1308660000000001</v>
      </c>
      <c r="BK30" s="258">
        <v>2.1130179999999998</v>
      </c>
      <c r="BL30" s="258">
        <v>2.1130170000000001</v>
      </c>
      <c r="BM30" s="258">
        <v>2.1256409999999999</v>
      </c>
      <c r="BN30" s="258">
        <v>2.1389450000000001</v>
      </c>
      <c r="BO30" s="258">
        <v>2.1263830000000001</v>
      </c>
      <c r="BP30" s="258">
        <v>2.1147849999999999</v>
      </c>
      <c r="BQ30" s="258">
        <v>2.1496520000000001</v>
      </c>
      <c r="BR30" s="258">
        <v>2.1314199999999999</v>
      </c>
      <c r="BS30" s="258">
        <v>2.113381</v>
      </c>
      <c r="BT30" s="258">
        <v>2.1211500000000001</v>
      </c>
      <c r="BU30" s="258">
        <v>2.1356039999999998</v>
      </c>
      <c r="BV30" s="258">
        <v>2.1271439999999999</v>
      </c>
    </row>
    <row r="31" spans="1:74" x14ac:dyDescent="0.25">
      <c r="A31" s="474" t="s">
        <v>1026</v>
      </c>
      <c r="B31" s="475" t="s">
        <v>1028</v>
      </c>
      <c r="C31" s="168">
        <v>1.37205</v>
      </c>
      <c r="D31" s="168">
        <v>1.2367710000000001</v>
      </c>
      <c r="E31" s="168">
        <v>0.96346299999999996</v>
      </c>
      <c r="F31" s="168">
        <v>0.65685400000000005</v>
      </c>
      <c r="G31" s="168">
        <v>0.55778399999999995</v>
      </c>
      <c r="H31" s="168">
        <v>0.52547100000000002</v>
      </c>
      <c r="I31" s="168">
        <v>0.590978</v>
      </c>
      <c r="J31" s="168">
        <v>0.54067200000000004</v>
      </c>
      <c r="K31" s="168">
        <v>0.76108399999999998</v>
      </c>
      <c r="L31" s="168">
        <v>0.89455700000000005</v>
      </c>
      <c r="M31" s="168">
        <v>1.168509</v>
      </c>
      <c r="N31" s="168">
        <v>1.1717379999999999</v>
      </c>
      <c r="O31" s="168">
        <v>1.181208</v>
      </c>
      <c r="P31" s="168">
        <v>1.2566790000000001</v>
      </c>
      <c r="Q31" s="168">
        <v>0.99173999999999995</v>
      </c>
      <c r="R31" s="168">
        <v>0.66613299999999998</v>
      </c>
      <c r="S31" s="168">
        <v>0.62525600000000003</v>
      </c>
      <c r="T31" s="168">
        <v>0.43659399999999998</v>
      </c>
      <c r="U31" s="168">
        <v>0.47702</v>
      </c>
      <c r="V31" s="168">
        <v>0.59131500000000004</v>
      </c>
      <c r="W31" s="168">
        <v>0.75750200000000001</v>
      </c>
      <c r="X31" s="168">
        <v>0.82252899999999995</v>
      </c>
      <c r="Y31" s="168">
        <v>0.972414</v>
      </c>
      <c r="Z31" s="168">
        <v>1.121653</v>
      </c>
      <c r="AA31" s="168">
        <v>1.2706569999999999</v>
      </c>
      <c r="AB31" s="168">
        <v>1.1016159999999999</v>
      </c>
      <c r="AC31" s="168">
        <v>0.95728000000000002</v>
      </c>
      <c r="AD31" s="168">
        <v>0.61355700000000002</v>
      </c>
      <c r="AE31" s="168">
        <v>0.64565399999999995</v>
      </c>
      <c r="AF31" s="168">
        <v>0.58219699999999996</v>
      </c>
      <c r="AG31" s="168">
        <v>0.63052799999999998</v>
      </c>
      <c r="AH31" s="168">
        <v>0.60079000000000005</v>
      </c>
      <c r="AI31" s="168">
        <v>0.713032</v>
      </c>
      <c r="AJ31" s="168">
        <v>0.82515099999999997</v>
      </c>
      <c r="AK31" s="168">
        <v>0.87257700000000005</v>
      </c>
      <c r="AL31" s="168">
        <v>1.1409640000000001</v>
      </c>
      <c r="AM31" s="168">
        <v>1.3194300000000001</v>
      </c>
      <c r="AN31" s="168">
        <v>1.3610690000000001</v>
      </c>
      <c r="AO31" s="168">
        <v>0.81338600000000005</v>
      </c>
      <c r="AP31" s="168">
        <v>0.75663100000000005</v>
      </c>
      <c r="AQ31" s="168">
        <v>0.533447</v>
      </c>
      <c r="AR31" s="168">
        <v>0.52602000000000004</v>
      </c>
      <c r="AS31" s="168">
        <v>0.66316900000000001</v>
      </c>
      <c r="AT31" s="168">
        <v>0.63742100000000002</v>
      </c>
      <c r="AU31" s="168">
        <v>0.77310100000000004</v>
      </c>
      <c r="AV31" s="168">
        <v>0.74042399999999997</v>
      </c>
      <c r="AW31" s="168">
        <v>0.93153200000000003</v>
      </c>
      <c r="AX31" s="168">
        <v>1.0670660000000001</v>
      </c>
      <c r="AY31" s="168">
        <v>1.0955999999999999</v>
      </c>
      <c r="AZ31" s="168">
        <v>1.0253733857</v>
      </c>
      <c r="BA31" s="168">
        <v>0.91973520968</v>
      </c>
      <c r="BB31" s="258">
        <v>0.69127939999999999</v>
      </c>
      <c r="BC31" s="258">
        <v>0.59238219999999997</v>
      </c>
      <c r="BD31" s="258">
        <v>0.51405710000000004</v>
      </c>
      <c r="BE31" s="258">
        <v>0.61684240000000001</v>
      </c>
      <c r="BF31" s="258">
        <v>0.56789049999999996</v>
      </c>
      <c r="BG31" s="258">
        <v>0.71830179999999999</v>
      </c>
      <c r="BH31" s="258">
        <v>0.79224830000000002</v>
      </c>
      <c r="BI31" s="258">
        <v>0.90981290000000004</v>
      </c>
      <c r="BJ31" s="258">
        <v>1.1365670000000001</v>
      </c>
      <c r="BK31" s="258">
        <v>1.280049</v>
      </c>
      <c r="BL31" s="258">
        <v>1.2165220000000001</v>
      </c>
      <c r="BM31" s="258">
        <v>0.91898369999999996</v>
      </c>
      <c r="BN31" s="258">
        <v>0.79937139999999995</v>
      </c>
      <c r="BO31" s="258">
        <v>0.55862750000000005</v>
      </c>
      <c r="BP31" s="258">
        <v>0.4888014</v>
      </c>
      <c r="BQ31" s="258">
        <v>0.6526402</v>
      </c>
      <c r="BR31" s="258">
        <v>0.62335119999999999</v>
      </c>
      <c r="BS31" s="258">
        <v>0.7453978</v>
      </c>
      <c r="BT31" s="258">
        <v>0.77436890000000003</v>
      </c>
      <c r="BU31" s="258">
        <v>0.87868000000000002</v>
      </c>
      <c r="BV31" s="258">
        <v>1.118814</v>
      </c>
    </row>
    <row r="32" spans="1:74" x14ac:dyDescent="0.25">
      <c r="A32" s="474" t="s">
        <v>1027</v>
      </c>
      <c r="B32" s="475" t="s">
        <v>1029</v>
      </c>
      <c r="C32" s="168">
        <v>0.31983899999999998</v>
      </c>
      <c r="D32" s="168">
        <v>0.299286</v>
      </c>
      <c r="E32" s="168">
        <v>0.26454800000000001</v>
      </c>
      <c r="F32" s="168">
        <v>0.28853299999999998</v>
      </c>
      <c r="G32" s="168">
        <v>0.302097</v>
      </c>
      <c r="H32" s="168">
        <v>0.31093300000000001</v>
      </c>
      <c r="I32" s="168">
        <v>0.29690299999999997</v>
      </c>
      <c r="J32" s="168">
        <v>0.29361300000000001</v>
      </c>
      <c r="K32" s="168">
        <v>0.28256700000000001</v>
      </c>
      <c r="L32" s="168">
        <v>0.316</v>
      </c>
      <c r="M32" s="168">
        <v>0.30123299999999997</v>
      </c>
      <c r="N32" s="168">
        <v>0.305871</v>
      </c>
      <c r="O32" s="168">
        <v>0.283613</v>
      </c>
      <c r="P32" s="168">
        <v>0.25779299999999999</v>
      </c>
      <c r="Q32" s="168">
        <v>0.25361299999999998</v>
      </c>
      <c r="R32" s="168">
        <v>0.28076699999999999</v>
      </c>
      <c r="S32" s="168">
        <v>0.27419399999999999</v>
      </c>
      <c r="T32" s="168">
        <v>0.26313300000000001</v>
      </c>
      <c r="U32" s="168">
        <v>0.27541900000000002</v>
      </c>
      <c r="V32" s="168">
        <v>0.25916099999999997</v>
      </c>
      <c r="W32" s="168">
        <v>0.28536699999999998</v>
      </c>
      <c r="X32" s="168">
        <v>0.29864499999999999</v>
      </c>
      <c r="Y32" s="168">
        <v>0.29993300000000001</v>
      </c>
      <c r="Z32" s="168">
        <v>0.29812899999999998</v>
      </c>
      <c r="AA32" s="168">
        <v>0.32264500000000002</v>
      </c>
      <c r="AB32" s="168">
        <v>0.26632099999999997</v>
      </c>
      <c r="AC32" s="168">
        <v>0.28154800000000002</v>
      </c>
      <c r="AD32" s="168">
        <v>0.31236700000000001</v>
      </c>
      <c r="AE32" s="168">
        <v>0.33790300000000001</v>
      </c>
      <c r="AF32" s="168">
        <v>0.31786700000000001</v>
      </c>
      <c r="AG32" s="168">
        <v>0.31119400000000003</v>
      </c>
      <c r="AH32" s="168">
        <v>0.31103199999999998</v>
      </c>
      <c r="AI32" s="168">
        <v>0.28570000000000001</v>
      </c>
      <c r="AJ32" s="168">
        <v>0.27645199999999998</v>
      </c>
      <c r="AK32" s="168">
        <v>0.31433299999999997</v>
      </c>
      <c r="AL32" s="168">
        <v>0.32351600000000003</v>
      </c>
      <c r="AM32" s="168">
        <v>0.29799999999999999</v>
      </c>
      <c r="AN32" s="168">
        <v>0.29410700000000001</v>
      </c>
      <c r="AO32" s="168">
        <v>0.29493599999999998</v>
      </c>
      <c r="AP32" s="168">
        <v>0.30170000000000002</v>
      </c>
      <c r="AQ32" s="168">
        <v>0.29993599999999998</v>
      </c>
      <c r="AR32" s="168">
        <v>0.28136699999999998</v>
      </c>
      <c r="AS32" s="168">
        <v>0.29064499999999999</v>
      </c>
      <c r="AT32" s="168">
        <v>0.28135500000000002</v>
      </c>
      <c r="AU32" s="168">
        <v>0.26066699999999998</v>
      </c>
      <c r="AV32" s="168">
        <v>0.231548</v>
      </c>
      <c r="AW32" s="168">
        <v>0.2404</v>
      </c>
      <c r="AX32" s="168">
        <v>0.23741899999999999</v>
      </c>
      <c r="AY32" s="168">
        <v>0.26106499999999999</v>
      </c>
      <c r="AZ32" s="168">
        <v>0.29009089999999998</v>
      </c>
      <c r="BA32" s="168">
        <v>0.29477350000000002</v>
      </c>
      <c r="BB32" s="258">
        <v>0.29610779999999998</v>
      </c>
      <c r="BC32" s="258">
        <v>0.29773189999999999</v>
      </c>
      <c r="BD32" s="258">
        <v>0.3044655</v>
      </c>
      <c r="BE32" s="258">
        <v>0.2985603</v>
      </c>
      <c r="BF32" s="258">
        <v>0.29325099999999998</v>
      </c>
      <c r="BG32" s="258">
        <v>0.2954947</v>
      </c>
      <c r="BH32" s="258">
        <v>0.2811766</v>
      </c>
      <c r="BI32" s="258">
        <v>0.29371609999999998</v>
      </c>
      <c r="BJ32" s="258">
        <v>0.30561709999999997</v>
      </c>
      <c r="BK32" s="258">
        <v>0.30351820000000002</v>
      </c>
      <c r="BL32" s="258">
        <v>0.2928733</v>
      </c>
      <c r="BM32" s="258">
        <v>0.30512640000000002</v>
      </c>
      <c r="BN32" s="258">
        <v>0.29631239999999998</v>
      </c>
      <c r="BO32" s="258">
        <v>0.29762329999999998</v>
      </c>
      <c r="BP32" s="258">
        <v>0.30204779999999998</v>
      </c>
      <c r="BQ32" s="258">
        <v>0.29285889999999998</v>
      </c>
      <c r="BR32" s="258">
        <v>0.2910083</v>
      </c>
      <c r="BS32" s="258">
        <v>0.29072330000000002</v>
      </c>
      <c r="BT32" s="258">
        <v>0.27810750000000001</v>
      </c>
      <c r="BU32" s="258">
        <v>0.291796</v>
      </c>
      <c r="BV32" s="258">
        <v>0.30826110000000001</v>
      </c>
    </row>
    <row r="33" spans="1:77" x14ac:dyDescent="0.25">
      <c r="A33" s="474" t="s">
        <v>932</v>
      </c>
      <c r="B33" s="475" t="s">
        <v>924</v>
      </c>
      <c r="C33" s="168">
        <v>0.19319500000000001</v>
      </c>
      <c r="D33" s="168">
        <v>0.20058500000000001</v>
      </c>
      <c r="E33" s="168">
        <v>0.183923</v>
      </c>
      <c r="F33" s="168">
        <v>0.17014599999999999</v>
      </c>
      <c r="G33" s="168">
        <v>0.211337</v>
      </c>
      <c r="H33" s="168">
        <v>0.270314</v>
      </c>
      <c r="I33" s="168">
        <v>0.31732900000000003</v>
      </c>
      <c r="J33" s="168">
        <v>0.31253199999999998</v>
      </c>
      <c r="K33" s="168">
        <v>0.27511999999999998</v>
      </c>
      <c r="L33" s="168">
        <v>0.30717699999999998</v>
      </c>
      <c r="M33" s="168">
        <v>0.21546699999999999</v>
      </c>
      <c r="N33" s="168">
        <v>0.19259200000000001</v>
      </c>
      <c r="O33" s="168">
        <v>0.18984799999999999</v>
      </c>
      <c r="P33" s="168">
        <v>9.0157000000000001E-2</v>
      </c>
      <c r="Q33" s="168">
        <v>0.22947699999999999</v>
      </c>
      <c r="R33" s="168">
        <v>0.16306599999999999</v>
      </c>
      <c r="S33" s="168">
        <v>0.225048</v>
      </c>
      <c r="T33" s="168">
        <v>0.202623</v>
      </c>
      <c r="U33" s="168">
        <v>0.17632100000000001</v>
      </c>
      <c r="V33" s="168">
        <v>0.21072399999999999</v>
      </c>
      <c r="W33" s="168">
        <v>0.19212699999999999</v>
      </c>
      <c r="X33" s="168">
        <v>0.22239800000000001</v>
      </c>
      <c r="Y33" s="168">
        <v>0.24429300000000001</v>
      </c>
      <c r="Z33" s="168">
        <v>0.23563100000000001</v>
      </c>
      <c r="AA33" s="168">
        <v>0.245423</v>
      </c>
      <c r="AB33" s="168">
        <v>0.17302400000000001</v>
      </c>
      <c r="AC33" s="168">
        <v>0.22633400000000001</v>
      </c>
      <c r="AD33" s="168">
        <v>0.21444199999999999</v>
      </c>
      <c r="AE33" s="168">
        <v>0.31209900000000002</v>
      </c>
      <c r="AF33" s="168">
        <v>0.33402700000000002</v>
      </c>
      <c r="AG33" s="168">
        <v>0.26347900000000002</v>
      </c>
      <c r="AH33" s="168">
        <v>0.26367699999999999</v>
      </c>
      <c r="AI33" s="168">
        <v>0.24637700000000001</v>
      </c>
      <c r="AJ33" s="168">
        <v>0.17616499999999999</v>
      </c>
      <c r="AK33" s="168">
        <v>0.18772800000000001</v>
      </c>
      <c r="AL33" s="168">
        <v>0.24182000000000001</v>
      </c>
      <c r="AM33" s="168">
        <v>0.28879100000000002</v>
      </c>
      <c r="AN33" s="168">
        <v>0.12690100000000001</v>
      </c>
      <c r="AO33" s="168">
        <v>0.26841999999999999</v>
      </c>
      <c r="AP33" s="168">
        <v>0.23455500000000001</v>
      </c>
      <c r="AQ33" s="168">
        <v>0.242726</v>
      </c>
      <c r="AR33" s="168">
        <v>0.29908400000000002</v>
      </c>
      <c r="AS33" s="168">
        <v>0.297738</v>
      </c>
      <c r="AT33" s="168">
        <v>0.31287300000000001</v>
      </c>
      <c r="AU33" s="168">
        <v>0.24469199999999999</v>
      </c>
      <c r="AV33" s="168">
        <v>0.22453699999999999</v>
      </c>
      <c r="AW33" s="168">
        <v>0.23347999999999999</v>
      </c>
      <c r="AX33" s="168">
        <v>0.15036099999999999</v>
      </c>
      <c r="AY33" s="168">
        <v>0.19992299999999999</v>
      </c>
      <c r="AZ33" s="168">
        <v>0.1831933</v>
      </c>
      <c r="BA33" s="168">
        <v>0.190141</v>
      </c>
      <c r="BB33" s="258">
        <v>0.20764740000000001</v>
      </c>
      <c r="BC33" s="258">
        <v>0.25068410000000002</v>
      </c>
      <c r="BD33" s="258">
        <v>0.29391830000000002</v>
      </c>
      <c r="BE33" s="258">
        <v>0.26691140000000002</v>
      </c>
      <c r="BF33" s="258">
        <v>0.25423770000000001</v>
      </c>
      <c r="BG33" s="258">
        <v>0.23143939999999999</v>
      </c>
      <c r="BH33" s="258">
        <v>0.22308720000000001</v>
      </c>
      <c r="BI33" s="258">
        <v>0.21045730000000001</v>
      </c>
      <c r="BJ33" s="258">
        <v>0.20453550000000001</v>
      </c>
      <c r="BK33" s="258">
        <v>0.25274940000000001</v>
      </c>
      <c r="BL33" s="258">
        <v>0.20102429999999999</v>
      </c>
      <c r="BM33" s="258">
        <v>0.1915338</v>
      </c>
      <c r="BN33" s="258">
        <v>0.21781510000000001</v>
      </c>
      <c r="BO33" s="258">
        <v>0.249219</v>
      </c>
      <c r="BP33" s="258">
        <v>0.28567749999999997</v>
      </c>
      <c r="BQ33" s="258">
        <v>0.28486620000000001</v>
      </c>
      <c r="BR33" s="258">
        <v>0.27269159999999998</v>
      </c>
      <c r="BS33" s="258">
        <v>0.23965980000000001</v>
      </c>
      <c r="BT33" s="258">
        <v>0.23109940000000001</v>
      </c>
      <c r="BU33" s="258">
        <v>0.21853059999999999</v>
      </c>
      <c r="BV33" s="258">
        <v>0.21153569999999999</v>
      </c>
    </row>
    <row r="34" spans="1:77" x14ac:dyDescent="0.25">
      <c r="A34" s="474" t="s">
        <v>720</v>
      </c>
      <c r="B34" s="475" t="s">
        <v>925</v>
      </c>
      <c r="C34" s="168">
        <v>0.22035399999999999</v>
      </c>
      <c r="D34" s="168">
        <v>0.19647000000000001</v>
      </c>
      <c r="E34" s="168">
        <v>0.16471</v>
      </c>
      <c r="F34" s="168">
        <v>0.179367</v>
      </c>
      <c r="G34" s="168">
        <v>0.18559400000000001</v>
      </c>
      <c r="H34" s="168">
        <v>0.22506000000000001</v>
      </c>
      <c r="I34" s="168">
        <v>0.23230799999999999</v>
      </c>
      <c r="J34" s="168">
        <v>0.248941</v>
      </c>
      <c r="K34" s="168">
        <v>0.21968799999999999</v>
      </c>
      <c r="L34" s="168">
        <v>0.162911</v>
      </c>
      <c r="M34" s="168">
        <v>0.13528999999999999</v>
      </c>
      <c r="N34" s="168">
        <v>0.19972300000000001</v>
      </c>
      <c r="O34" s="168">
        <v>7.6053999999999997E-2</v>
      </c>
      <c r="P34" s="168">
        <v>-2.0110000000000002E-3</v>
      </c>
      <c r="Q34" s="168">
        <v>0.179116</v>
      </c>
      <c r="R34" s="168">
        <v>1.8319999999999999E-2</v>
      </c>
      <c r="S34" s="168">
        <v>0.129911</v>
      </c>
      <c r="T34" s="168">
        <v>0.23560600000000001</v>
      </c>
      <c r="U34" s="168">
        <v>0.23191999999999999</v>
      </c>
      <c r="V34" s="168">
        <v>0.26128000000000001</v>
      </c>
      <c r="W34" s="168">
        <v>0.29384700000000002</v>
      </c>
      <c r="X34" s="168">
        <v>0.32323400000000002</v>
      </c>
      <c r="Y34" s="168">
        <v>0.30577599999999999</v>
      </c>
      <c r="Z34" s="168">
        <v>0.43863999999999997</v>
      </c>
      <c r="AA34" s="168">
        <v>0.36842200000000003</v>
      </c>
      <c r="AB34" s="168">
        <v>0.178706</v>
      </c>
      <c r="AC34" s="168">
        <v>0.21998799999999999</v>
      </c>
      <c r="AD34" s="168">
        <v>0.24957099999999999</v>
      </c>
      <c r="AE34" s="168">
        <v>0.203349</v>
      </c>
      <c r="AF34" s="168">
        <v>0.28038299999999999</v>
      </c>
      <c r="AG34" s="168">
        <v>0.291597</v>
      </c>
      <c r="AH34" s="168">
        <v>0.33883400000000002</v>
      </c>
      <c r="AI34" s="168">
        <v>0.278109</v>
      </c>
      <c r="AJ34" s="168">
        <v>0.22068499999999999</v>
      </c>
      <c r="AK34" s="168">
        <v>0.237375</v>
      </c>
      <c r="AL34" s="168">
        <v>0.21588499999999999</v>
      </c>
      <c r="AM34" s="168">
        <v>0.16797799999999999</v>
      </c>
      <c r="AN34" s="168">
        <v>0.246915</v>
      </c>
      <c r="AO34" s="168">
        <v>0.21266199999999999</v>
      </c>
      <c r="AP34" s="168">
        <v>0.24971199999999999</v>
      </c>
      <c r="AQ34" s="168">
        <v>0.18267900000000001</v>
      </c>
      <c r="AR34" s="168">
        <v>0.297736</v>
      </c>
      <c r="AS34" s="168">
        <v>0.22986500000000001</v>
      </c>
      <c r="AT34" s="168">
        <v>0.28054699999999999</v>
      </c>
      <c r="AU34" s="168">
        <v>0.25855499999999998</v>
      </c>
      <c r="AV34" s="168">
        <v>0.41385</v>
      </c>
      <c r="AW34" s="168">
        <v>0.27918799999999999</v>
      </c>
      <c r="AX34" s="168">
        <v>0.25059599999999999</v>
      </c>
      <c r="AY34" s="168">
        <v>0.30940800000000002</v>
      </c>
      <c r="AZ34" s="168">
        <v>0.19786680000000001</v>
      </c>
      <c r="BA34" s="168">
        <v>0.19150790000000001</v>
      </c>
      <c r="BB34" s="258">
        <v>0.19218550000000001</v>
      </c>
      <c r="BC34" s="258">
        <v>0.19023799999999999</v>
      </c>
      <c r="BD34" s="258">
        <v>0.20381840000000001</v>
      </c>
      <c r="BE34" s="258">
        <v>0.20181299999999999</v>
      </c>
      <c r="BF34" s="258">
        <v>0.22159709999999999</v>
      </c>
      <c r="BG34" s="258">
        <v>0.22486880000000001</v>
      </c>
      <c r="BH34" s="258">
        <v>0.23274929999999999</v>
      </c>
      <c r="BI34" s="258">
        <v>0.22760730000000001</v>
      </c>
      <c r="BJ34" s="258">
        <v>0.22918440000000001</v>
      </c>
      <c r="BK34" s="258">
        <v>0.24205080000000001</v>
      </c>
      <c r="BL34" s="258">
        <v>0.22022559999999999</v>
      </c>
      <c r="BM34" s="258">
        <v>0.20948800000000001</v>
      </c>
      <c r="BN34" s="258">
        <v>0.19823189999999999</v>
      </c>
      <c r="BO34" s="258">
        <v>0.2137077</v>
      </c>
      <c r="BP34" s="258">
        <v>0.23448569999999999</v>
      </c>
      <c r="BQ34" s="258">
        <v>0.2443671</v>
      </c>
      <c r="BR34" s="258">
        <v>0.26493899999999998</v>
      </c>
      <c r="BS34" s="258">
        <v>0.26784219999999997</v>
      </c>
      <c r="BT34" s="258">
        <v>0.27539400000000003</v>
      </c>
      <c r="BU34" s="258">
        <v>0.27034849999999999</v>
      </c>
      <c r="BV34" s="258">
        <v>0.26023200000000002</v>
      </c>
    </row>
    <row r="35" spans="1:77" ht="10" x14ac:dyDescent="0.2">
      <c r="A35" s="474"/>
      <c r="B35" s="475"/>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293"/>
      <c r="BC35" s="293"/>
      <c r="BD35" s="293"/>
      <c r="BE35" s="293"/>
      <c r="BF35" s="293"/>
      <c r="BG35" s="293"/>
      <c r="BH35" s="293"/>
      <c r="BI35" s="293"/>
      <c r="BJ35" s="293"/>
      <c r="BK35" s="293"/>
      <c r="BL35" s="293"/>
      <c r="BM35" s="293"/>
      <c r="BN35" s="293"/>
      <c r="BO35" s="293"/>
      <c r="BP35" s="293"/>
      <c r="BQ35" s="293"/>
      <c r="BR35" s="293"/>
      <c r="BS35" s="293"/>
      <c r="BT35" s="293"/>
      <c r="BU35" s="293"/>
      <c r="BV35" s="293"/>
    </row>
    <row r="36" spans="1:77" x14ac:dyDescent="0.25">
      <c r="A36" s="474"/>
      <c r="B36" s="122" t="s">
        <v>933</v>
      </c>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293"/>
      <c r="BC36" s="293"/>
      <c r="BD36" s="293"/>
      <c r="BE36" s="293"/>
      <c r="BF36" s="293"/>
      <c r="BG36" s="293"/>
      <c r="BH36" s="293"/>
      <c r="BI36" s="293"/>
      <c r="BJ36" s="539"/>
      <c r="BK36" s="539"/>
      <c r="BL36" s="539"/>
      <c r="BM36" s="539"/>
      <c r="BN36" s="539"/>
      <c r="BO36" s="539"/>
      <c r="BP36" s="539"/>
      <c r="BQ36" s="539"/>
      <c r="BR36" s="539"/>
      <c r="BS36" s="539"/>
      <c r="BT36" s="539"/>
      <c r="BU36" s="539"/>
      <c r="BV36" s="539"/>
    </row>
    <row r="37" spans="1:77" x14ac:dyDescent="0.25">
      <c r="A37" s="474" t="s">
        <v>934</v>
      </c>
      <c r="B37" s="475" t="s">
        <v>921</v>
      </c>
      <c r="C37" s="586">
        <v>47.609000000000002</v>
      </c>
      <c r="D37" s="586">
        <v>48.271999999999998</v>
      </c>
      <c r="E37" s="586">
        <v>51.441000000000003</v>
      </c>
      <c r="F37" s="586">
        <v>52.692</v>
      </c>
      <c r="G37" s="586">
        <v>56.371000000000002</v>
      </c>
      <c r="H37" s="586">
        <v>60.57</v>
      </c>
      <c r="I37" s="586">
        <v>57.908000000000001</v>
      </c>
      <c r="J37" s="586">
        <v>55.250999999999998</v>
      </c>
      <c r="K37" s="586">
        <v>57.381999999999998</v>
      </c>
      <c r="L37" s="586">
        <v>59.631</v>
      </c>
      <c r="M37" s="586">
        <v>59.642000000000003</v>
      </c>
      <c r="N37" s="586">
        <v>57.286000000000001</v>
      </c>
      <c r="O37" s="586">
        <v>54.991999999999997</v>
      </c>
      <c r="P37" s="586">
        <v>52.578000000000003</v>
      </c>
      <c r="Q37" s="586">
        <v>52.061</v>
      </c>
      <c r="R37" s="586">
        <v>50.491999999999997</v>
      </c>
      <c r="S37" s="586">
        <v>48.814999999999998</v>
      </c>
      <c r="T37" s="586">
        <v>52.451000000000001</v>
      </c>
      <c r="U37" s="586">
        <v>54.76</v>
      </c>
      <c r="V37" s="586">
        <v>60.889000000000003</v>
      </c>
      <c r="W37" s="586">
        <v>72.171999999999997</v>
      </c>
      <c r="X37" s="586">
        <v>78.257000000000005</v>
      </c>
      <c r="Y37" s="586">
        <v>76.734999999999999</v>
      </c>
      <c r="Z37" s="586">
        <v>69.561999999999998</v>
      </c>
      <c r="AA37" s="586">
        <v>68.323999999999998</v>
      </c>
      <c r="AB37" s="586">
        <v>69.248000000000005</v>
      </c>
      <c r="AC37" s="586">
        <v>73.39</v>
      </c>
      <c r="AD37" s="586">
        <v>74.856999999999999</v>
      </c>
      <c r="AE37" s="586">
        <v>72.147999999999996</v>
      </c>
      <c r="AF37" s="586">
        <v>70.045000000000002</v>
      </c>
      <c r="AG37" s="586">
        <v>71.266999999999996</v>
      </c>
      <c r="AH37" s="586">
        <v>68.629000000000005</v>
      </c>
      <c r="AI37" s="586">
        <v>69.63</v>
      </c>
      <c r="AJ37" s="586">
        <v>69.197000000000003</v>
      </c>
      <c r="AK37" s="586">
        <v>69.98</v>
      </c>
      <c r="AL37" s="586">
        <v>63.204000000000001</v>
      </c>
      <c r="AM37" s="586">
        <v>54.558</v>
      </c>
      <c r="AN37" s="586">
        <v>49.018999999999998</v>
      </c>
      <c r="AO37" s="586">
        <v>49.643000000000001</v>
      </c>
      <c r="AP37" s="586">
        <v>51.317999999999998</v>
      </c>
      <c r="AQ37" s="586">
        <v>53.741999999999997</v>
      </c>
      <c r="AR37" s="586">
        <v>49.866</v>
      </c>
      <c r="AS37" s="586">
        <v>47.51</v>
      </c>
      <c r="AT37" s="586">
        <v>50.063000000000002</v>
      </c>
      <c r="AU37" s="586">
        <v>52.158999999999999</v>
      </c>
      <c r="AV37" s="586">
        <v>52.712000000000003</v>
      </c>
      <c r="AW37" s="586">
        <v>56.796999999999997</v>
      </c>
      <c r="AX37" s="586">
        <v>53.545999999999999</v>
      </c>
      <c r="AY37" s="586">
        <v>52.518000000000001</v>
      </c>
      <c r="AZ37" s="586">
        <v>49.254722999999998</v>
      </c>
      <c r="BA37" s="586">
        <v>47.646885460999997</v>
      </c>
      <c r="BB37" s="587">
        <v>50.243369999999999</v>
      </c>
      <c r="BC37" s="587">
        <v>53.12811</v>
      </c>
      <c r="BD37" s="587">
        <v>53.487340000000003</v>
      </c>
      <c r="BE37" s="587">
        <v>52.188009999999998</v>
      </c>
      <c r="BF37" s="587">
        <v>53.137900000000002</v>
      </c>
      <c r="BG37" s="587">
        <v>53.791609999999999</v>
      </c>
      <c r="BH37" s="587">
        <v>55.623950000000001</v>
      </c>
      <c r="BI37" s="587">
        <v>57.251309999999997</v>
      </c>
      <c r="BJ37" s="587">
        <v>55.612490000000001</v>
      </c>
      <c r="BK37" s="587">
        <v>54.362340000000003</v>
      </c>
      <c r="BL37" s="587">
        <v>54.639620000000001</v>
      </c>
      <c r="BM37" s="587">
        <v>55.767409999999998</v>
      </c>
      <c r="BN37" s="587">
        <v>57.621720000000003</v>
      </c>
      <c r="BO37" s="587">
        <v>60.021129999999999</v>
      </c>
      <c r="BP37" s="587">
        <v>60.022379999999998</v>
      </c>
      <c r="BQ37" s="587">
        <v>58.537849999999999</v>
      </c>
      <c r="BR37" s="587">
        <v>58.880980000000001</v>
      </c>
      <c r="BS37" s="587">
        <v>59.544800000000002</v>
      </c>
      <c r="BT37" s="587">
        <v>60.733370000000001</v>
      </c>
      <c r="BU37" s="587">
        <v>61.683430000000001</v>
      </c>
      <c r="BV37" s="587">
        <v>59.657760000000003</v>
      </c>
    </row>
    <row r="38" spans="1:77" x14ac:dyDescent="0.25">
      <c r="A38" s="474" t="s">
        <v>1030</v>
      </c>
      <c r="B38" s="475" t="s">
        <v>1028</v>
      </c>
      <c r="C38" s="586">
        <v>51.201999999999998</v>
      </c>
      <c r="D38" s="586">
        <v>45.695</v>
      </c>
      <c r="E38" s="586">
        <v>48.929000000000002</v>
      </c>
      <c r="F38" s="586">
        <v>53.39</v>
      </c>
      <c r="G38" s="586">
        <v>63.350999999999999</v>
      </c>
      <c r="H38" s="586">
        <v>71.697999999999993</v>
      </c>
      <c r="I38" s="586">
        <v>77.807000000000002</v>
      </c>
      <c r="J38" s="586">
        <v>91.090999999999994</v>
      </c>
      <c r="K38" s="586">
        <v>95.593999999999994</v>
      </c>
      <c r="L38" s="586">
        <v>94.674999999999997</v>
      </c>
      <c r="M38" s="586">
        <v>88.093999999999994</v>
      </c>
      <c r="N38" s="586">
        <v>79.656000000000006</v>
      </c>
      <c r="O38" s="586">
        <v>74.251000000000005</v>
      </c>
      <c r="P38" s="586">
        <v>64.100999999999999</v>
      </c>
      <c r="Q38" s="586">
        <v>60.81</v>
      </c>
      <c r="R38" s="586">
        <v>62.905000000000001</v>
      </c>
      <c r="S38" s="586">
        <v>68.11</v>
      </c>
      <c r="T38" s="586">
        <v>75.802999999999997</v>
      </c>
      <c r="U38" s="586">
        <v>85.442999999999998</v>
      </c>
      <c r="V38" s="586">
        <v>95.254999999999995</v>
      </c>
      <c r="W38" s="586">
        <v>100.31399999999999</v>
      </c>
      <c r="X38" s="586">
        <v>94.662000000000006</v>
      </c>
      <c r="Y38" s="586">
        <v>89.388000000000005</v>
      </c>
      <c r="Z38" s="586">
        <v>69.855999999999995</v>
      </c>
      <c r="AA38" s="586">
        <v>55.161999999999999</v>
      </c>
      <c r="AB38" s="586">
        <v>43.53</v>
      </c>
      <c r="AC38" s="586">
        <v>41.76</v>
      </c>
      <c r="AD38" s="586">
        <v>44.929000000000002</v>
      </c>
      <c r="AE38" s="586">
        <v>52.235999999999997</v>
      </c>
      <c r="AF38" s="586">
        <v>56.796999999999997</v>
      </c>
      <c r="AG38" s="586">
        <v>64.325000000000003</v>
      </c>
      <c r="AH38" s="586">
        <v>69.62</v>
      </c>
      <c r="AI38" s="586">
        <v>72.183000000000007</v>
      </c>
      <c r="AJ38" s="586">
        <v>76.218000000000004</v>
      </c>
      <c r="AK38" s="586">
        <v>72.134</v>
      </c>
      <c r="AL38" s="586">
        <v>63.857999999999997</v>
      </c>
      <c r="AM38" s="586">
        <v>48.375</v>
      </c>
      <c r="AN38" s="586">
        <v>37.146000000000001</v>
      </c>
      <c r="AO38" s="586">
        <v>36.258000000000003</v>
      </c>
      <c r="AP38" s="586">
        <v>40.198</v>
      </c>
      <c r="AQ38" s="586">
        <v>49.658000000000001</v>
      </c>
      <c r="AR38" s="586">
        <v>54.11</v>
      </c>
      <c r="AS38" s="586">
        <v>64.141000000000005</v>
      </c>
      <c r="AT38" s="586">
        <v>72.718000000000004</v>
      </c>
      <c r="AU38" s="586">
        <v>81.89</v>
      </c>
      <c r="AV38" s="586">
        <v>86.625</v>
      </c>
      <c r="AW38" s="586">
        <v>87.611999999999995</v>
      </c>
      <c r="AX38" s="586">
        <v>76.578000000000003</v>
      </c>
      <c r="AY38" s="586">
        <v>68.626999999999995</v>
      </c>
      <c r="AZ38" s="586">
        <v>58.025452799999997</v>
      </c>
      <c r="BA38" s="586">
        <v>50.956121164000002</v>
      </c>
      <c r="BB38" s="587">
        <v>53.101700000000001</v>
      </c>
      <c r="BC38" s="587">
        <v>59.854080000000003</v>
      </c>
      <c r="BD38" s="587">
        <v>68.798500000000004</v>
      </c>
      <c r="BE38" s="587">
        <v>76.967299999999994</v>
      </c>
      <c r="BF38" s="587">
        <v>85.561099999999996</v>
      </c>
      <c r="BG38" s="587">
        <v>89.171639999999996</v>
      </c>
      <c r="BH38" s="587">
        <v>89.052999999999997</v>
      </c>
      <c r="BI38" s="587">
        <v>85.356610000000003</v>
      </c>
      <c r="BJ38" s="587">
        <v>74.575010000000006</v>
      </c>
      <c r="BK38" s="587">
        <v>60.683109999999999</v>
      </c>
      <c r="BL38" s="587">
        <v>51.219880000000003</v>
      </c>
      <c r="BM38" s="587">
        <v>48.824669999999998</v>
      </c>
      <c r="BN38" s="587">
        <v>50.371119999999998</v>
      </c>
      <c r="BO38" s="587">
        <v>57.997259999999997</v>
      </c>
      <c r="BP38" s="587">
        <v>66.856009999999998</v>
      </c>
      <c r="BQ38" s="587">
        <v>72.16301</v>
      </c>
      <c r="BR38" s="587">
        <v>80.830500000000001</v>
      </c>
      <c r="BS38" s="587">
        <v>84.781899999999993</v>
      </c>
      <c r="BT38" s="587">
        <v>85.030630000000002</v>
      </c>
      <c r="BU38" s="587">
        <v>81.700530000000001</v>
      </c>
      <c r="BV38" s="587">
        <v>71.134010000000004</v>
      </c>
    </row>
    <row r="39" spans="1:77" x14ac:dyDescent="0.25">
      <c r="A39" s="474" t="s">
        <v>1031</v>
      </c>
      <c r="B39" s="475" t="s">
        <v>1264</v>
      </c>
      <c r="C39" s="586">
        <v>1.4019999999999999</v>
      </c>
      <c r="D39" s="586">
        <v>1.4690000000000001</v>
      </c>
      <c r="E39" s="586">
        <v>1.6970000000000001</v>
      </c>
      <c r="F39" s="586">
        <v>1.746</v>
      </c>
      <c r="G39" s="586">
        <v>1.8069999999999999</v>
      </c>
      <c r="H39" s="586">
        <v>1.7729999999999999</v>
      </c>
      <c r="I39" s="586">
        <v>1.9410000000000001</v>
      </c>
      <c r="J39" s="586">
        <v>2.181</v>
      </c>
      <c r="K39" s="586">
        <v>2.6589999999999998</v>
      </c>
      <c r="L39" s="586">
        <v>2.0499999999999998</v>
      </c>
      <c r="M39" s="586">
        <v>2.0089999999999999</v>
      </c>
      <c r="N39" s="586">
        <v>1.673</v>
      </c>
      <c r="O39" s="586">
        <v>1.6240000000000001</v>
      </c>
      <c r="P39" s="586">
        <v>1.2969999999999999</v>
      </c>
      <c r="Q39" s="586">
        <v>1.52</v>
      </c>
      <c r="R39" s="586">
        <v>1.4339999999999999</v>
      </c>
      <c r="S39" s="586">
        <v>1.371</v>
      </c>
      <c r="T39" s="586">
        <v>1.514</v>
      </c>
      <c r="U39" s="586">
        <v>1.405</v>
      </c>
      <c r="V39" s="586">
        <v>1.591</v>
      </c>
      <c r="W39" s="586">
        <v>1.516</v>
      </c>
      <c r="X39" s="586">
        <v>1.367</v>
      </c>
      <c r="Y39" s="586">
        <v>1.2689999999999999</v>
      </c>
      <c r="Z39" s="586">
        <v>1.4870000000000001</v>
      </c>
      <c r="AA39" s="586">
        <v>1.153</v>
      </c>
      <c r="AB39" s="586">
        <v>0.99399999999999999</v>
      </c>
      <c r="AC39" s="586">
        <v>1.0549999999999999</v>
      </c>
      <c r="AD39" s="586">
        <v>1.079</v>
      </c>
      <c r="AE39" s="586">
        <v>1.095</v>
      </c>
      <c r="AF39" s="586">
        <v>1.1739999999999999</v>
      </c>
      <c r="AG39" s="586">
        <v>1.21</v>
      </c>
      <c r="AH39" s="586">
        <v>1.127</v>
      </c>
      <c r="AI39" s="586">
        <v>1.304</v>
      </c>
      <c r="AJ39" s="586">
        <v>1.41</v>
      </c>
      <c r="AK39" s="586">
        <v>1.522</v>
      </c>
      <c r="AL39" s="586">
        <v>1.3779999999999999</v>
      </c>
      <c r="AM39" s="586">
        <v>1.19</v>
      </c>
      <c r="AN39" s="586">
        <v>1.163</v>
      </c>
      <c r="AO39" s="586">
        <v>1.044</v>
      </c>
      <c r="AP39" s="586">
        <v>0.97799999999999998</v>
      </c>
      <c r="AQ39" s="586">
        <v>1.103</v>
      </c>
      <c r="AR39" s="586">
        <v>1.2170000000000001</v>
      </c>
      <c r="AS39" s="586">
        <v>1.218</v>
      </c>
      <c r="AT39" s="586">
        <v>1.077</v>
      </c>
      <c r="AU39" s="586">
        <v>1.069</v>
      </c>
      <c r="AV39" s="586">
        <v>1.014</v>
      </c>
      <c r="AW39" s="586">
        <v>1.1499999999999999</v>
      </c>
      <c r="AX39" s="586">
        <v>1.3140000000000001</v>
      </c>
      <c r="AY39" s="586">
        <v>0.94799999999999995</v>
      </c>
      <c r="AZ39" s="586">
        <v>1.0275472000000001</v>
      </c>
      <c r="BA39" s="586">
        <v>1.125345</v>
      </c>
      <c r="BB39" s="587">
        <v>1.2149559999999999</v>
      </c>
      <c r="BC39" s="587">
        <v>1.4202440000000001</v>
      </c>
      <c r="BD39" s="587">
        <v>1.4797990000000001</v>
      </c>
      <c r="BE39" s="587">
        <v>1.7090190000000001</v>
      </c>
      <c r="BF39" s="587">
        <v>1.9021589999999999</v>
      </c>
      <c r="BG39" s="587">
        <v>1.751846</v>
      </c>
      <c r="BH39" s="587">
        <v>1.8643339999999999</v>
      </c>
      <c r="BI39" s="587">
        <v>1.8056970000000001</v>
      </c>
      <c r="BJ39" s="587">
        <v>1.668547</v>
      </c>
      <c r="BK39" s="587">
        <v>1.4498660000000001</v>
      </c>
      <c r="BL39" s="587">
        <v>1.4615499999999999</v>
      </c>
      <c r="BM39" s="587">
        <v>1.507433</v>
      </c>
      <c r="BN39" s="587">
        <v>1.5504849999999999</v>
      </c>
      <c r="BO39" s="587">
        <v>1.709511</v>
      </c>
      <c r="BP39" s="587">
        <v>1.7377769999999999</v>
      </c>
      <c r="BQ39" s="587">
        <v>1.9376370000000001</v>
      </c>
      <c r="BR39" s="587">
        <v>2.0967519999999999</v>
      </c>
      <c r="BS39" s="587">
        <v>1.914652</v>
      </c>
      <c r="BT39" s="587">
        <v>1.9918020000000001</v>
      </c>
      <c r="BU39" s="587">
        <v>1.915751</v>
      </c>
      <c r="BV39" s="587">
        <v>1.766054</v>
      </c>
    </row>
    <row r="40" spans="1:77" x14ac:dyDescent="0.25">
      <c r="A40" s="474" t="s">
        <v>935</v>
      </c>
      <c r="B40" s="475" t="s">
        <v>924</v>
      </c>
      <c r="C40" s="586">
        <v>39.506</v>
      </c>
      <c r="D40" s="586">
        <v>36.786000000000001</v>
      </c>
      <c r="E40" s="586">
        <v>39.841000000000001</v>
      </c>
      <c r="F40" s="586">
        <v>48.649000000000001</v>
      </c>
      <c r="G40" s="586">
        <v>61.228999999999999</v>
      </c>
      <c r="H40" s="586">
        <v>70.718000000000004</v>
      </c>
      <c r="I40" s="586">
        <v>80.313000000000002</v>
      </c>
      <c r="J40" s="586">
        <v>86.619</v>
      </c>
      <c r="K40" s="586">
        <v>85.869</v>
      </c>
      <c r="L40" s="586">
        <v>75.340999999999994</v>
      </c>
      <c r="M40" s="586">
        <v>61.542999999999999</v>
      </c>
      <c r="N40" s="586">
        <v>52.180999999999997</v>
      </c>
      <c r="O40" s="586">
        <v>44.006999999999998</v>
      </c>
      <c r="P40" s="586">
        <v>40.031999999999996</v>
      </c>
      <c r="Q40" s="586">
        <v>44.143000000000001</v>
      </c>
      <c r="R40" s="586">
        <v>54.813000000000002</v>
      </c>
      <c r="S40" s="586">
        <v>60.531999999999996</v>
      </c>
      <c r="T40" s="586">
        <v>69.938000000000002</v>
      </c>
      <c r="U40" s="586">
        <v>78.043999999999997</v>
      </c>
      <c r="V40" s="586">
        <v>84.807000000000002</v>
      </c>
      <c r="W40" s="586">
        <v>86.040999999999997</v>
      </c>
      <c r="X40" s="586">
        <v>74.906999999999996</v>
      </c>
      <c r="Y40" s="586">
        <v>62.183999999999997</v>
      </c>
      <c r="Z40" s="586">
        <v>54.622</v>
      </c>
      <c r="AA40" s="586">
        <v>44.529000000000003</v>
      </c>
      <c r="AB40" s="586">
        <v>39.164999999999999</v>
      </c>
      <c r="AC40" s="586">
        <v>37.670999999999999</v>
      </c>
      <c r="AD40" s="586">
        <v>43.624000000000002</v>
      </c>
      <c r="AE40" s="586">
        <v>48.456000000000003</v>
      </c>
      <c r="AF40" s="586">
        <v>54.749000000000002</v>
      </c>
      <c r="AG40" s="586">
        <v>61.786000000000001</v>
      </c>
      <c r="AH40" s="586">
        <v>66.998000000000005</v>
      </c>
      <c r="AI40" s="586">
        <v>69.929000000000002</v>
      </c>
      <c r="AJ40" s="586">
        <v>65.697999999999993</v>
      </c>
      <c r="AK40" s="586">
        <v>55.329000000000001</v>
      </c>
      <c r="AL40" s="586">
        <v>43.917999999999999</v>
      </c>
      <c r="AM40" s="586">
        <v>36.533999999999999</v>
      </c>
      <c r="AN40" s="586">
        <v>34.122</v>
      </c>
      <c r="AO40" s="586">
        <v>35.680999999999997</v>
      </c>
      <c r="AP40" s="586">
        <v>41.756999999999998</v>
      </c>
      <c r="AQ40" s="586">
        <v>49.844000000000001</v>
      </c>
      <c r="AR40" s="586">
        <v>58.79</v>
      </c>
      <c r="AS40" s="586">
        <v>70.796999999999997</v>
      </c>
      <c r="AT40" s="586">
        <v>80.822999999999993</v>
      </c>
      <c r="AU40" s="586">
        <v>81.212999999999994</v>
      </c>
      <c r="AV40" s="586">
        <v>75.594999999999999</v>
      </c>
      <c r="AW40" s="586">
        <v>64.188000000000002</v>
      </c>
      <c r="AX40" s="586">
        <v>54.493000000000002</v>
      </c>
      <c r="AY40" s="586">
        <v>42.944000000000003</v>
      </c>
      <c r="AZ40" s="586">
        <v>37.105780500000002</v>
      </c>
      <c r="BA40" s="586">
        <v>40.641253218999999</v>
      </c>
      <c r="BB40" s="587">
        <v>47.852440000000001</v>
      </c>
      <c r="BC40" s="587">
        <v>57.945979999999999</v>
      </c>
      <c r="BD40" s="587">
        <v>66.515640000000005</v>
      </c>
      <c r="BE40" s="587">
        <v>75.224909999999994</v>
      </c>
      <c r="BF40" s="587">
        <v>83.817570000000003</v>
      </c>
      <c r="BG40" s="587">
        <v>84.429900000000004</v>
      </c>
      <c r="BH40" s="587">
        <v>78.573539999999994</v>
      </c>
      <c r="BI40" s="587">
        <v>66.832130000000006</v>
      </c>
      <c r="BJ40" s="587">
        <v>55.28725</v>
      </c>
      <c r="BK40" s="587">
        <v>47.51585</v>
      </c>
      <c r="BL40" s="587">
        <v>43.186199999999999</v>
      </c>
      <c r="BM40" s="587">
        <v>46.190809999999999</v>
      </c>
      <c r="BN40" s="587">
        <v>54.929279999999999</v>
      </c>
      <c r="BO40" s="587">
        <v>65.045760000000001</v>
      </c>
      <c r="BP40" s="587">
        <v>73.666870000000003</v>
      </c>
      <c r="BQ40" s="587">
        <v>82.451279999999997</v>
      </c>
      <c r="BR40" s="587">
        <v>91.054789999999997</v>
      </c>
      <c r="BS40" s="587">
        <v>91.735569999999996</v>
      </c>
      <c r="BT40" s="587">
        <v>85.911469999999994</v>
      </c>
      <c r="BU40" s="587">
        <v>74.191389999999998</v>
      </c>
      <c r="BV40" s="587">
        <v>62.605469999999997</v>
      </c>
    </row>
    <row r="41" spans="1:77" x14ac:dyDescent="0.25">
      <c r="A41" s="474" t="s">
        <v>727</v>
      </c>
      <c r="B41" s="475" t="s">
        <v>925</v>
      </c>
      <c r="C41" s="586">
        <v>20.800999999999998</v>
      </c>
      <c r="D41" s="586">
        <v>19.015999999999998</v>
      </c>
      <c r="E41" s="586">
        <v>18.427</v>
      </c>
      <c r="F41" s="586">
        <v>18.494</v>
      </c>
      <c r="G41" s="586">
        <v>18.981999999999999</v>
      </c>
      <c r="H41" s="586">
        <v>19.721</v>
      </c>
      <c r="I41" s="586">
        <v>20.393999999999998</v>
      </c>
      <c r="J41" s="586">
        <v>20.664999999999999</v>
      </c>
      <c r="K41" s="586">
        <v>21.263999999999999</v>
      </c>
      <c r="L41" s="586">
        <v>20.805</v>
      </c>
      <c r="M41" s="586">
        <v>20.6</v>
      </c>
      <c r="N41" s="586">
        <v>20.9</v>
      </c>
      <c r="O41" s="586">
        <v>21.896000000000001</v>
      </c>
      <c r="P41" s="586">
        <v>22.111999999999998</v>
      </c>
      <c r="Q41" s="586">
        <v>24.356999999999999</v>
      </c>
      <c r="R41" s="586">
        <v>29.876000000000001</v>
      </c>
      <c r="S41" s="586">
        <v>34.936</v>
      </c>
      <c r="T41" s="586">
        <v>35.981000000000002</v>
      </c>
      <c r="U41" s="586">
        <v>37.615000000000002</v>
      </c>
      <c r="V41" s="586">
        <v>40.325000000000003</v>
      </c>
      <c r="W41" s="586">
        <v>38.664999999999999</v>
      </c>
      <c r="X41" s="586">
        <v>37.497534000000002</v>
      </c>
      <c r="Y41" s="586">
        <v>35.987748000000003</v>
      </c>
      <c r="Z41" s="586">
        <v>32.641396999999998</v>
      </c>
      <c r="AA41" s="586">
        <v>28.061879999999999</v>
      </c>
      <c r="AB41" s="586">
        <v>25.126369</v>
      </c>
      <c r="AC41" s="586">
        <v>23.006181000000002</v>
      </c>
      <c r="AD41" s="586">
        <v>21.343049000000001</v>
      </c>
      <c r="AE41" s="586">
        <v>22.429872</v>
      </c>
      <c r="AF41" s="586">
        <v>22.532796000000001</v>
      </c>
      <c r="AG41" s="586">
        <v>23.166276</v>
      </c>
      <c r="AH41" s="586">
        <v>22.887248</v>
      </c>
      <c r="AI41" s="586">
        <v>22.457577000000001</v>
      </c>
      <c r="AJ41" s="586">
        <v>23.212033000000002</v>
      </c>
      <c r="AK41" s="586">
        <v>21.718378999999999</v>
      </c>
      <c r="AL41" s="586">
        <v>20.694471</v>
      </c>
      <c r="AM41" s="586">
        <v>20.444223999999998</v>
      </c>
      <c r="AN41" s="586">
        <v>18.861674000000001</v>
      </c>
      <c r="AO41" s="586">
        <v>19.398966000000001</v>
      </c>
      <c r="AP41" s="586">
        <v>20.037403000000001</v>
      </c>
      <c r="AQ41" s="586">
        <v>23.473040999999998</v>
      </c>
      <c r="AR41" s="586">
        <v>22.692176</v>
      </c>
      <c r="AS41" s="586">
        <v>24.781369000000002</v>
      </c>
      <c r="AT41" s="586">
        <v>25.970023000000001</v>
      </c>
      <c r="AU41" s="586">
        <v>27.221488999999998</v>
      </c>
      <c r="AV41" s="586">
        <v>26.958984000000001</v>
      </c>
      <c r="AW41" s="586">
        <v>26.315580000000001</v>
      </c>
      <c r="AX41" s="586">
        <v>25.153724</v>
      </c>
      <c r="AY41" s="586">
        <v>22.823716000000001</v>
      </c>
      <c r="AZ41" s="586">
        <v>21.1394965</v>
      </c>
      <c r="BA41" s="586">
        <v>20.494525895999999</v>
      </c>
      <c r="BB41" s="587">
        <v>20.560449999999999</v>
      </c>
      <c r="BC41" s="587">
        <v>20.987870000000001</v>
      </c>
      <c r="BD41" s="587">
        <v>21.50338</v>
      </c>
      <c r="BE41" s="587">
        <v>22.32704</v>
      </c>
      <c r="BF41" s="587">
        <v>22.46217</v>
      </c>
      <c r="BG41" s="587">
        <v>22.141110000000001</v>
      </c>
      <c r="BH41" s="587">
        <v>21.755590000000002</v>
      </c>
      <c r="BI41" s="587">
        <v>21.55378</v>
      </c>
      <c r="BJ41" s="587">
        <v>21.200089999999999</v>
      </c>
      <c r="BK41" s="587">
        <v>20.434439999999999</v>
      </c>
      <c r="BL41" s="587">
        <v>19.209949999999999</v>
      </c>
      <c r="BM41" s="587">
        <v>18.603590000000001</v>
      </c>
      <c r="BN41" s="587">
        <v>18.702580000000001</v>
      </c>
      <c r="BO41" s="587">
        <v>19.162269999999999</v>
      </c>
      <c r="BP41" s="587">
        <v>19.70965</v>
      </c>
      <c r="BQ41" s="587">
        <v>20.565750000000001</v>
      </c>
      <c r="BR41" s="587">
        <v>20.731639999999999</v>
      </c>
      <c r="BS41" s="587">
        <v>20.441400000000002</v>
      </c>
      <c r="BT41" s="587">
        <v>20.0915</v>
      </c>
      <c r="BU41" s="587">
        <v>19.924019999999999</v>
      </c>
      <c r="BV41" s="587">
        <v>19.603809999999999</v>
      </c>
    </row>
    <row r="42" spans="1:77" ht="10" x14ac:dyDescent="0.2">
      <c r="A42" s="474"/>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293"/>
      <c r="BC42" s="293"/>
      <c r="BD42" s="293"/>
      <c r="BE42" s="293"/>
      <c r="BF42" s="293"/>
      <c r="BG42" s="293"/>
      <c r="BH42" s="293"/>
      <c r="BI42" s="293"/>
      <c r="BJ42" s="293"/>
      <c r="BK42" s="293"/>
      <c r="BL42" s="293"/>
      <c r="BM42" s="293"/>
      <c r="BN42" s="293"/>
      <c r="BO42" s="293"/>
      <c r="BP42" s="293"/>
      <c r="BQ42" s="293"/>
      <c r="BR42" s="293"/>
      <c r="BS42" s="293"/>
      <c r="BT42" s="293"/>
      <c r="BU42" s="293"/>
      <c r="BV42" s="293"/>
    </row>
    <row r="43" spans="1:77" ht="11.15" customHeight="1" x14ac:dyDescent="0.25">
      <c r="A43" s="44"/>
      <c r="B43" s="122" t="s">
        <v>552</v>
      </c>
      <c r="C43" s="476"/>
      <c r="D43" s="476"/>
      <c r="E43" s="476"/>
      <c r="F43" s="476"/>
      <c r="G43" s="476"/>
      <c r="H43" s="476"/>
      <c r="I43" s="476"/>
      <c r="J43" s="476"/>
      <c r="K43" s="476"/>
      <c r="L43" s="476"/>
      <c r="M43" s="476"/>
      <c r="N43" s="476"/>
      <c r="O43" s="476"/>
      <c r="P43" s="476"/>
      <c r="Q43" s="476"/>
      <c r="R43" s="476"/>
      <c r="S43" s="476"/>
      <c r="T43" s="476"/>
      <c r="U43" s="476"/>
      <c r="V43" s="476"/>
      <c r="W43" s="476"/>
      <c r="X43" s="476"/>
      <c r="Y43" s="476"/>
      <c r="Z43" s="476"/>
      <c r="AA43" s="476"/>
      <c r="AB43" s="476"/>
      <c r="AC43" s="476"/>
      <c r="AD43" s="476"/>
      <c r="AE43" s="476"/>
      <c r="AF43" s="476"/>
      <c r="AG43" s="476"/>
      <c r="AH43" s="476"/>
      <c r="AI43" s="476"/>
      <c r="AJ43" s="476"/>
      <c r="AK43" s="476"/>
      <c r="AL43" s="476"/>
      <c r="AM43" s="476"/>
      <c r="AN43" s="476"/>
      <c r="AO43" s="476"/>
      <c r="AP43" s="476"/>
      <c r="AQ43" s="476"/>
      <c r="AR43" s="476"/>
      <c r="AS43" s="476"/>
      <c r="AT43" s="476"/>
      <c r="AU43" s="476"/>
      <c r="AV43" s="476"/>
      <c r="AW43" s="476"/>
      <c r="AX43" s="476"/>
      <c r="AY43" s="476"/>
      <c r="AZ43" s="476"/>
      <c r="BA43" s="476"/>
      <c r="BB43" s="477"/>
      <c r="BC43" s="477"/>
      <c r="BD43" s="477"/>
      <c r="BE43" s="477"/>
      <c r="BF43" s="477"/>
      <c r="BG43" s="477"/>
      <c r="BH43" s="477"/>
      <c r="BI43" s="477"/>
      <c r="BJ43" s="477"/>
      <c r="BK43" s="477"/>
      <c r="BL43" s="477"/>
      <c r="BM43" s="477"/>
      <c r="BN43" s="477"/>
      <c r="BO43" s="477"/>
      <c r="BP43" s="477"/>
      <c r="BQ43" s="477"/>
      <c r="BR43" s="477"/>
      <c r="BS43" s="477"/>
      <c r="BT43" s="477"/>
      <c r="BU43" s="477"/>
      <c r="BV43" s="477"/>
      <c r="BX43" s="572"/>
      <c r="BY43" s="572"/>
    </row>
    <row r="44" spans="1:77" ht="11.15" customHeight="1" x14ac:dyDescent="0.25">
      <c r="A44" s="48" t="s">
        <v>486</v>
      </c>
      <c r="B44" s="141" t="s">
        <v>389</v>
      </c>
      <c r="C44" s="168">
        <v>16.782968</v>
      </c>
      <c r="D44" s="168">
        <v>15.845750000000001</v>
      </c>
      <c r="E44" s="168">
        <v>15.934677000000001</v>
      </c>
      <c r="F44" s="168">
        <v>16.341200000000001</v>
      </c>
      <c r="G44" s="168">
        <v>16.719452</v>
      </c>
      <c r="H44" s="168">
        <v>17.235800000000001</v>
      </c>
      <c r="I44" s="168">
        <v>17.175194000000001</v>
      </c>
      <c r="J44" s="168">
        <v>17.296838999999999</v>
      </c>
      <c r="K44" s="168">
        <v>16.403099999999998</v>
      </c>
      <c r="L44" s="168">
        <v>15.680871</v>
      </c>
      <c r="M44" s="168">
        <v>16.481767000000001</v>
      </c>
      <c r="N44" s="168">
        <v>16.792548</v>
      </c>
      <c r="O44" s="168">
        <v>16.228515999999999</v>
      </c>
      <c r="P44" s="168">
        <v>15.865413</v>
      </c>
      <c r="Q44" s="168">
        <v>15.230451</v>
      </c>
      <c r="R44" s="168">
        <v>12.772333</v>
      </c>
      <c r="S44" s="168">
        <v>12.968031999999999</v>
      </c>
      <c r="T44" s="168">
        <v>13.734366</v>
      </c>
      <c r="U44" s="168">
        <v>14.33358</v>
      </c>
      <c r="V44" s="168">
        <v>14.151709</v>
      </c>
      <c r="W44" s="168">
        <v>13.572832999999999</v>
      </c>
      <c r="X44" s="168">
        <v>13.444741</v>
      </c>
      <c r="Y44" s="168">
        <v>14.123699999999999</v>
      </c>
      <c r="Z44" s="168">
        <v>14.139806</v>
      </c>
      <c r="AA44" s="168">
        <v>14.541839</v>
      </c>
      <c r="AB44" s="168">
        <v>12.370929</v>
      </c>
      <c r="AC44" s="168">
        <v>14.387129</v>
      </c>
      <c r="AD44" s="168">
        <v>15.162167</v>
      </c>
      <c r="AE44" s="168">
        <v>15.595677</v>
      </c>
      <c r="AF44" s="168">
        <v>16.190232999999999</v>
      </c>
      <c r="AG44" s="168">
        <v>15.851839</v>
      </c>
      <c r="AH44" s="168">
        <v>15.726000000000001</v>
      </c>
      <c r="AI44" s="168">
        <v>15.231667</v>
      </c>
      <c r="AJ44" s="168">
        <v>15.045355000000001</v>
      </c>
      <c r="AK44" s="168">
        <v>15.683967000000001</v>
      </c>
      <c r="AL44" s="168">
        <v>15.756902999999999</v>
      </c>
      <c r="AM44" s="168">
        <v>15.451000000000001</v>
      </c>
      <c r="AN44" s="168">
        <v>15.376321000000001</v>
      </c>
      <c r="AO44" s="168">
        <v>15.822710000000001</v>
      </c>
      <c r="AP44" s="168">
        <v>15.611800000000001</v>
      </c>
      <c r="AQ44" s="168">
        <v>16.131387</v>
      </c>
      <c r="AR44" s="168">
        <v>16.514066</v>
      </c>
      <c r="AS44" s="168">
        <v>16.318290000000001</v>
      </c>
      <c r="AT44" s="168">
        <v>16.380710000000001</v>
      </c>
      <c r="AU44" s="168">
        <v>16.0746</v>
      </c>
      <c r="AV44" s="168">
        <v>15.719032</v>
      </c>
      <c r="AW44" s="168">
        <v>16.383766999999999</v>
      </c>
      <c r="AX44" s="168">
        <v>15.319419</v>
      </c>
      <c r="AY44" s="168">
        <v>15.028581000000001</v>
      </c>
      <c r="AZ44" s="168">
        <v>15.027392857000001</v>
      </c>
      <c r="BA44" s="168">
        <v>15.515875484</v>
      </c>
      <c r="BB44" s="258">
        <v>15.93731</v>
      </c>
      <c r="BC44" s="258">
        <v>16.424579999999999</v>
      </c>
      <c r="BD44" s="258">
        <v>17.236450000000001</v>
      </c>
      <c r="BE44" s="258">
        <v>16.677579999999999</v>
      </c>
      <c r="BF44" s="258">
        <v>16.649539999999998</v>
      </c>
      <c r="BG44" s="258">
        <v>16.283550000000002</v>
      </c>
      <c r="BH44" s="258">
        <v>15.564730000000001</v>
      </c>
      <c r="BI44" s="258">
        <v>15.87993</v>
      </c>
      <c r="BJ44" s="258">
        <v>15.6</v>
      </c>
      <c r="BK44" s="258">
        <v>15.296989999999999</v>
      </c>
      <c r="BL44" s="258">
        <v>15.17909</v>
      </c>
      <c r="BM44" s="258">
        <v>16.001999999999999</v>
      </c>
      <c r="BN44" s="258">
        <v>15.86843</v>
      </c>
      <c r="BO44" s="258">
        <v>16.258099999999999</v>
      </c>
      <c r="BP44" s="258">
        <v>16.772860000000001</v>
      </c>
      <c r="BQ44" s="258">
        <v>16.459769999999999</v>
      </c>
      <c r="BR44" s="258">
        <v>16.491040000000002</v>
      </c>
      <c r="BS44" s="258">
        <v>15.959199999999999</v>
      </c>
      <c r="BT44" s="258">
        <v>15.31503</v>
      </c>
      <c r="BU44" s="258">
        <v>15.68023</v>
      </c>
      <c r="BV44" s="258">
        <v>15.686249999999999</v>
      </c>
      <c r="BX44" s="573"/>
      <c r="BY44" s="573"/>
    </row>
    <row r="45" spans="1:77" ht="11.15" customHeight="1" x14ac:dyDescent="0.25">
      <c r="A45" s="474" t="s">
        <v>949</v>
      </c>
      <c r="B45" s="475" t="s">
        <v>942</v>
      </c>
      <c r="C45" s="168">
        <v>0.67493599999999998</v>
      </c>
      <c r="D45" s="168">
        <v>0.59171399999999996</v>
      </c>
      <c r="E45" s="168">
        <v>0.51187099999999996</v>
      </c>
      <c r="F45" s="168">
        <v>0.48573300000000003</v>
      </c>
      <c r="G45" s="168">
        <v>0.45990300000000001</v>
      </c>
      <c r="H45" s="168">
        <v>0.43146699999999999</v>
      </c>
      <c r="I45" s="168">
        <v>0.447936</v>
      </c>
      <c r="J45" s="168">
        <v>0.480742</v>
      </c>
      <c r="K45" s="168">
        <v>0.60066699999999995</v>
      </c>
      <c r="L45" s="168">
        <v>0.71180699999999997</v>
      </c>
      <c r="M45" s="168">
        <v>0.74363299999999999</v>
      </c>
      <c r="N45" s="168">
        <v>0.71564499999999998</v>
      </c>
      <c r="O45" s="168">
        <v>0.69790300000000005</v>
      </c>
      <c r="P45" s="168">
        <v>0.63965499999999997</v>
      </c>
      <c r="Q45" s="168">
        <v>0.49890299999999999</v>
      </c>
      <c r="R45" s="168">
        <v>0.31723299999999999</v>
      </c>
      <c r="S45" s="168">
        <v>0.33609600000000001</v>
      </c>
      <c r="T45" s="168">
        <v>0.40246599999999999</v>
      </c>
      <c r="U45" s="168">
        <v>0.45580599999999999</v>
      </c>
      <c r="V45" s="168">
        <v>0.42216100000000001</v>
      </c>
      <c r="W45" s="168">
        <v>0.53626600000000002</v>
      </c>
      <c r="X45" s="168">
        <v>0.58690299999999995</v>
      </c>
      <c r="Y45" s="168">
        <v>0.63736599999999999</v>
      </c>
      <c r="Z45" s="168">
        <v>0.57054800000000006</v>
      </c>
      <c r="AA45" s="168">
        <v>0.59341900000000003</v>
      </c>
      <c r="AB45" s="168">
        <v>0.48278599999999999</v>
      </c>
      <c r="AC45" s="168">
        <v>0.52032299999999998</v>
      </c>
      <c r="AD45" s="168">
        <v>0.45146700000000001</v>
      </c>
      <c r="AE45" s="168">
        <v>0.43029000000000001</v>
      </c>
      <c r="AF45" s="168">
        <v>0.41423300000000002</v>
      </c>
      <c r="AG45" s="168">
        <v>0.43203200000000003</v>
      </c>
      <c r="AH45" s="168">
        <v>0.43338700000000002</v>
      </c>
      <c r="AI45" s="168">
        <v>0.54430000000000001</v>
      </c>
      <c r="AJ45" s="168">
        <v>0.69641900000000001</v>
      </c>
      <c r="AK45" s="168">
        <v>0.77470000000000006</v>
      </c>
      <c r="AL45" s="168">
        <v>0.80593599999999999</v>
      </c>
      <c r="AM45" s="168">
        <v>0.70406400000000002</v>
      </c>
      <c r="AN45" s="168">
        <v>0.64171400000000001</v>
      </c>
      <c r="AO45" s="168">
        <v>0.58016100000000004</v>
      </c>
      <c r="AP45" s="168">
        <v>0.52323299999999995</v>
      </c>
      <c r="AQ45" s="168">
        <v>0.50558099999999995</v>
      </c>
      <c r="AR45" s="168">
        <v>0.48316599999999998</v>
      </c>
      <c r="AS45" s="168">
        <v>0.521451</v>
      </c>
      <c r="AT45" s="168">
        <v>0.53390300000000002</v>
      </c>
      <c r="AU45" s="168">
        <v>0.65590000000000004</v>
      </c>
      <c r="AV45" s="168">
        <v>0.70161300000000004</v>
      </c>
      <c r="AW45" s="168">
        <v>0.79410000000000003</v>
      </c>
      <c r="AX45" s="168">
        <v>0.78151599999999999</v>
      </c>
      <c r="AY45" s="168">
        <v>0.80077399999999999</v>
      </c>
      <c r="AZ45" s="168">
        <v>0.63295590000000002</v>
      </c>
      <c r="BA45" s="168">
        <v>0.561894</v>
      </c>
      <c r="BB45" s="258">
        <v>0.50640680000000005</v>
      </c>
      <c r="BC45" s="258">
        <v>0.46080349999999998</v>
      </c>
      <c r="BD45" s="258">
        <v>0.46337499999999998</v>
      </c>
      <c r="BE45" s="258">
        <v>0.44723610000000003</v>
      </c>
      <c r="BF45" s="258">
        <v>0.47463179999999999</v>
      </c>
      <c r="BG45" s="258">
        <v>0.59872020000000004</v>
      </c>
      <c r="BH45" s="258">
        <v>0.65245050000000004</v>
      </c>
      <c r="BI45" s="258">
        <v>0.71344169999999996</v>
      </c>
      <c r="BJ45" s="258">
        <v>0.70164749999999998</v>
      </c>
      <c r="BK45" s="258">
        <v>0.65226260000000003</v>
      </c>
      <c r="BL45" s="258">
        <v>0.60014520000000005</v>
      </c>
      <c r="BM45" s="258">
        <v>0.54386060000000003</v>
      </c>
      <c r="BN45" s="258">
        <v>0.49264010000000003</v>
      </c>
      <c r="BO45" s="258">
        <v>0.46358110000000002</v>
      </c>
      <c r="BP45" s="258">
        <v>0.46436080000000002</v>
      </c>
      <c r="BQ45" s="258">
        <v>0.4612078</v>
      </c>
      <c r="BR45" s="258">
        <v>0.48428460000000001</v>
      </c>
      <c r="BS45" s="258">
        <v>0.60901349999999999</v>
      </c>
      <c r="BT45" s="258">
        <v>0.72911309999999996</v>
      </c>
      <c r="BU45" s="258">
        <v>0.75127460000000001</v>
      </c>
      <c r="BV45" s="258">
        <v>0.71845119999999996</v>
      </c>
      <c r="BX45" s="573"/>
      <c r="BY45" s="573"/>
    </row>
    <row r="46" spans="1:77" ht="11.15" customHeight="1" x14ac:dyDescent="0.25">
      <c r="A46" s="48" t="s">
        <v>857</v>
      </c>
      <c r="B46" s="141" t="s">
        <v>390</v>
      </c>
      <c r="C46" s="168">
        <v>0.98</v>
      </c>
      <c r="D46" s="168">
        <v>1.1471789999999999</v>
      </c>
      <c r="E46" s="168">
        <v>1.181387</v>
      </c>
      <c r="F46" s="168">
        <v>1.1939</v>
      </c>
      <c r="G46" s="168">
        <v>1.216677</v>
      </c>
      <c r="H46" s="168">
        <v>1.2227330000000001</v>
      </c>
      <c r="I46" s="168">
        <v>1.2317739999999999</v>
      </c>
      <c r="J46" s="168">
        <v>1.246194</v>
      </c>
      <c r="K46" s="168">
        <v>1.177967</v>
      </c>
      <c r="L46" s="168">
        <v>1.186903</v>
      </c>
      <c r="M46" s="168">
        <v>1.1958329999999999</v>
      </c>
      <c r="N46" s="168">
        <v>1.1856450000000001</v>
      </c>
      <c r="O46" s="168">
        <v>1.148903</v>
      </c>
      <c r="P46" s="168">
        <v>1.1711720000000001</v>
      </c>
      <c r="Q46" s="168">
        <v>1.05158</v>
      </c>
      <c r="R46" s="168">
        <v>0.81646600000000003</v>
      </c>
      <c r="S46" s="168">
        <v>0.95370900000000003</v>
      </c>
      <c r="T46" s="168">
        <v>1.0740000000000001</v>
      </c>
      <c r="U46" s="168">
        <v>1.1131610000000001</v>
      </c>
      <c r="V46" s="168">
        <v>1.117354</v>
      </c>
      <c r="W46" s="168">
        <v>1.0995999999999999</v>
      </c>
      <c r="X46" s="168">
        <v>1.1033219999999999</v>
      </c>
      <c r="Y46" s="168">
        <v>1.0679000000000001</v>
      </c>
      <c r="Z46" s="168">
        <v>1.0580959999999999</v>
      </c>
      <c r="AA46" s="168">
        <v>1.0294190000000001</v>
      </c>
      <c r="AB46" s="168">
        <v>1.0139290000000001</v>
      </c>
      <c r="AC46" s="168">
        <v>1.1185160000000001</v>
      </c>
      <c r="AD46" s="168">
        <v>1.1670670000000001</v>
      </c>
      <c r="AE46" s="168">
        <v>1.184194</v>
      </c>
      <c r="AF46" s="168">
        <v>1.210267</v>
      </c>
      <c r="AG46" s="168">
        <v>1.2045159999999999</v>
      </c>
      <c r="AH46" s="168">
        <v>1.2005809999999999</v>
      </c>
      <c r="AI46" s="168">
        <v>1.1911670000000001</v>
      </c>
      <c r="AJ46" s="168">
        <v>1.1747099999999999</v>
      </c>
      <c r="AK46" s="168">
        <v>1.179</v>
      </c>
      <c r="AL46" s="168">
        <v>1.180677</v>
      </c>
      <c r="AM46" s="168">
        <v>1.0812900000000001</v>
      </c>
      <c r="AN46" s="168">
        <v>1.128714</v>
      </c>
      <c r="AO46" s="168">
        <v>1.1652899999999999</v>
      </c>
      <c r="AP46" s="168">
        <v>1.1877329999999999</v>
      </c>
      <c r="AQ46" s="168">
        <v>1.2004520000000001</v>
      </c>
      <c r="AR46" s="168">
        <v>1.2099329999999999</v>
      </c>
      <c r="AS46" s="168">
        <v>1.180161</v>
      </c>
      <c r="AT46" s="168">
        <v>1.2053229999999999</v>
      </c>
      <c r="AU46" s="168">
        <v>1.192167</v>
      </c>
      <c r="AV46" s="168">
        <v>1.1803870000000001</v>
      </c>
      <c r="AW46" s="168">
        <v>1.1787000000000001</v>
      </c>
      <c r="AX46" s="168">
        <v>1.1471290000000001</v>
      </c>
      <c r="AY46" s="168">
        <v>1.1005480000000001</v>
      </c>
      <c r="AZ46" s="168">
        <v>1.1345003429</v>
      </c>
      <c r="BA46" s="168">
        <v>1.167427</v>
      </c>
      <c r="BB46" s="258">
        <v>1.1912860000000001</v>
      </c>
      <c r="BC46" s="258">
        <v>1.2175240000000001</v>
      </c>
      <c r="BD46" s="258">
        <v>1.226966</v>
      </c>
      <c r="BE46" s="258">
        <v>1.228326</v>
      </c>
      <c r="BF46" s="258">
        <v>1.1869270000000001</v>
      </c>
      <c r="BG46" s="258">
        <v>1.1823239999999999</v>
      </c>
      <c r="BH46" s="258">
        <v>1.187335</v>
      </c>
      <c r="BI46" s="258">
        <v>1.200542</v>
      </c>
      <c r="BJ46" s="258">
        <v>1.186836</v>
      </c>
      <c r="BK46" s="258">
        <v>1.1390549999999999</v>
      </c>
      <c r="BL46" s="258">
        <v>1.1508940000000001</v>
      </c>
      <c r="BM46" s="258">
        <v>1.2002569999999999</v>
      </c>
      <c r="BN46" s="258">
        <v>1.2053339999999999</v>
      </c>
      <c r="BO46" s="258">
        <v>1.2319249999999999</v>
      </c>
      <c r="BP46" s="258">
        <v>1.2434970000000001</v>
      </c>
      <c r="BQ46" s="258">
        <v>1.246791</v>
      </c>
      <c r="BR46" s="258">
        <v>1.2115910000000001</v>
      </c>
      <c r="BS46" s="258">
        <v>1.204466</v>
      </c>
      <c r="BT46" s="258">
        <v>1.204726</v>
      </c>
      <c r="BU46" s="258">
        <v>1.2214700000000001</v>
      </c>
      <c r="BV46" s="258">
        <v>1.2002029999999999</v>
      </c>
      <c r="BX46" s="573"/>
      <c r="BY46" s="573"/>
    </row>
    <row r="47" spans="1:77" ht="11.15" customHeight="1" x14ac:dyDescent="0.25">
      <c r="A47" s="48" t="s">
        <v>734</v>
      </c>
      <c r="B47" s="475" t="s">
        <v>391</v>
      </c>
      <c r="C47" s="168">
        <v>0.152839</v>
      </c>
      <c r="D47" s="168">
        <v>9.9392999999999995E-2</v>
      </c>
      <c r="E47" s="168">
        <v>0.276032</v>
      </c>
      <c r="F47" s="168">
        <v>0.25783299999999998</v>
      </c>
      <c r="G47" s="168">
        <v>0.27154800000000001</v>
      </c>
      <c r="H47" s="168">
        <v>0.48363299999999998</v>
      </c>
      <c r="I47" s="168">
        <v>0.59235499999999996</v>
      </c>
      <c r="J47" s="168">
        <v>0.42099999999999999</v>
      </c>
      <c r="K47" s="168">
        <v>0.37823299999999999</v>
      </c>
      <c r="L47" s="168">
        <v>0.19709699999999999</v>
      </c>
      <c r="M47" s="168">
        <v>0.497367</v>
      </c>
      <c r="N47" s="168">
        <v>0.59851600000000005</v>
      </c>
      <c r="O47" s="168">
        <v>0.29912899999999998</v>
      </c>
      <c r="P47" s="168">
        <v>-0.113931</v>
      </c>
      <c r="Q47" s="168">
        <v>-2.5799999999999998E-3</v>
      </c>
      <c r="R47" s="168">
        <v>0.19473299999999999</v>
      </c>
      <c r="S47" s="168">
        <v>0.207096</v>
      </c>
      <c r="T47" s="168">
        <v>0.24610000000000001</v>
      </c>
      <c r="U47" s="168">
        <v>0.46290300000000001</v>
      </c>
      <c r="V47" s="168">
        <v>0.51287099999999997</v>
      </c>
      <c r="W47" s="168">
        <v>0.35903299999999999</v>
      </c>
      <c r="X47" s="168">
        <v>0.28261199999999997</v>
      </c>
      <c r="Y47" s="168">
        <v>0.24496599999999999</v>
      </c>
      <c r="Z47" s="168">
        <v>3.8386999999999998E-2</v>
      </c>
      <c r="AA47" s="168">
        <v>-7.1581000000000006E-2</v>
      </c>
      <c r="AB47" s="168">
        <v>-0.104821</v>
      </c>
      <c r="AC47" s="168">
        <v>-2.8000000000000001E-2</v>
      </c>
      <c r="AD47" s="168">
        <v>5.1400000000000001E-2</v>
      </c>
      <c r="AE47" s="168">
        <v>0.31483899999999998</v>
      </c>
      <c r="AF47" s="168">
        <v>0.34253299999999998</v>
      </c>
      <c r="AG47" s="168">
        <v>0.45500000000000002</v>
      </c>
      <c r="AH47" s="168">
        <v>0.42406500000000003</v>
      </c>
      <c r="AI47" s="168">
        <v>8.5133E-2</v>
      </c>
      <c r="AJ47" s="168">
        <v>6.8644999999999998E-2</v>
      </c>
      <c r="AK47" s="168">
        <v>0.21143300000000001</v>
      </c>
      <c r="AL47" s="168">
        <v>0.34732299999999999</v>
      </c>
      <c r="AM47" s="168">
        <v>-0.105064</v>
      </c>
      <c r="AN47" s="168">
        <v>-0.18435699999999999</v>
      </c>
      <c r="AO47" s="168">
        <v>-6.8322999999999995E-2</v>
      </c>
      <c r="AP47" s="168">
        <v>0.247833</v>
      </c>
      <c r="AQ47" s="168">
        <v>0.10271</v>
      </c>
      <c r="AR47" s="168">
        <v>0.27829999999999999</v>
      </c>
      <c r="AS47" s="168">
        <v>0.32061200000000001</v>
      </c>
      <c r="AT47" s="168">
        <v>0.16441900000000001</v>
      </c>
      <c r="AU47" s="168">
        <v>0.222467</v>
      </c>
      <c r="AV47" s="168">
        <v>0.144065</v>
      </c>
      <c r="AW47" s="168">
        <v>0.20039999999999999</v>
      </c>
      <c r="AX47" s="168">
        <v>0.106516</v>
      </c>
      <c r="AY47" s="168">
        <v>0.282194</v>
      </c>
      <c r="AZ47" s="168">
        <v>-5.5429425714000002E-2</v>
      </c>
      <c r="BA47" s="168">
        <v>0.12996761841000001</v>
      </c>
      <c r="BB47" s="258">
        <v>0.18515699999999999</v>
      </c>
      <c r="BC47" s="258">
        <v>0.34671210000000002</v>
      </c>
      <c r="BD47" s="258">
        <v>0.31386219999999998</v>
      </c>
      <c r="BE47" s="258">
        <v>0.4128444</v>
      </c>
      <c r="BF47" s="258">
        <v>0.41343970000000002</v>
      </c>
      <c r="BG47" s="258">
        <v>0.32317869999999999</v>
      </c>
      <c r="BH47" s="258">
        <v>0.21943550000000001</v>
      </c>
      <c r="BI47" s="258">
        <v>0.2768582</v>
      </c>
      <c r="BJ47" s="258">
        <v>0.35589599999999999</v>
      </c>
      <c r="BK47" s="258">
        <v>7.06957E-2</v>
      </c>
      <c r="BL47" s="258">
        <v>4.4515800000000001E-2</v>
      </c>
      <c r="BM47" s="258">
        <v>0.1216786</v>
      </c>
      <c r="BN47" s="258">
        <v>0.1834548</v>
      </c>
      <c r="BO47" s="258">
        <v>0.34649720000000001</v>
      </c>
      <c r="BP47" s="258">
        <v>0.30825219999999998</v>
      </c>
      <c r="BQ47" s="258">
        <v>0.3391323</v>
      </c>
      <c r="BR47" s="258">
        <v>0.31708819999999999</v>
      </c>
      <c r="BS47" s="258">
        <v>0.2764817</v>
      </c>
      <c r="BT47" s="258">
        <v>0.19974349999999999</v>
      </c>
      <c r="BU47" s="258">
        <v>0.26577430000000002</v>
      </c>
      <c r="BV47" s="258">
        <v>0.35327809999999998</v>
      </c>
      <c r="BX47" s="573"/>
      <c r="BY47" s="573"/>
    </row>
    <row r="48" spans="1:77" ht="11.15" customHeight="1" x14ac:dyDescent="0.25">
      <c r="A48" s="48" t="s">
        <v>735</v>
      </c>
      <c r="B48" s="141" t="s">
        <v>783</v>
      </c>
      <c r="C48" s="168">
        <v>0.116161</v>
      </c>
      <c r="D48" s="168">
        <v>0.68782100000000002</v>
      </c>
      <c r="E48" s="168">
        <v>1.122871</v>
      </c>
      <c r="F48" s="168">
        <v>1.0298</v>
      </c>
      <c r="G48" s="168">
        <v>1.030613</v>
      </c>
      <c r="H48" s="168">
        <v>0.76226700000000003</v>
      </c>
      <c r="I48" s="168">
        <v>0.76864500000000002</v>
      </c>
      <c r="J48" s="168">
        <v>0.912161</v>
      </c>
      <c r="K48" s="168">
        <v>0.62116700000000002</v>
      </c>
      <c r="L48" s="168">
        <v>0.97103200000000001</v>
      </c>
      <c r="M48" s="168">
        <v>0.27643299999999998</v>
      </c>
      <c r="N48" s="168">
        <v>-4.9709999999999997E-2</v>
      </c>
      <c r="O48" s="168">
        <v>0.162354</v>
      </c>
      <c r="P48" s="168">
        <v>0.75913699999999995</v>
      </c>
      <c r="Q48" s="168">
        <v>0.32545099999999999</v>
      </c>
      <c r="R48" s="168">
        <v>0.1169</v>
      </c>
      <c r="S48" s="168">
        <v>0.45706400000000003</v>
      </c>
      <c r="T48" s="168">
        <v>0.88666599999999995</v>
      </c>
      <c r="U48" s="168">
        <v>0.71116100000000004</v>
      </c>
      <c r="V48" s="168">
        <v>1.0440959999999999</v>
      </c>
      <c r="W48" s="168">
        <v>0.80363300000000004</v>
      </c>
      <c r="X48" s="168">
        <v>0.64729000000000003</v>
      </c>
      <c r="Y48" s="168">
        <v>0.16289999999999999</v>
      </c>
      <c r="Z48" s="168">
        <v>0.54877399999999998</v>
      </c>
      <c r="AA48" s="168">
        <v>0.107387</v>
      </c>
      <c r="AB48" s="168">
        <v>1.03</v>
      </c>
      <c r="AC48" s="168">
        <v>0.98664499999999999</v>
      </c>
      <c r="AD48" s="168">
        <v>1.0085999999999999</v>
      </c>
      <c r="AE48" s="168">
        <v>0.92358099999999999</v>
      </c>
      <c r="AF48" s="168">
        <v>0.84203300000000003</v>
      </c>
      <c r="AG48" s="168">
        <v>0.87770999999999999</v>
      </c>
      <c r="AH48" s="168">
        <v>0.80500000000000005</v>
      </c>
      <c r="AI48" s="168">
        <v>0.76090000000000002</v>
      </c>
      <c r="AJ48" s="168">
        <v>0.71319399999999999</v>
      </c>
      <c r="AK48" s="168">
        <v>0.2135</v>
      </c>
      <c r="AL48" s="168">
        <v>-9.1226000000000002E-2</v>
      </c>
      <c r="AM48" s="168">
        <v>-0.27364500000000003</v>
      </c>
      <c r="AN48" s="168">
        <v>0.57425000000000004</v>
      </c>
      <c r="AO48" s="168">
        <v>0.71570999999999996</v>
      </c>
      <c r="AP48" s="168">
        <v>0.84263299999999997</v>
      </c>
      <c r="AQ48" s="168">
        <v>1.0156449999999999</v>
      </c>
      <c r="AR48" s="168">
        <v>0.65296600000000005</v>
      </c>
      <c r="AS48" s="168">
        <v>0.52019300000000002</v>
      </c>
      <c r="AT48" s="168">
        <v>0.86719400000000002</v>
      </c>
      <c r="AU48" s="168">
        <v>0.59199999999999997</v>
      </c>
      <c r="AV48" s="168">
        <v>0.479161</v>
      </c>
      <c r="AW48" s="168">
        <v>5.3166999999999999E-2</v>
      </c>
      <c r="AX48" s="168">
        <v>0.32503199999999999</v>
      </c>
      <c r="AY48" s="168">
        <v>-0.14422599999999999</v>
      </c>
      <c r="AZ48" s="168">
        <v>0.45971428571</v>
      </c>
      <c r="BA48" s="168">
        <v>0.80390667418999995</v>
      </c>
      <c r="BB48" s="258">
        <v>0.82317450000000003</v>
      </c>
      <c r="BC48" s="258">
        <v>0.72573359999999998</v>
      </c>
      <c r="BD48" s="258">
        <v>0.62645879999999998</v>
      </c>
      <c r="BE48" s="258">
        <v>0.57508479999999995</v>
      </c>
      <c r="BF48" s="258">
        <v>0.70918490000000001</v>
      </c>
      <c r="BG48" s="258">
        <v>0.47352250000000001</v>
      </c>
      <c r="BH48" s="258">
        <v>0.70383030000000002</v>
      </c>
      <c r="BI48" s="258">
        <v>0.40107300000000001</v>
      </c>
      <c r="BJ48" s="258">
        <v>0.46769359999999999</v>
      </c>
      <c r="BK48" s="258">
        <v>0.3326614</v>
      </c>
      <c r="BL48" s="258">
        <v>0.59165650000000003</v>
      </c>
      <c r="BM48" s="258">
        <v>0.71899170000000001</v>
      </c>
      <c r="BN48" s="258">
        <v>0.80964080000000005</v>
      </c>
      <c r="BO48" s="258">
        <v>0.72285200000000005</v>
      </c>
      <c r="BP48" s="258">
        <v>0.62578350000000005</v>
      </c>
      <c r="BQ48" s="258">
        <v>0.57492270000000001</v>
      </c>
      <c r="BR48" s="258">
        <v>0.70914569999999999</v>
      </c>
      <c r="BS48" s="258">
        <v>0.47351300000000002</v>
      </c>
      <c r="BT48" s="258">
        <v>0.70382800000000001</v>
      </c>
      <c r="BU48" s="258">
        <v>0.4010725</v>
      </c>
      <c r="BV48" s="258">
        <v>0.46769349999999998</v>
      </c>
      <c r="BX48" s="573"/>
      <c r="BY48" s="573"/>
    </row>
    <row r="49" spans="1:79" ht="11.15" customHeight="1" x14ac:dyDescent="0.25">
      <c r="A49" s="48" t="s">
        <v>736</v>
      </c>
      <c r="B49" s="141" t="s">
        <v>784</v>
      </c>
      <c r="C49" s="168">
        <v>-2.5799999999999998E-4</v>
      </c>
      <c r="D49" s="168">
        <v>1.7899999999999999E-4</v>
      </c>
      <c r="E49" s="168">
        <v>1.2899999999999999E-4</v>
      </c>
      <c r="F49" s="168">
        <v>1.6699999999999999E-4</v>
      </c>
      <c r="G49" s="168">
        <v>6.1300000000000005E-4</v>
      </c>
      <c r="H49" s="168">
        <v>2.9999999999999997E-4</v>
      </c>
      <c r="I49" s="168">
        <v>4.5199999999999998E-4</v>
      </c>
      <c r="J49" s="168">
        <v>6.1300000000000005E-4</v>
      </c>
      <c r="K49" s="168">
        <v>5.9999999999999995E-4</v>
      </c>
      <c r="L49" s="168">
        <v>1.5809999999999999E-3</v>
      </c>
      <c r="M49" s="168">
        <v>2.0330000000000001E-3</v>
      </c>
      <c r="N49" s="168">
        <v>9.68E-4</v>
      </c>
      <c r="O49" s="168">
        <v>1.225E-3</v>
      </c>
      <c r="P49" s="168">
        <v>-1.03E-4</v>
      </c>
      <c r="Q49" s="168">
        <v>9.6699999999999998E-4</v>
      </c>
      <c r="R49" s="168">
        <v>-1E-4</v>
      </c>
      <c r="S49" s="168">
        <v>1.225E-3</v>
      </c>
      <c r="T49" s="168">
        <v>2.9999999999999997E-4</v>
      </c>
      <c r="U49" s="168">
        <v>4.5100000000000001E-4</v>
      </c>
      <c r="V49" s="168">
        <v>3.5399999999999999E-4</v>
      </c>
      <c r="W49" s="168">
        <v>3.6600000000000001E-4</v>
      </c>
      <c r="X49" s="168">
        <v>2.9E-4</v>
      </c>
      <c r="Y49" s="168">
        <v>2.33E-4</v>
      </c>
      <c r="Z49" s="168">
        <v>1.93E-4</v>
      </c>
      <c r="AA49" s="168">
        <v>5.8100000000000003E-4</v>
      </c>
      <c r="AB49" s="168">
        <v>3.57E-4</v>
      </c>
      <c r="AC49" s="168">
        <v>5.8100000000000003E-4</v>
      </c>
      <c r="AD49" s="168">
        <v>2.33E-4</v>
      </c>
      <c r="AE49" s="168">
        <v>5.8100000000000003E-4</v>
      </c>
      <c r="AF49" s="168">
        <v>4.3300000000000001E-4</v>
      </c>
      <c r="AG49" s="168">
        <v>7.7399999999999995E-4</v>
      </c>
      <c r="AH49" s="168">
        <v>2.5799999999999998E-4</v>
      </c>
      <c r="AI49" s="168">
        <v>3.3300000000000002E-4</v>
      </c>
      <c r="AJ49" s="168">
        <v>3.5500000000000001E-4</v>
      </c>
      <c r="AK49" s="168">
        <v>4.6700000000000002E-4</v>
      </c>
      <c r="AL49" s="168">
        <v>6.4499999999999996E-4</v>
      </c>
      <c r="AM49" s="168">
        <v>-2.6120000000000002E-3</v>
      </c>
      <c r="AN49" s="168">
        <v>-6.679E-3</v>
      </c>
      <c r="AO49" s="168">
        <v>5.1599999999999997E-4</v>
      </c>
      <c r="AP49" s="168">
        <v>3.6699999999999998E-4</v>
      </c>
      <c r="AQ49" s="168">
        <v>2.5799999999999998E-4</v>
      </c>
      <c r="AR49" s="168">
        <v>0</v>
      </c>
      <c r="AS49" s="168">
        <v>3.1999999999999999E-5</v>
      </c>
      <c r="AT49" s="168">
        <v>7.1000000000000002E-4</v>
      </c>
      <c r="AU49" s="168">
        <v>5.6700000000000001E-4</v>
      </c>
      <c r="AV49" s="168">
        <v>6.4499999999999996E-4</v>
      </c>
      <c r="AW49" s="168">
        <v>2.9999999999999997E-4</v>
      </c>
      <c r="AX49" s="168">
        <v>4.5199999999999998E-4</v>
      </c>
      <c r="AY49" s="168">
        <v>5.4799999999999998E-4</v>
      </c>
      <c r="AZ49" s="168">
        <v>-7.1333299999999997E-5</v>
      </c>
      <c r="BA49" s="168">
        <v>2.36333E-4</v>
      </c>
      <c r="BB49" s="258">
        <v>1.3300000000000001E-4</v>
      </c>
      <c r="BC49" s="258">
        <v>1.7699999999999999E-4</v>
      </c>
      <c r="BD49" s="258">
        <v>1.6640000000000001E-4</v>
      </c>
      <c r="BE49" s="258">
        <v>5.7800000000000002E-5</v>
      </c>
      <c r="BF49" s="258">
        <v>-1.9999999999999999E-7</v>
      </c>
      <c r="BG49" s="258">
        <v>1.8679999999999999E-4</v>
      </c>
      <c r="BH49" s="258">
        <v>-1.2799999999999999E-5</v>
      </c>
      <c r="BI49" s="258">
        <v>-5.3199999999999999E-5</v>
      </c>
      <c r="BJ49" s="258">
        <v>-1.7440000000000001E-4</v>
      </c>
      <c r="BK49" s="258">
        <v>-4.29667E-4</v>
      </c>
      <c r="BL49" s="258">
        <v>-7.1333299999999997E-5</v>
      </c>
      <c r="BM49" s="258">
        <v>2.36333E-4</v>
      </c>
      <c r="BN49" s="258">
        <v>1.3300000000000001E-4</v>
      </c>
      <c r="BO49" s="258">
        <v>1.7699999999999999E-4</v>
      </c>
      <c r="BP49" s="258">
        <v>1.6640000000000001E-4</v>
      </c>
      <c r="BQ49" s="258">
        <v>5.7800000000000002E-5</v>
      </c>
      <c r="BR49" s="258">
        <v>-1.9999999999999999E-7</v>
      </c>
      <c r="BS49" s="258">
        <v>1.8679999999999999E-4</v>
      </c>
      <c r="BT49" s="258">
        <v>-1.2799999999999999E-5</v>
      </c>
      <c r="BU49" s="258">
        <v>-5.3199999999999999E-5</v>
      </c>
      <c r="BV49" s="258">
        <v>-1.7440000000000001E-4</v>
      </c>
      <c r="BX49" s="573"/>
      <c r="BY49" s="573"/>
    </row>
    <row r="50" spans="1:79" s="124" customFormat="1" ht="11.15" customHeight="1" x14ac:dyDescent="0.25">
      <c r="A50" s="48" t="s">
        <v>737</v>
      </c>
      <c r="B50" s="141" t="s">
        <v>553</v>
      </c>
      <c r="C50" s="168">
        <v>18.872710999999999</v>
      </c>
      <c r="D50" s="168">
        <v>18.372036000000001</v>
      </c>
      <c r="E50" s="168">
        <v>19.026966999999999</v>
      </c>
      <c r="F50" s="168">
        <v>19.308633</v>
      </c>
      <c r="G50" s="168">
        <v>19.698806000000001</v>
      </c>
      <c r="H50" s="168">
        <v>20.136199999999999</v>
      </c>
      <c r="I50" s="168">
        <v>20.216356000000001</v>
      </c>
      <c r="J50" s="168">
        <v>20.357548999999999</v>
      </c>
      <c r="K50" s="168">
        <v>19.181733999999999</v>
      </c>
      <c r="L50" s="168">
        <v>18.749290999999999</v>
      </c>
      <c r="M50" s="168">
        <v>19.197066</v>
      </c>
      <c r="N50" s="168">
        <v>19.243611999999999</v>
      </c>
      <c r="O50" s="168">
        <v>18.538029999999999</v>
      </c>
      <c r="P50" s="168">
        <v>18.321342999999999</v>
      </c>
      <c r="Q50" s="168">
        <v>17.104772000000001</v>
      </c>
      <c r="R50" s="168">
        <v>14.217565</v>
      </c>
      <c r="S50" s="168">
        <v>14.923222000000001</v>
      </c>
      <c r="T50" s="168">
        <v>16.343897999999999</v>
      </c>
      <c r="U50" s="168">
        <v>17.077062000000002</v>
      </c>
      <c r="V50" s="168">
        <v>17.248545</v>
      </c>
      <c r="W50" s="168">
        <v>16.371731</v>
      </c>
      <c r="X50" s="168">
        <v>16.065158</v>
      </c>
      <c r="Y50" s="168">
        <v>16.237065000000001</v>
      </c>
      <c r="Z50" s="168">
        <v>16.355803999999999</v>
      </c>
      <c r="AA50" s="168">
        <v>16.201063999999999</v>
      </c>
      <c r="AB50" s="168">
        <v>14.79318</v>
      </c>
      <c r="AC50" s="168">
        <v>16.985194</v>
      </c>
      <c r="AD50" s="168">
        <v>17.840934000000001</v>
      </c>
      <c r="AE50" s="168">
        <v>18.449162000000001</v>
      </c>
      <c r="AF50" s="168">
        <v>18.999732000000002</v>
      </c>
      <c r="AG50" s="168">
        <v>18.821871000000002</v>
      </c>
      <c r="AH50" s="168">
        <v>18.589290999999999</v>
      </c>
      <c r="AI50" s="168">
        <v>17.813500000000001</v>
      </c>
      <c r="AJ50" s="168">
        <v>17.698678000000001</v>
      </c>
      <c r="AK50" s="168">
        <v>18.063067</v>
      </c>
      <c r="AL50" s="168">
        <v>18.000257999999999</v>
      </c>
      <c r="AM50" s="168">
        <v>16.855032999999999</v>
      </c>
      <c r="AN50" s="168">
        <v>17.529962999999999</v>
      </c>
      <c r="AO50" s="168">
        <v>18.216063999999999</v>
      </c>
      <c r="AP50" s="168">
        <v>18.413599000000001</v>
      </c>
      <c r="AQ50" s="168">
        <v>18.956033000000001</v>
      </c>
      <c r="AR50" s="168">
        <v>19.138431000000001</v>
      </c>
      <c r="AS50" s="168">
        <v>18.860738999999999</v>
      </c>
      <c r="AT50" s="168">
        <v>19.152259000000001</v>
      </c>
      <c r="AU50" s="168">
        <v>18.737701000000001</v>
      </c>
      <c r="AV50" s="168">
        <v>18.224903000000001</v>
      </c>
      <c r="AW50" s="168">
        <v>18.610434000000001</v>
      </c>
      <c r="AX50" s="168">
        <v>17.680064000000002</v>
      </c>
      <c r="AY50" s="168">
        <v>17.068418999999999</v>
      </c>
      <c r="AZ50" s="168">
        <v>17.199062627</v>
      </c>
      <c r="BA50" s="168">
        <v>18.179307109</v>
      </c>
      <c r="BB50" s="258">
        <v>18.643470000000001</v>
      </c>
      <c r="BC50" s="258">
        <v>19.175540000000002</v>
      </c>
      <c r="BD50" s="258">
        <v>19.867280000000001</v>
      </c>
      <c r="BE50" s="258">
        <v>19.34113</v>
      </c>
      <c r="BF50" s="258">
        <v>19.433720000000001</v>
      </c>
      <c r="BG50" s="258">
        <v>18.86148</v>
      </c>
      <c r="BH50" s="258">
        <v>18.327770000000001</v>
      </c>
      <c r="BI50" s="258">
        <v>18.471789999999999</v>
      </c>
      <c r="BJ50" s="258">
        <v>18.311900000000001</v>
      </c>
      <c r="BK50" s="258">
        <v>17.491240000000001</v>
      </c>
      <c r="BL50" s="258">
        <v>17.566230000000001</v>
      </c>
      <c r="BM50" s="258">
        <v>18.587029999999999</v>
      </c>
      <c r="BN50" s="258">
        <v>18.559640000000002</v>
      </c>
      <c r="BO50" s="258">
        <v>19.023129999999998</v>
      </c>
      <c r="BP50" s="258">
        <v>19.414919999999999</v>
      </c>
      <c r="BQ50" s="258">
        <v>19.081880000000002</v>
      </c>
      <c r="BR50" s="258">
        <v>19.213149999999999</v>
      </c>
      <c r="BS50" s="258">
        <v>18.522860000000001</v>
      </c>
      <c r="BT50" s="258">
        <v>18.152419999999999</v>
      </c>
      <c r="BU50" s="258">
        <v>18.319759999999999</v>
      </c>
      <c r="BV50" s="258">
        <v>18.425699999999999</v>
      </c>
      <c r="BX50" s="573"/>
      <c r="BY50" s="573"/>
      <c r="BZ50" s="575"/>
      <c r="CA50" s="574"/>
    </row>
    <row r="51" spans="1:79" s="124" customFormat="1" ht="11.15" customHeight="1" x14ac:dyDescent="0.25">
      <c r="A51" s="48"/>
      <c r="B51" s="123"/>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258"/>
      <c r="BC51" s="258"/>
      <c r="BD51" s="258"/>
      <c r="BE51" s="258"/>
      <c r="BF51" s="258"/>
      <c r="BG51" s="258"/>
      <c r="BH51" s="258"/>
      <c r="BI51" s="258"/>
      <c r="BJ51" s="258"/>
      <c r="BK51" s="258"/>
      <c r="BL51" s="258"/>
      <c r="BM51" s="258"/>
      <c r="BN51" s="258"/>
      <c r="BO51" s="258"/>
      <c r="BP51" s="258"/>
      <c r="BQ51" s="258"/>
      <c r="BR51" s="258"/>
      <c r="BS51" s="258"/>
      <c r="BT51" s="258"/>
      <c r="BU51" s="258"/>
      <c r="BV51" s="258"/>
    </row>
    <row r="52" spans="1:79" ht="11.15" customHeight="1" x14ac:dyDescent="0.25">
      <c r="A52" s="48" t="s">
        <v>488</v>
      </c>
      <c r="B52" s="142" t="s">
        <v>392</v>
      </c>
      <c r="C52" s="168">
        <v>1.108708</v>
      </c>
      <c r="D52" s="168">
        <v>1.007071</v>
      </c>
      <c r="E52" s="168">
        <v>1.0383579999999999</v>
      </c>
      <c r="F52" s="168">
        <v>1.0650999999999999</v>
      </c>
      <c r="G52" s="168">
        <v>1.064227</v>
      </c>
      <c r="H52" s="168">
        <v>1.0761670000000001</v>
      </c>
      <c r="I52" s="168">
        <v>1.066033</v>
      </c>
      <c r="J52" s="168">
        <v>1.098679</v>
      </c>
      <c r="K52" s="168">
        <v>1.0174989999999999</v>
      </c>
      <c r="L52" s="168">
        <v>1.0142260000000001</v>
      </c>
      <c r="M52" s="168">
        <v>1.1312009999999999</v>
      </c>
      <c r="N52" s="168">
        <v>1.1334200000000001</v>
      </c>
      <c r="O52" s="168">
        <v>1.128091</v>
      </c>
      <c r="P52" s="168">
        <v>0.94133999999999995</v>
      </c>
      <c r="Q52" s="168">
        <v>0.97412600000000005</v>
      </c>
      <c r="R52" s="168">
        <v>0.77373199999999998</v>
      </c>
      <c r="S52" s="168">
        <v>0.80803000000000003</v>
      </c>
      <c r="T52" s="168">
        <v>0.87066299999999996</v>
      </c>
      <c r="U52" s="168">
        <v>0.92867299999999997</v>
      </c>
      <c r="V52" s="168">
        <v>0.923902</v>
      </c>
      <c r="W52" s="168">
        <v>0.94806299999999999</v>
      </c>
      <c r="X52" s="168">
        <v>0.92428699999999997</v>
      </c>
      <c r="Y52" s="168">
        <v>0.93443200000000004</v>
      </c>
      <c r="Z52" s="168">
        <v>0.91493100000000005</v>
      </c>
      <c r="AA52" s="168">
        <v>0.88864399999999999</v>
      </c>
      <c r="AB52" s="168">
        <v>0.78028500000000001</v>
      </c>
      <c r="AC52" s="168">
        <v>0.86464600000000003</v>
      </c>
      <c r="AD52" s="168">
        <v>0.93716600000000005</v>
      </c>
      <c r="AE52" s="168">
        <v>1.0375490000000001</v>
      </c>
      <c r="AF52" s="168">
        <v>0.95299900000000004</v>
      </c>
      <c r="AG52" s="168">
        <v>0.94864599999999999</v>
      </c>
      <c r="AH52" s="168">
        <v>0.98896799999999996</v>
      </c>
      <c r="AI52" s="168">
        <v>0.93493199999999999</v>
      </c>
      <c r="AJ52" s="168">
        <v>1.0131289999999999</v>
      </c>
      <c r="AK52" s="168">
        <v>1.0127679999999999</v>
      </c>
      <c r="AL52" s="168">
        <v>1.0919380000000001</v>
      </c>
      <c r="AM52" s="168">
        <v>0.98418499999999998</v>
      </c>
      <c r="AN52" s="168">
        <v>0.90092899999999998</v>
      </c>
      <c r="AO52" s="168">
        <v>0.96767999999999998</v>
      </c>
      <c r="AP52" s="168">
        <v>1.033469</v>
      </c>
      <c r="AQ52" s="168">
        <v>1.0713539999999999</v>
      </c>
      <c r="AR52" s="168">
        <v>1.095329</v>
      </c>
      <c r="AS52" s="168">
        <v>1.0775129999999999</v>
      </c>
      <c r="AT52" s="168">
        <v>0.97706300000000001</v>
      </c>
      <c r="AU52" s="168">
        <v>1.0973980000000001</v>
      </c>
      <c r="AV52" s="168">
        <v>1.0216130000000001</v>
      </c>
      <c r="AW52" s="168">
        <v>1.030999</v>
      </c>
      <c r="AX52" s="168">
        <v>0.97461299999999995</v>
      </c>
      <c r="AY52" s="168">
        <v>1.025968</v>
      </c>
      <c r="AZ52" s="168">
        <v>0.9146514</v>
      </c>
      <c r="BA52" s="168">
        <v>0.97000339999999996</v>
      </c>
      <c r="BB52" s="258">
        <v>0.99791799999999997</v>
      </c>
      <c r="BC52" s="258">
        <v>1.010216</v>
      </c>
      <c r="BD52" s="258">
        <v>1.07054</v>
      </c>
      <c r="BE52" s="258">
        <v>1.0306930000000001</v>
      </c>
      <c r="BF52" s="258">
        <v>1.0461450000000001</v>
      </c>
      <c r="BG52" s="258">
        <v>1.0057179999999999</v>
      </c>
      <c r="BH52" s="258">
        <v>0.99988909999999998</v>
      </c>
      <c r="BI52" s="258">
        <v>1.0211429999999999</v>
      </c>
      <c r="BJ52" s="258">
        <v>1.008094</v>
      </c>
      <c r="BK52" s="258">
        <v>0.98682250000000005</v>
      </c>
      <c r="BL52" s="258">
        <v>0.95140259999999999</v>
      </c>
      <c r="BM52" s="258">
        <v>0.9894444</v>
      </c>
      <c r="BN52" s="258">
        <v>0.98866279999999995</v>
      </c>
      <c r="BO52" s="258">
        <v>0.99436840000000004</v>
      </c>
      <c r="BP52" s="258">
        <v>1.0326010000000001</v>
      </c>
      <c r="BQ52" s="258">
        <v>1.009447</v>
      </c>
      <c r="BR52" s="258">
        <v>1.0283059999999999</v>
      </c>
      <c r="BS52" s="258">
        <v>0.97707189999999999</v>
      </c>
      <c r="BT52" s="258">
        <v>0.97725989999999996</v>
      </c>
      <c r="BU52" s="258">
        <v>1.0032220000000001</v>
      </c>
      <c r="BV52" s="258">
        <v>1.0088349999999999</v>
      </c>
    </row>
    <row r="53" spans="1:79" ht="11.15" customHeight="1" x14ac:dyDescent="0.25">
      <c r="A53" s="48"/>
      <c r="B53" s="125"/>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258"/>
      <c r="BC53" s="258"/>
      <c r="BD53" s="258"/>
      <c r="BE53" s="258"/>
      <c r="BF53" s="258"/>
      <c r="BG53" s="258"/>
      <c r="BH53" s="258"/>
      <c r="BI53" s="258"/>
      <c r="BJ53" s="258"/>
      <c r="BK53" s="258"/>
      <c r="BL53" s="258"/>
      <c r="BM53" s="258"/>
      <c r="BN53" s="258"/>
      <c r="BO53" s="258"/>
      <c r="BP53" s="258"/>
      <c r="BQ53" s="258"/>
      <c r="BR53" s="258"/>
      <c r="BS53" s="258"/>
      <c r="BT53" s="258"/>
      <c r="BU53" s="258"/>
      <c r="BV53" s="258"/>
    </row>
    <row r="54" spans="1:79" ht="11.15" customHeight="1" x14ac:dyDescent="0.25">
      <c r="A54" s="44"/>
      <c r="B54" s="122" t="s">
        <v>554</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258"/>
      <c r="BC54" s="258"/>
      <c r="BD54" s="258"/>
      <c r="BE54" s="258"/>
      <c r="BF54" s="258"/>
      <c r="BG54" s="258"/>
      <c r="BH54" s="258"/>
      <c r="BI54" s="258"/>
      <c r="BJ54" s="258"/>
      <c r="BK54" s="258"/>
      <c r="BL54" s="258"/>
      <c r="BM54" s="258"/>
      <c r="BN54" s="258"/>
      <c r="BO54" s="258"/>
      <c r="BP54" s="258"/>
      <c r="BQ54" s="258"/>
      <c r="BR54" s="258"/>
      <c r="BS54" s="258"/>
      <c r="BT54" s="258"/>
      <c r="BU54" s="258"/>
      <c r="BV54" s="258"/>
    </row>
    <row r="55" spans="1:79" ht="11.15" customHeight="1" x14ac:dyDescent="0.25">
      <c r="A55" s="474" t="s">
        <v>950</v>
      </c>
      <c r="B55" s="475" t="s">
        <v>942</v>
      </c>
      <c r="C55" s="168">
        <v>0.36767699999999998</v>
      </c>
      <c r="D55" s="168">
        <v>0.42875000000000002</v>
      </c>
      <c r="E55" s="168">
        <v>0.62864500000000001</v>
      </c>
      <c r="F55" s="168">
        <v>0.80416699999999997</v>
      </c>
      <c r="G55" s="168">
        <v>0.86735499999999999</v>
      </c>
      <c r="H55" s="168">
        <v>0.85940000000000005</v>
      </c>
      <c r="I55" s="168">
        <v>0.85199999999999998</v>
      </c>
      <c r="J55" s="168">
        <v>0.80619399999999997</v>
      </c>
      <c r="K55" s="168">
        <v>0.61306700000000003</v>
      </c>
      <c r="L55" s="168">
        <v>0.40922599999999998</v>
      </c>
      <c r="M55" s="168">
        <v>0.27229999999999999</v>
      </c>
      <c r="N55" s="168">
        <v>0.34790300000000002</v>
      </c>
      <c r="O55" s="168">
        <v>0.38783800000000002</v>
      </c>
      <c r="P55" s="168">
        <v>0.381241</v>
      </c>
      <c r="Q55" s="168">
        <v>0.621</v>
      </c>
      <c r="R55" s="168">
        <v>0.68279999999999996</v>
      </c>
      <c r="S55" s="168">
        <v>0.67103199999999996</v>
      </c>
      <c r="T55" s="168">
        <v>0.71040000000000003</v>
      </c>
      <c r="U55" s="168">
        <v>0.73216099999999995</v>
      </c>
      <c r="V55" s="168">
        <v>0.712032</v>
      </c>
      <c r="W55" s="168">
        <v>0.55546600000000002</v>
      </c>
      <c r="X55" s="168">
        <v>0.40983799999999998</v>
      </c>
      <c r="Y55" s="168">
        <v>0.33329999999999999</v>
      </c>
      <c r="Z55" s="168">
        <v>0.34696700000000003</v>
      </c>
      <c r="AA55" s="168">
        <v>0.36725799999999997</v>
      </c>
      <c r="AB55" s="168">
        <v>0.34267900000000001</v>
      </c>
      <c r="AC55" s="168">
        <v>0.59422600000000003</v>
      </c>
      <c r="AD55" s="168">
        <v>0.778667</v>
      </c>
      <c r="AE55" s="168">
        <v>0.89974200000000004</v>
      </c>
      <c r="AF55" s="168">
        <v>0.88090000000000002</v>
      </c>
      <c r="AG55" s="168">
        <v>0.84980699999999998</v>
      </c>
      <c r="AH55" s="168">
        <v>0.80548399999999998</v>
      </c>
      <c r="AI55" s="168">
        <v>0.60670000000000002</v>
      </c>
      <c r="AJ55" s="168">
        <v>0.48658099999999999</v>
      </c>
      <c r="AK55" s="168">
        <v>0.38316699999999998</v>
      </c>
      <c r="AL55" s="168">
        <v>0.38809700000000003</v>
      </c>
      <c r="AM55" s="168">
        <v>0.37948300000000001</v>
      </c>
      <c r="AN55" s="168">
        <v>0.45524999999999999</v>
      </c>
      <c r="AO55" s="168">
        <v>0.63170999999999999</v>
      </c>
      <c r="AP55" s="168">
        <v>0.80969999999999998</v>
      </c>
      <c r="AQ55" s="168">
        <v>0.84464499999999998</v>
      </c>
      <c r="AR55" s="168">
        <v>0.86073299999999997</v>
      </c>
      <c r="AS55" s="168">
        <v>0.84683799999999998</v>
      </c>
      <c r="AT55" s="168">
        <v>0.80041899999999999</v>
      </c>
      <c r="AU55" s="168">
        <v>0.61103300000000005</v>
      </c>
      <c r="AV55" s="168">
        <v>0.40471000000000001</v>
      </c>
      <c r="AW55" s="168">
        <v>0.33843299999999998</v>
      </c>
      <c r="AX55" s="168">
        <v>0.33690300000000001</v>
      </c>
      <c r="AY55" s="168">
        <v>0.351742</v>
      </c>
      <c r="AZ55" s="168">
        <v>0.39644776999999998</v>
      </c>
      <c r="BA55" s="168">
        <v>0.66886338999999995</v>
      </c>
      <c r="BB55" s="258">
        <v>0.79248019999999997</v>
      </c>
      <c r="BC55" s="258">
        <v>0.83695050000000004</v>
      </c>
      <c r="BD55" s="258">
        <v>0.87677729999999998</v>
      </c>
      <c r="BE55" s="258">
        <v>0.86359209999999997</v>
      </c>
      <c r="BF55" s="258">
        <v>0.83290370000000002</v>
      </c>
      <c r="BG55" s="258">
        <v>0.61511199999999999</v>
      </c>
      <c r="BH55" s="258">
        <v>0.45214199999999999</v>
      </c>
      <c r="BI55" s="258">
        <v>0.32853389999999999</v>
      </c>
      <c r="BJ55" s="258">
        <v>0.33958660000000002</v>
      </c>
      <c r="BK55" s="258">
        <v>0.3626066</v>
      </c>
      <c r="BL55" s="258">
        <v>0.42812939999999999</v>
      </c>
      <c r="BM55" s="258">
        <v>0.65446950000000004</v>
      </c>
      <c r="BN55" s="258">
        <v>0.79867650000000001</v>
      </c>
      <c r="BO55" s="258">
        <v>0.86179729999999999</v>
      </c>
      <c r="BP55" s="258">
        <v>0.88117480000000004</v>
      </c>
      <c r="BQ55" s="258">
        <v>0.8699694</v>
      </c>
      <c r="BR55" s="258">
        <v>0.84050469999999999</v>
      </c>
      <c r="BS55" s="258">
        <v>0.62413200000000002</v>
      </c>
      <c r="BT55" s="258">
        <v>0.46123730000000002</v>
      </c>
      <c r="BU55" s="258">
        <v>0.32917289999999999</v>
      </c>
      <c r="BV55" s="258">
        <v>0.34060180000000001</v>
      </c>
    </row>
    <row r="56" spans="1:79" ht="11.15" customHeight="1" x14ac:dyDescent="0.25">
      <c r="A56" s="48" t="s">
        <v>738</v>
      </c>
      <c r="B56" s="141" t="s">
        <v>393</v>
      </c>
      <c r="C56" s="168">
        <v>9.7469999999999999</v>
      </c>
      <c r="D56" s="168">
        <v>9.7441790000000008</v>
      </c>
      <c r="E56" s="168">
        <v>10.060226</v>
      </c>
      <c r="F56" s="168">
        <v>10.019567</v>
      </c>
      <c r="G56" s="168">
        <v>10.229419</v>
      </c>
      <c r="H56" s="168">
        <v>10.235799999999999</v>
      </c>
      <c r="I56" s="168">
        <v>10.240226</v>
      </c>
      <c r="J56" s="168">
        <v>10.436935999999999</v>
      </c>
      <c r="K56" s="168">
        <v>9.9161330000000003</v>
      </c>
      <c r="L56" s="168">
        <v>10.258645</v>
      </c>
      <c r="M56" s="168">
        <v>10.228866999999999</v>
      </c>
      <c r="N56" s="168">
        <v>9.9917099999999994</v>
      </c>
      <c r="O56" s="168">
        <v>9.6259669999999993</v>
      </c>
      <c r="P56" s="168">
        <v>9.7424130000000009</v>
      </c>
      <c r="Q56" s="168">
        <v>8.5758379999999992</v>
      </c>
      <c r="R56" s="168">
        <v>6.3654000000000002</v>
      </c>
      <c r="S56" s="168">
        <v>7.476451</v>
      </c>
      <c r="T56" s="168">
        <v>8.7479659999999999</v>
      </c>
      <c r="U56" s="168">
        <v>9.0260960000000008</v>
      </c>
      <c r="V56" s="168">
        <v>9.3119029999999992</v>
      </c>
      <c r="W56" s="168">
        <v>9.0901329999999998</v>
      </c>
      <c r="X56" s="168">
        <v>9.2523540000000004</v>
      </c>
      <c r="Y56" s="168">
        <v>8.8832000000000004</v>
      </c>
      <c r="Z56" s="168">
        <v>8.8092900000000007</v>
      </c>
      <c r="AA56" s="168">
        <v>8.5226450000000007</v>
      </c>
      <c r="AB56" s="168">
        <v>8.395429</v>
      </c>
      <c r="AC56" s="168">
        <v>9.2858389999999993</v>
      </c>
      <c r="AD56" s="168">
        <v>9.6438000000000006</v>
      </c>
      <c r="AE56" s="168">
        <v>9.8739679999999996</v>
      </c>
      <c r="AF56" s="168">
        <v>9.9609330000000007</v>
      </c>
      <c r="AG56" s="168">
        <v>9.9340969999999995</v>
      </c>
      <c r="AH56" s="168">
        <v>9.86571</v>
      </c>
      <c r="AI56" s="168">
        <v>9.6864000000000008</v>
      </c>
      <c r="AJ56" s="168">
        <v>9.6977100000000007</v>
      </c>
      <c r="AK56" s="168">
        <v>9.7314670000000003</v>
      </c>
      <c r="AL56" s="168">
        <v>9.6662579999999991</v>
      </c>
      <c r="AM56" s="168">
        <v>8.7561289999999996</v>
      </c>
      <c r="AN56" s="168">
        <v>9.3859639999999995</v>
      </c>
      <c r="AO56" s="168">
        <v>9.5241939999999996</v>
      </c>
      <c r="AP56" s="168">
        <v>9.5483670000000007</v>
      </c>
      <c r="AQ56" s="168">
        <v>9.8384520000000002</v>
      </c>
      <c r="AR56" s="168">
        <v>9.8351659999999992</v>
      </c>
      <c r="AS56" s="168">
        <v>9.5715160000000008</v>
      </c>
      <c r="AT56" s="168">
        <v>9.8726450000000003</v>
      </c>
      <c r="AU56" s="168">
        <v>9.754467</v>
      </c>
      <c r="AV56" s="168">
        <v>9.6538389999999996</v>
      </c>
      <c r="AW56" s="168">
        <v>9.6763329999999996</v>
      </c>
      <c r="AX56" s="168">
        <v>9.4077739999999999</v>
      </c>
      <c r="AY56" s="168">
        <v>8.9342579999999998</v>
      </c>
      <c r="AZ56" s="168">
        <v>9.2420714285999992</v>
      </c>
      <c r="BA56" s="168">
        <v>9.5608199999999997</v>
      </c>
      <c r="BB56" s="258">
        <v>9.6976980000000008</v>
      </c>
      <c r="BC56" s="258">
        <v>9.8475660000000005</v>
      </c>
      <c r="BD56" s="258">
        <v>10.06071</v>
      </c>
      <c r="BE56" s="258">
        <v>9.9200739999999996</v>
      </c>
      <c r="BF56" s="258">
        <v>9.9029500000000006</v>
      </c>
      <c r="BG56" s="258">
        <v>9.8888630000000006</v>
      </c>
      <c r="BH56" s="258">
        <v>9.8819890000000008</v>
      </c>
      <c r="BI56" s="258">
        <v>9.9301910000000007</v>
      </c>
      <c r="BJ56" s="258">
        <v>9.7538180000000008</v>
      </c>
      <c r="BK56" s="258">
        <v>9.2800030000000007</v>
      </c>
      <c r="BL56" s="258">
        <v>9.4220620000000004</v>
      </c>
      <c r="BM56" s="258">
        <v>9.8387919999999998</v>
      </c>
      <c r="BN56" s="258">
        <v>9.6094010000000001</v>
      </c>
      <c r="BO56" s="258">
        <v>9.7733170000000005</v>
      </c>
      <c r="BP56" s="258">
        <v>9.8942309999999996</v>
      </c>
      <c r="BQ56" s="258">
        <v>9.6769470000000002</v>
      </c>
      <c r="BR56" s="258">
        <v>9.8678629999999998</v>
      </c>
      <c r="BS56" s="258">
        <v>9.6673950000000008</v>
      </c>
      <c r="BT56" s="258">
        <v>9.77759</v>
      </c>
      <c r="BU56" s="258">
        <v>9.8611760000000004</v>
      </c>
      <c r="BV56" s="258">
        <v>9.8865879999999997</v>
      </c>
    </row>
    <row r="57" spans="1:79" ht="11.15" customHeight="1" x14ac:dyDescent="0.25">
      <c r="A57" s="48" t="s">
        <v>739</v>
      </c>
      <c r="B57" s="141" t="s">
        <v>394</v>
      </c>
      <c r="C57" s="168">
        <v>1.7710319999999999</v>
      </c>
      <c r="D57" s="168">
        <v>1.6893929999999999</v>
      </c>
      <c r="E57" s="168">
        <v>1.7279679999999999</v>
      </c>
      <c r="F57" s="168">
        <v>1.7276</v>
      </c>
      <c r="G57" s="168">
        <v>1.7285809999999999</v>
      </c>
      <c r="H57" s="168">
        <v>1.8825670000000001</v>
      </c>
      <c r="I57" s="168">
        <v>1.922323</v>
      </c>
      <c r="J57" s="168">
        <v>1.924258</v>
      </c>
      <c r="K57" s="168">
        <v>1.7987</v>
      </c>
      <c r="L57" s="168">
        <v>1.6533869999999999</v>
      </c>
      <c r="M57" s="168">
        <v>1.833467</v>
      </c>
      <c r="N57" s="168">
        <v>1.8900319999999999</v>
      </c>
      <c r="O57" s="168">
        <v>1.854419</v>
      </c>
      <c r="P57" s="168">
        <v>1.666344</v>
      </c>
      <c r="Q57" s="168">
        <v>1.3592580000000001</v>
      </c>
      <c r="R57" s="168">
        <v>0.61903300000000006</v>
      </c>
      <c r="S57" s="168">
        <v>0.50541899999999995</v>
      </c>
      <c r="T57" s="168">
        <v>0.73313300000000003</v>
      </c>
      <c r="U57" s="168">
        <v>0.83570900000000004</v>
      </c>
      <c r="V57" s="168">
        <v>0.85099999999999998</v>
      </c>
      <c r="W57" s="168">
        <v>0.79949999999999999</v>
      </c>
      <c r="X57" s="168">
        <v>0.82125800000000004</v>
      </c>
      <c r="Y57" s="168">
        <v>1.0617000000000001</v>
      </c>
      <c r="Z57" s="168">
        <v>1.1251930000000001</v>
      </c>
      <c r="AA57" s="168">
        <v>1.2263550000000001</v>
      </c>
      <c r="AB57" s="168">
        <v>0.94914299999999996</v>
      </c>
      <c r="AC57" s="168">
        <v>1.101</v>
      </c>
      <c r="AD57" s="168">
        <v>1.2626329999999999</v>
      </c>
      <c r="AE57" s="168">
        <v>1.308065</v>
      </c>
      <c r="AF57" s="168">
        <v>1.3831329999999999</v>
      </c>
      <c r="AG57" s="168">
        <v>1.423387</v>
      </c>
      <c r="AH57" s="168">
        <v>1.4352579999999999</v>
      </c>
      <c r="AI57" s="168">
        <v>1.355667</v>
      </c>
      <c r="AJ57" s="168">
        <v>1.321097</v>
      </c>
      <c r="AK57" s="168">
        <v>1.423567</v>
      </c>
      <c r="AL57" s="168">
        <v>1.5121290000000001</v>
      </c>
      <c r="AM57" s="168">
        <v>1.516548</v>
      </c>
      <c r="AN57" s="168">
        <v>1.5036430000000001</v>
      </c>
      <c r="AO57" s="168">
        <v>1.4359360000000001</v>
      </c>
      <c r="AP57" s="168">
        <v>1.6994670000000001</v>
      </c>
      <c r="AQ57" s="168">
        <v>1.7337419999999999</v>
      </c>
      <c r="AR57" s="168">
        <v>1.6865330000000001</v>
      </c>
      <c r="AS57" s="168">
        <v>1.7235480000000001</v>
      </c>
      <c r="AT57" s="168">
        <v>1.6833229999999999</v>
      </c>
      <c r="AU57" s="168">
        <v>1.607</v>
      </c>
      <c r="AV57" s="168">
        <v>1.567839</v>
      </c>
      <c r="AW57" s="168">
        <v>1.6588000000000001</v>
      </c>
      <c r="AX57" s="168">
        <v>1.5615159999999999</v>
      </c>
      <c r="AY57" s="168">
        <v>1.623097</v>
      </c>
      <c r="AZ57" s="168">
        <v>1.5525714286000001</v>
      </c>
      <c r="BA57" s="168">
        <v>1.6449677418999999</v>
      </c>
      <c r="BB57" s="258">
        <v>1.6772180000000001</v>
      </c>
      <c r="BC57" s="258">
        <v>1.68201</v>
      </c>
      <c r="BD57" s="258">
        <v>1.7517050000000001</v>
      </c>
      <c r="BE57" s="258">
        <v>1.7183539999999999</v>
      </c>
      <c r="BF57" s="258">
        <v>1.7247600000000001</v>
      </c>
      <c r="BG57" s="258">
        <v>1.6485749999999999</v>
      </c>
      <c r="BH57" s="258">
        <v>1.5605690000000001</v>
      </c>
      <c r="BI57" s="258">
        <v>1.603931</v>
      </c>
      <c r="BJ57" s="258">
        <v>1.6014969999999999</v>
      </c>
      <c r="BK57" s="258">
        <v>1.49573</v>
      </c>
      <c r="BL57" s="258">
        <v>1.4854909999999999</v>
      </c>
      <c r="BM57" s="258">
        <v>1.5524070000000001</v>
      </c>
      <c r="BN57" s="258">
        <v>1.587008</v>
      </c>
      <c r="BO57" s="258">
        <v>1.599704</v>
      </c>
      <c r="BP57" s="258">
        <v>1.6845859999999999</v>
      </c>
      <c r="BQ57" s="258">
        <v>1.6941470000000001</v>
      </c>
      <c r="BR57" s="258">
        <v>1.683335</v>
      </c>
      <c r="BS57" s="258">
        <v>1.6120680000000001</v>
      </c>
      <c r="BT57" s="258">
        <v>1.5299910000000001</v>
      </c>
      <c r="BU57" s="258">
        <v>1.599988</v>
      </c>
      <c r="BV57" s="258">
        <v>1.6173630000000001</v>
      </c>
    </row>
    <row r="58" spans="1:79" ht="11.15" customHeight="1" x14ac:dyDescent="0.25">
      <c r="A58" s="48" t="s">
        <v>740</v>
      </c>
      <c r="B58" s="141" t="s">
        <v>395</v>
      </c>
      <c r="C58" s="168">
        <v>5.2495159999999998</v>
      </c>
      <c r="D58" s="168">
        <v>4.9046789999999998</v>
      </c>
      <c r="E58" s="168">
        <v>4.9684189999999999</v>
      </c>
      <c r="F58" s="168">
        <v>5.0591999999999997</v>
      </c>
      <c r="G58" s="168">
        <v>5.2117100000000001</v>
      </c>
      <c r="H58" s="168">
        <v>5.3506999999999998</v>
      </c>
      <c r="I58" s="168">
        <v>5.2458070000000001</v>
      </c>
      <c r="J58" s="168">
        <v>5.2664840000000002</v>
      </c>
      <c r="K58" s="168">
        <v>5.0350000000000001</v>
      </c>
      <c r="L58" s="168">
        <v>4.7939360000000004</v>
      </c>
      <c r="M58" s="168">
        <v>5.2310999999999996</v>
      </c>
      <c r="N58" s="168">
        <v>5.3094190000000001</v>
      </c>
      <c r="O58" s="168">
        <v>5.0865479999999996</v>
      </c>
      <c r="P58" s="168">
        <v>4.812862</v>
      </c>
      <c r="Q58" s="168">
        <v>4.9529350000000001</v>
      </c>
      <c r="R58" s="168">
        <v>5.0788000000000002</v>
      </c>
      <c r="S58" s="168">
        <v>4.8181609999999999</v>
      </c>
      <c r="T58" s="168">
        <v>4.5796659999999996</v>
      </c>
      <c r="U58" s="168">
        <v>4.8427410000000002</v>
      </c>
      <c r="V58" s="168">
        <v>4.8227409999999997</v>
      </c>
      <c r="W58" s="168">
        <v>4.4935</v>
      </c>
      <c r="X58" s="168">
        <v>4.204161</v>
      </c>
      <c r="Y58" s="168">
        <v>4.5220000000000002</v>
      </c>
      <c r="Z58" s="168">
        <v>4.6329029999999998</v>
      </c>
      <c r="AA58" s="168">
        <v>4.5601609999999999</v>
      </c>
      <c r="AB58" s="168">
        <v>3.7819639999999999</v>
      </c>
      <c r="AC58" s="168">
        <v>4.5192579999999998</v>
      </c>
      <c r="AD58" s="168">
        <v>4.5959329999999996</v>
      </c>
      <c r="AE58" s="168">
        <v>4.7450000000000001</v>
      </c>
      <c r="AF58" s="168">
        <v>4.9805000000000001</v>
      </c>
      <c r="AG58" s="168">
        <v>4.8559029999999996</v>
      </c>
      <c r="AH58" s="168">
        <v>4.7416130000000001</v>
      </c>
      <c r="AI58" s="168">
        <v>4.555167</v>
      </c>
      <c r="AJ58" s="168">
        <v>4.727258</v>
      </c>
      <c r="AK58" s="168">
        <v>4.9502329999999999</v>
      </c>
      <c r="AL58" s="168">
        <v>4.9262259999999998</v>
      </c>
      <c r="AM58" s="168">
        <v>4.6440320000000002</v>
      </c>
      <c r="AN58" s="168">
        <v>4.6657500000000001</v>
      </c>
      <c r="AO58" s="168">
        <v>5.0006769999999996</v>
      </c>
      <c r="AP58" s="168">
        <v>4.8365669999999996</v>
      </c>
      <c r="AQ58" s="168">
        <v>4.982774</v>
      </c>
      <c r="AR58" s="168">
        <v>5.1930329999999998</v>
      </c>
      <c r="AS58" s="168">
        <v>5.1188710000000004</v>
      </c>
      <c r="AT58" s="168">
        <v>5.142258</v>
      </c>
      <c r="AU58" s="168">
        <v>5.1839329999999997</v>
      </c>
      <c r="AV58" s="168">
        <v>5.0772579999999996</v>
      </c>
      <c r="AW58" s="168">
        <v>5.3384669999999996</v>
      </c>
      <c r="AX58" s="168">
        <v>4.8722580000000004</v>
      </c>
      <c r="AY58" s="168">
        <v>4.70329</v>
      </c>
      <c r="AZ58" s="168">
        <v>4.6206785714</v>
      </c>
      <c r="BA58" s="168">
        <v>4.6079606452000004</v>
      </c>
      <c r="BB58" s="258">
        <v>4.9029819999999997</v>
      </c>
      <c r="BC58" s="258">
        <v>5.138255</v>
      </c>
      <c r="BD58" s="258">
        <v>5.4365670000000001</v>
      </c>
      <c r="BE58" s="258">
        <v>5.2678750000000001</v>
      </c>
      <c r="BF58" s="258">
        <v>5.2723599999999999</v>
      </c>
      <c r="BG58" s="258">
        <v>5.1056179999999998</v>
      </c>
      <c r="BH58" s="258">
        <v>4.9348539999999996</v>
      </c>
      <c r="BI58" s="258">
        <v>5.1841799999999996</v>
      </c>
      <c r="BJ58" s="258">
        <v>5.2623309999999996</v>
      </c>
      <c r="BK58" s="258">
        <v>4.9314470000000004</v>
      </c>
      <c r="BL58" s="258">
        <v>4.7542410000000004</v>
      </c>
      <c r="BM58" s="258">
        <v>5.0073619999999996</v>
      </c>
      <c r="BN58" s="258">
        <v>5.0673279999999998</v>
      </c>
      <c r="BO58" s="258">
        <v>5.2081429999999997</v>
      </c>
      <c r="BP58" s="258">
        <v>5.2901629999999997</v>
      </c>
      <c r="BQ58" s="258">
        <v>5.2327969999999997</v>
      </c>
      <c r="BR58" s="258">
        <v>5.19909</v>
      </c>
      <c r="BS58" s="258">
        <v>5.0524139999999997</v>
      </c>
      <c r="BT58" s="258">
        <v>4.923432</v>
      </c>
      <c r="BU58" s="258">
        <v>5.1145379999999996</v>
      </c>
      <c r="BV58" s="258">
        <v>5.2050590000000003</v>
      </c>
      <c r="BX58" s="573"/>
      <c r="BY58" s="573"/>
      <c r="BZ58" s="573"/>
      <c r="CA58" s="574"/>
    </row>
    <row r="59" spans="1:79" ht="11.15" customHeight="1" x14ac:dyDescent="0.25">
      <c r="A59" s="48" t="s">
        <v>741</v>
      </c>
      <c r="B59" s="141" t="s">
        <v>396</v>
      </c>
      <c r="C59" s="168">
        <v>0.39780700000000002</v>
      </c>
      <c r="D59" s="168">
        <v>0.30896400000000002</v>
      </c>
      <c r="E59" s="168">
        <v>0.35735499999999998</v>
      </c>
      <c r="F59" s="168">
        <v>0.38896700000000001</v>
      </c>
      <c r="G59" s="168">
        <v>0.36348399999999997</v>
      </c>
      <c r="H59" s="168">
        <v>0.42993300000000001</v>
      </c>
      <c r="I59" s="168">
        <v>0.389903</v>
      </c>
      <c r="J59" s="168">
        <v>0.40954800000000002</v>
      </c>
      <c r="K59" s="168">
        <v>0.38279999999999997</v>
      </c>
      <c r="L59" s="168">
        <v>0.33996799999999999</v>
      </c>
      <c r="M59" s="168">
        <v>0.313633</v>
      </c>
      <c r="N59" s="168">
        <v>0.24909700000000001</v>
      </c>
      <c r="O59" s="168">
        <v>0.225741</v>
      </c>
      <c r="P59" s="168">
        <v>0.25103399999999998</v>
      </c>
      <c r="Q59" s="168">
        <v>0.240871</v>
      </c>
      <c r="R59" s="168">
        <v>0.13856599999999999</v>
      </c>
      <c r="S59" s="168">
        <v>0.14274100000000001</v>
      </c>
      <c r="T59" s="168">
        <v>0.2384</v>
      </c>
      <c r="U59" s="168">
        <v>0.21867700000000001</v>
      </c>
      <c r="V59" s="168">
        <v>0.19267699999999999</v>
      </c>
      <c r="W59" s="168">
        <v>0.16733300000000001</v>
      </c>
      <c r="X59" s="168">
        <v>0.14751600000000001</v>
      </c>
      <c r="Y59" s="168">
        <v>0.1532</v>
      </c>
      <c r="Z59" s="168">
        <v>0.145677</v>
      </c>
      <c r="AA59" s="168">
        <v>0.178871</v>
      </c>
      <c r="AB59" s="168">
        <v>0.18767900000000001</v>
      </c>
      <c r="AC59" s="168">
        <v>0.223774</v>
      </c>
      <c r="AD59" s="168">
        <v>0.18713299999999999</v>
      </c>
      <c r="AE59" s="168">
        <v>0.209452</v>
      </c>
      <c r="AF59" s="168">
        <v>0.2293</v>
      </c>
      <c r="AG59" s="168">
        <v>0.24516099999999999</v>
      </c>
      <c r="AH59" s="168">
        <v>0.231097</v>
      </c>
      <c r="AI59" s="168">
        <v>0.18490000000000001</v>
      </c>
      <c r="AJ59" s="168">
        <v>0.22225800000000001</v>
      </c>
      <c r="AK59" s="168">
        <v>0.24640000000000001</v>
      </c>
      <c r="AL59" s="168">
        <v>0.21035499999999999</v>
      </c>
      <c r="AM59" s="168">
        <v>0.26267699999999999</v>
      </c>
      <c r="AN59" s="168">
        <v>0.21832099999999999</v>
      </c>
      <c r="AO59" s="168">
        <v>0.30058099999999999</v>
      </c>
      <c r="AP59" s="168">
        <v>0.22670000000000001</v>
      </c>
      <c r="AQ59" s="168">
        <v>0.24219399999999999</v>
      </c>
      <c r="AR59" s="168">
        <v>0.20396600000000001</v>
      </c>
      <c r="AS59" s="168">
        <v>0.21774099999999999</v>
      </c>
      <c r="AT59" s="168">
        <v>0.27419399999999999</v>
      </c>
      <c r="AU59" s="168">
        <v>0.29573300000000002</v>
      </c>
      <c r="AV59" s="168">
        <v>0.25316100000000002</v>
      </c>
      <c r="AW59" s="168">
        <v>0.21890000000000001</v>
      </c>
      <c r="AX59" s="168">
        <v>0.27190300000000001</v>
      </c>
      <c r="AY59" s="168">
        <v>0.26151600000000003</v>
      </c>
      <c r="AZ59" s="168">
        <v>0.25467857143</v>
      </c>
      <c r="BA59" s="168">
        <v>0.25128928386999999</v>
      </c>
      <c r="BB59" s="258">
        <v>0.24288080000000001</v>
      </c>
      <c r="BC59" s="258">
        <v>0.24955579999999999</v>
      </c>
      <c r="BD59" s="258">
        <v>0.26404699999999998</v>
      </c>
      <c r="BE59" s="258">
        <v>0.27005829999999997</v>
      </c>
      <c r="BF59" s="258">
        <v>0.28116069999999999</v>
      </c>
      <c r="BG59" s="258">
        <v>0.28940359999999998</v>
      </c>
      <c r="BH59" s="258">
        <v>0.28618949999999999</v>
      </c>
      <c r="BI59" s="258">
        <v>0.29379379999999999</v>
      </c>
      <c r="BJ59" s="258">
        <v>0.2754701</v>
      </c>
      <c r="BK59" s="258">
        <v>0.30274600000000002</v>
      </c>
      <c r="BL59" s="258">
        <v>0.2150302</v>
      </c>
      <c r="BM59" s="258">
        <v>0.25515569999999999</v>
      </c>
      <c r="BN59" s="258">
        <v>0.238955</v>
      </c>
      <c r="BO59" s="258">
        <v>0.22858980000000001</v>
      </c>
      <c r="BP59" s="258">
        <v>0.22677130000000001</v>
      </c>
      <c r="BQ59" s="258">
        <v>0.25866820000000001</v>
      </c>
      <c r="BR59" s="258">
        <v>0.27459830000000002</v>
      </c>
      <c r="BS59" s="258">
        <v>0.25856269999999998</v>
      </c>
      <c r="BT59" s="258">
        <v>0.26140530000000001</v>
      </c>
      <c r="BU59" s="258">
        <v>0.185196</v>
      </c>
      <c r="BV59" s="258">
        <v>0.2040883</v>
      </c>
    </row>
    <row r="60" spans="1:79" ht="11.15" customHeight="1" x14ac:dyDescent="0.25">
      <c r="A60" s="48" t="s">
        <v>742</v>
      </c>
      <c r="B60" s="475" t="s">
        <v>951</v>
      </c>
      <c r="C60" s="168">
        <v>2.4483869999999999</v>
      </c>
      <c r="D60" s="168">
        <v>2.3031419999999998</v>
      </c>
      <c r="E60" s="168">
        <v>2.3227120000000001</v>
      </c>
      <c r="F60" s="168">
        <v>2.3742320000000001</v>
      </c>
      <c r="G60" s="168">
        <v>2.3624839999999998</v>
      </c>
      <c r="H60" s="168">
        <v>2.453967</v>
      </c>
      <c r="I60" s="168">
        <v>2.6321300000000001</v>
      </c>
      <c r="J60" s="168">
        <v>2.6128079999999998</v>
      </c>
      <c r="K60" s="168">
        <v>2.4535330000000002</v>
      </c>
      <c r="L60" s="168">
        <v>2.3083550000000002</v>
      </c>
      <c r="M60" s="168">
        <v>2.4489000000000001</v>
      </c>
      <c r="N60" s="168">
        <v>2.5888710000000001</v>
      </c>
      <c r="O60" s="168">
        <v>2.485608</v>
      </c>
      <c r="P60" s="168">
        <v>2.4087890000000001</v>
      </c>
      <c r="Q60" s="168">
        <v>2.3289960000000001</v>
      </c>
      <c r="R60" s="168">
        <v>2.1066980000000002</v>
      </c>
      <c r="S60" s="168">
        <v>2.117448</v>
      </c>
      <c r="T60" s="168">
        <v>2.204996</v>
      </c>
      <c r="U60" s="168">
        <v>2.3503509999999999</v>
      </c>
      <c r="V60" s="168">
        <v>2.2820939999999998</v>
      </c>
      <c r="W60" s="168">
        <v>2.2138620000000002</v>
      </c>
      <c r="X60" s="168">
        <v>2.154318</v>
      </c>
      <c r="Y60" s="168">
        <v>2.2180970000000002</v>
      </c>
      <c r="Z60" s="168">
        <v>2.2107049999999999</v>
      </c>
      <c r="AA60" s="168">
        <v>2.2344179999999998</v>
      </c>
      <c r="AB60" s="168">
        <v>1.916571</v>
      </c>
      <c r="AC60" s="168">
        <v>2.1257429999999999</v>
      </c>
      <c r="AD60" s="168">
        <v>2.3099340000000002</v>
      </c>
      <c r="AE60" s="168">
        <v>2.4504839999999999</v>
      </c>
      <c r="AF60" s="168">
        <v>2.5179649999999998</v>
      </c>
      <c r="AG60" s="168">
        <v>2.4621620000000002</v>
      </c>
      <c r="AH60" s="168">
        <v>2.4990969999999999</v>
      </c>
      <c r="AI60" s="168">
        <v>2.3595980000000001</v>
      </c>
      <c r="AJ60" s="168">
        <v>2.2569029999999999</v>
      </c>
      <c r="AK60" s="168">
        <v>2.3410009999999999</v>
      </c>
      <c r="AL60" s="168">
        <v>2.3891309999999999</v>
      </c>
      <c r="AM60" s="168">
        <v>2.2803490000000002</v>
      </c>
      <c r="AN60" s="168">
        <v>2.2019639999999998</v>
      </c>
      <c r="AO60" s="168">
        <v>2.2906460000000002</v>
      </c>
      <c r="AP60" s="168">
        <v>2.3262670000000001</v>
      </c>
      <c r="AQ60" s="168">
        <v>2.38558</v>
      </c>
      <c r="AR60" s="168">
        <v>2.454329</v>
      </c>
      <c r="AS60" s="168">
        <v>2.4597380000000002</v>
      </c>
      <c r="AT60" s="168">
        <v>2.3564829999999999</v>
      </c>
      <c r="AU60" s="168">
        <v>2.382933</v>
      </c>
      <c r="AV60" s="168">
        <v>2.2897090000000002</v>
      </c>
      <c r="AW60" s="168">
        <v>2.4104999999999999</v>
      </c>
      <c r="AX60" s="168">
        <v>2.204323</v>
      </c>
      <c r="AY60" s="168">
        <v>2.2204839999999999</v>
      </c>
      <c r="AZ60" s="168">
        <v>2.0472662567</v>
      </c>
      <c r="BA60" s="168">
        <v>2.4154094485000002</v>
      </c>
      <c r="BB60" s="258">
        <v>2.3281260000000001</v>
      </c>
      <c r="BC60" s="258">
        <v>2.4314140000000002</v>
      </c>
      <c r="BD60" s="258">
        <v>2.5480070000000001</v>
      </c>
      <c r="BE60" s="258">
        <v>2.3318650000000001</v>
      </c>
      <c r="BF60" s="258">
        <v>2.4657330000000002</v>
      </c>
      <c r="BG60" s="258">
        <v>2.3196300000000001</v>
      </c>
      <c r="BH60" s="258">
        <v>2.2119149999999999</v>
      </c>
      <c r="BI60" s="258">
        <v>2.1523059999999998</v>
      </c>
      <c r="BJ60" s="258">
        <v>2.0872920000000001</v>
      </c>
      <c r="BK60" s="258">
        <v>2.105531</v>
      </c>
      <c r="BL60" s="258">
        <v>2.2126769999999998</v>
      </c>
      <c r="BM60" s="258">
        <v>2.2682850000000001</v>
      </c>
      <c r="BN60" s="258">
        <v>2.2469299999999999</v>
      </c>
      <c r="BO60" s="258">
        <v>2.3459439999999998</v>
      </c>
      <c r="BP60" s="258">
        <v>2.4705919999999999</v>
      </c>
      <c r="BQ60" s="258">
        <v>2.3588</v>
      </c>
      <c r="BR60" s="258">
        <v>2.3760620000000001</v>
      </c>
      <c r="BS60" s="258">
        <v>2.285358</v>
      </c>
      <c r="BT60" s="258">
        <v>2.1760290000000002</v>
      </c>
      <c r="BU60" s="258">
        <v>2.2329159999999999</v>
      </c>
      <c r="BV60" s="258">
        <v>2.1808380000000001</v>
      </c>
    </row>
    <row r="61" spans="1:79" ht="11.15" customHeight="1" x14ac:dyDescent="0.25">
      <c r="A61" s="48" t="s">
        <v>743</v>
      </c>
      <c r="B61" s="141" t="s">
        <v>555</v>
      </c>
      <c r="C61" s="168">
        <v>19.981418999999999</v>
      </c>
      <c r="D61" s="168">
        <v>19.379107000000001</v>
      </c>
      <c r="E61" s="168">
        <v>20.065325000000001</v>
      </c>
      <c r="F61" s="168">
        <v>20.373733000000001</v>
      </c>
      <c r="G61" s="168">
        <v>20.763033</v>
      </c>
      <c r="H61" s="168">
        <v>21.212367</v>
      </c>
      <c r="I61" s="168">
        <v>21.282388999999998</v>
      </c>
      <c r="J61" s="168">
        <v>21.456227999999999</v>
      </c>
      <c r="K61" s="168">
        <v>20.199233</v>
      </c>
      <c r="L61" s="168">
        <v>19.763517</v>
      </c>
      <c r="M61" s="168">
        <v>20.328267</v>
      </c>
      <c r="N61" s="168">
        <v>20.377032</v>
      </c>
      <c r="O61" s="168">
        <v>19.666121</v>
      </c>
      <c r="P61" s="168">
        <v>19.262682999999999</v>
      </c>
      <c r="Q61" s="168">
        <v>18.078897999999999</v>
      </c>
      <c r="R61" s="168">
        <v>14.991296999999999</v>
      </c>
      <c r="S61" s="168">
        <v>15.731252</v>
      </c>
      <c r="T61" s="168">
        <v>17.214561</v>
      </c>
      <c r="U61" s="168">
        <v>18.005735000000001</v>
      </c>
      <c r="V61" s="168">
        <v>18.172446999999998</v>
      </c>
      <c r="W61" s="168">
        <v>17.319794000000002</v>
      </c>
      <c r="X61" s="168">
        <v>16.989445</v>
      </c>
      <c r="Y61" s="168">
        <v>17.171496999999999</v>
      </c>
      <c r="Z61" s="168">
        <v>17.270734999999998</v>
      </c>
      <c r="AA61" s="168">
        <v>17.089708000000002</v>
      </c>
      <c r="AB61" s="168">
        <v>15.573465000000001</v>
      </c>
      <c r="AC61" s="168">
        <v>17.84984</v>
      </c>
      <c r="AD61" s="168">
        <v>18.778099999999998</v>
      </c>
      <c r="AE61" s="168">
        <v>19.486711</v>
      </c>
      <c r="AF61" s="168">
        <v>19.952731</v>
      </c>
      <c r="AG61" s="168">
        <v>19.770517000000002</v>
      </c>
      <c r="AH61" s="168">
        <v>19.578258999999999</v>
      </c>
      <c r="AI61" s="168">
        <v>18.748432000000001</v>
      </c>
      <c r="AJ61" s="168">
        <v>18.711807</v>
      </c>
      <c r="AK61" s="168">
        <v>19.075835000000001</v>
      </c>
      <c r="AL61" s="168">
        <v>19.092196000000001</v>
      </c>
      <c r="AM61" s="168">
        <v>17.839217999999999</v>
      </c>
      <c r="AN61" s="168">
        <v>18.430892</v>
      </c>
      <c r="AO61" s="168">
        <v>19.183744000000001</v>
      </c>
      <c r="AP61" s="168">
        <v>19.447068000000002</v>
      </c>
      <c r="AQ61" s="168">
        <v>20.027387000000001</v>
      </c>
      <c r="AR61" s="168">
        <v>20.23376</v>
      </c>
      <c r="AS61" s="168">
        <v>19.938251999999999</v>
      </c>
      <c r="AT61" s="168">
        <v>20.129321999999998</v>
      </c>
      <c r="AU61" s="168">
        <v>19.835099</v>
      </c>
      <c r="AV61" s="168">
        <v>19.246516</v>
      </c>
      <c r="AW61" s="168">
        <v>19.641432999999999</v>
      </c>
      <c r="AX61" s="168">
        <v>18.654677</v>
      </c>
      <c r="AY61" s="168">
        <v>18.094387000000001</v>
      </c>
      <c r="AZ61" s="168">
        <v>18.113714027</v>
      </c>
      <c r="BA61" s="168">
        <v>19.149310508999999</v>
      </c>
      <c r="BB61" s="258">
        <v>19.641390000000001</v>
      </c>
      <c r="BC61" s="258">
        <v>20.185749999999999</v>
      </c>
      <c r="BD61" s="258">
        <v>20.937819999999999</v>
      </c>
      <c r="BE61" s="258">
        <v>20.37182</v>
      </c>
      <c r="BF61" s="258">
        <v>20.479869999999998</v>
      </c>
      <c r="BG61" s="258">
        <v>19.8672</v>
      </c>
      <c r="BH61" s="258">
        <v>19.327660000000002</v>
      </c>
      <c r="BI61" s="258">
        <v>19.492940000000001</v>
      </c>
      <c r="BJ61" s="258">
        <v>19.319990000000001</v>
      </c>
      <c r="BK61" s="258">
        <v>18.478059999999999</v>
      </c>
      <c r="BL61" s="258">
        <v>18.51763</v>
      </c>
      <c r="BM61" s="258">
        <v>19.57647</v>
      </c>
      <c r="BN61" s="258">
        <v>19.548300000000001</v>
      </c>
      <c r="BO61" s="258">
        <v>20.017499999999998</v>
      </c>
      <c r="BP61" s="258">
        <v>20.447520000000001</v>
      </c>
      <c r="BQ61" s="258">
        <v>20.091329999999999</v>
      </c>
      <c r="BR61" s="258">
        <v>20.24145</v>
      </c>
      <c r="BS61" s="258">
        <v>19.499929999999999</v>
      </c>
      <c r="BT61" s="258">
        <v>19.12968</v>
      </c>
      <c r="BU61" s="258">
        <v>19.322990000000001</v>
      </c>
      <c r="BV61" s="258">
        <v>19.434539999999998</v>
      </c>
    </row>
    <row r="62" spans="1:79" ht="11.15" customHeight="1" x14ac:dyDescent="0.25">
      <c r="A62" s="48"/>
      <c r="B62" s="123"/>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258"/>
      <c r="BC62" s="258"/>
      <c r="BD62" s="258"/>
      <c r="BE62" s="258"/>
      <c r="BF62" s="258"/>
      <c r="BG62" s="258"/>
      <c r="BH62" s="258"/>
      <c r="BI62" s="258"/>
      <c r="BJ62" s="258"/>
      <c r="BK62" s="258"/>
      <c r="BL62" s="258"/>
      <c r="BM62" s="258"/>
      <c r="BN62" s="258"/>
      <c r="BO62" s="258"/>
      <c r="BP62" s="258"/>
      <c r="BQ62" s="258"/>
      <c r="BR62" s="258"/>
      <c r="BS62" s="258"/>
      <c r="BT62" s="258"/>
      <c r="BU62" s="258"/>
      <c r="BV62" s="258"/>
    </row>
    <row r="63" spans="1:79" ht="11.15" customHeight="1" x14ac:dyDescent="0.25">
      <c r="A63" s="48" t="s">
        <v>746</v>
      </c>
      <c r="B63" s="142" t="s">
        <v>398</v>
      </c>
      <c r="C63" s="168">
        <v>17.110903</v>
      </c>
      <c r="D63" s="168">
        <v>16.160429000000001</v>
      </c>
      <c r="E63" s="168">
        <v>16.323419000000001</v>
      </c>
      <c r="F63" s="168">
        <v>16.691299999999998</v>
      </c>
      <c r="G63" s="168">
        <v>17.043194</v>
      </c>
      <c r="H63" s="168">
        <v>17.698799999999999</v>
      </c>
      <c r="I63" s="168">
        <v>17.686710000000001</v>
      </c>
      <c r="J63" s="168">
        <v>17.833161</v>
      </c>
      <c r="K63" s="168">
        <v>16.727699999999999</v>
      </c>
      <c r="L63" s="168">
        <v>16.127742000000001</v>
      </c>
      <c r="M63" s="168">
        <v>17.040566999999999</v>
      </c>
      <c r="N63" s="168">
        <v>17.395354999999999</v>
      </c>
      <c r="O63" s="168">
        <v>16.860194</v>
      </c>
      <c r="P63" s="168">
        <v>16.505552000000002</v>
      </c>
      <c r="Q63" s="168">
        <v>15.755839</v>
      </c>
      <c r="R63" s="168">
        <v>13.314567</v>
      </c>
      <c r="S63" s="168">
        <v>13.428580999999999</v>
      </c>
      <c r="T63" s="168">
        <v>14.217067</v>
      </c>
      <c r="U63" s="168">
        <v>14.823968000000001</v>
      </c>
      <c r="V63" s="168">
        <v>14.692838999999999</v>
      </c>
      <c r="W63" s="168">
        <v>14.137600000000001</v>
      </c>
      <c r="X63" s="168">
        <v>13.845774</v>
      </c>
      <c r="Y63" s="168">
        <v>14.5802</v>
      </c>
      <c r="Z63" s="168">
        <v>14.539097</v>
      </c>
      <c r="AA63" s="168">
        <v>14.974968000000001</v>
      </c>
      <c r="AB63" s="168">
        <v>12.803321</v>
      </c>
      <c r="AC63" s="168">
        <v>14.838160999999999</v>
      </c>
      <c r="AD63" s="168">
        <v>15.635199999999999</v>
      </c>
      <c r="AE63" s="168">
        <v>16.130548000000001</v>
      </c>
      <c r="AF63" s="168">
        <v>16.742899999999999</v>
      </c>
      <c r="AG63" s="168">
        <v>16.48171</v>
      </c>
      <c r="AH63" s="168">
        <v>16.380516</v>
      </c>
      <c r="AI63" s="168">
        <v>15.802467</v>
      </c>
      <c r="AJ63" s="168">
        <v>15.604419</v>
      </c>
      <c r="AK63" s="168">
        <v>16.159666999999999</v>
      </c>
      <c r="AL63" s="168">
        <v>16.308807000000002</v>
      </c>
      <c r="AM63" s="168">
        <v>15.918096</v>
      </c>
      <c r="AN63" s="168">
        <v>15.885536</v>
      </c>
      <c r="AO63" s="168">
        <v>16.378323000000002</v>
      </c>
      <c r="AP63" s="168">
        <v>16.082999999999998</v>
      </c>
      <c r="AQ63" s="168">
        <v>16.675160999999999</v>
      </c>
      <c r="AR63" s="168">
        <v>17.084399999999999</v>
      </c>
      <c r="AS63" s="168">
        <v>16.886258000000002</v>
      </c>
      <c r="AT63" s="168">
        <v>16.903419</v>
      </c>
      <c r="AU63" s="168">
        <v>16.660900000000002</v>
      </c>
      <c r="AV63" s="168">
        <v>16.265871000000001</v>
      </c>
      <c r="AW63" s="168">
        <v>16.939966999999999</v>
      </c>
      <c r="AX63" s="168">
        <v>15.842936</v>
      </c>
      <c r="AY63" s="168">
        <v>15.624000000000001</v>
      </c>
      <c r="AZ63" s="168">
        <v>15.514428571</v>
      </c>
      <c r="BA63" s="168">
        <v>16.013944515999999</v>
      </c>
      <c r="BB63" s="258">
        <v>16.205580000000001</v>
      </c>
      <c r="BC63" s="258">
        <v>16.571809999999999</v>
      </c>
      <c r="BD63" s="258">
        <v>17.420400000000001</v>
      </c>
      <c r="BE63" s="258">
        <v>16.963509999999999</v>
      </c>
      <c r="BF63" s="258">
        <v>16.93289</v>
      </c>
      <c r="BG63" s="258">
        <v>16.567460000000001</v>
      </c>
      <c r="BH63" s="258">
        <v>15.85406</v>
      </c>
      <c r="BI63" s="258">
        <v>16.211749999999999</v>
      </c>
      <c r="BJ63" s="258">
        <v>15.97334</v>
      </c>
      <c r="BK63" s="258">
        <v>15.701650000000001</v>
      </c>
      <c r="BL63" s="258">
        <v>15.532069999999999</v>
      </c>
      <c r="BM63" s="258">
        <v>16.17353</v>
      </c>
      <c r="BN63" s="258">
        <v>16.14481</v>
      </c>
      <c r="BO63" s="258">
        <v>16.42531</v>
      </c>
      <c r="BP63" s="258">
        <v>17.011949999999999</v>
      </c>
      <c r="BQ63" s="258">
        <v>16.764250000000001</v>
      </c>
      <c r="BR63" s="258">
        <v>16.783470000000001</v>
      </c>
      <c r="BS63" s="258">
        <v>16.277259999999998</v>
      </c>
      <c r="BT63" s="258">
        <v>15.632339999999999</v>
      </c>
      <c r="BU63" s="258">
        <v>16.0349</v>
      </c>
      <c r="BV63" s="258">
        <v>16.048950000000001</v>
      </c>
    </row>
    <row r="64" spans="1:79" ht="11.15" customHeight="1" x14ac:dyDescent="0.25">
      <c r="A64" s="48" t="s">
        <v>744</v>
      </c>
      <c r="B64" s="142" t="s">
        <v>397</v>
      </c>
      <c r="C64" s="168">
        <v>18.808434999999999</v>
      </c>
      <c r="D64" s="168">
        <v>18.808434999999999</v>
      </c>
      <c r="E64" s="168">
        <v>18.808434999999999</v>
      </c>
      <c r="F64" s="168">
        <v>18.808434999999999</v>
      </c>
      <c r="G64" s="168">
        <v>18.808434999999999</v>
      </c>
      <c r="H64" s="168">
        <v>18.808434999999999</v>
      </c>
      <c r="I64" s="168">
        <v>18.808434999999999</v>
      </c>
      <c r="J64" s="168">
        <v>18.808434999999999</v>
      </c>
      <c r="K64" s="168">
        <v>18.808434999999999</v>
      </c>
      <c r="L64" s="168">
        <v>18.808434999999999</v>
      </c>
      <c r="M64" s="168">
        <v>18.808434999999999</v>
      </c>
      <c r="N64" s="168">
        <v>18.808434999999999</v>
      </c>
      <c r="O64" s="168">
        <v>18.976085000000001</v>
      </c>
      <c r="P64" s="168">
        <v>18.976085000000001</v>
      </c>
      <c r="Q64" s="168">
        <v>18.976085000000001</v>
      </c>
      <c r="R64" s="168">
        <v>18.976085000000001</v>
      </c>
      <c r="S64" s="168">
        <v>18.641085</v>
      </c>
      <c r="T64" s="168">
        <v>18.622084999999998</v>
      </c>
      <c r="U64" s="168">
        <v>18.622084999999998</v>
      </c>
      <c r="V64" s="168">
        <v>18.622084999999998</v>
      </c>
      <c r="W64" s="168">
        <v>18.386085000000001</v>
      </c>
      <c r="X64" s="168">
        <v>18.386085000000001</v>
      </c>
      <c r="Y64" s="168">
        <v>18.386085000000001</v>
      </c>
      <c r="Z64" s="168">
        <v>18.386085000000001</v>
      </c>
      <c r="AA64" s="168">
        <v>18.127700000000001</v>
      </c>
      <c r="AB64" s="168">
        <v>18.127700000000001</v>
      </c>
      <c r="AC64" s="168">
        <v>18.127700000000001</v>
      </c>
      <c r="AD64" s="168">
        <v>18.127700000000001</v>
      </c>
      <c r="AE64" s="168">
        <v>18.127700000000001</v>
      </c>
      <c r="AF64" s="168">
        <v>18.127700000000001</v>
      </c>
      <c r="AG64" s="168">
        <v>18.129300000000001</v>
      </c>
      <c r="AH64" s="168">
        <v>18.130400000000002</v>
      </c>
      <c r="AI64" s="168">
        <v>18.130400000000002</v>
      </c>
      <c r="AJ64" s="168">
        <v>18.132100000000001</v>
      </c>
      <c r="AK64" s="168">
        <v>18.132100000000001</v>
      </c>
      <c r="AL64" s="168">
        <v>17.8765</v>
      </c>
      <c r="AM64" s="168">
        <v>17.940809999999999</v>
      </c>
      <c r="AN64" s="168">
        <v>17.940809999999999</v>
      </c>
      <c r="AO64" s="168">
        <v>17.943809999999999</v>
      </c>
      <c r="AP64" s="168">
        <v>17.943809999999999</v>
      </c>
      <c r="AQ64" s="168">
        <v>17.943809999999999</v>
      </c>
      <c r="AR64" s="168">
        <v>17.943809999999999</v>
      </c>
      <c r="AS64" s="168">
        <v>17.96181</v>
      </c>
      <c r="AT64" s="168">
        <v>17.96181</v>
      </c>
      <c r="AU64" s="168">
        <v>18.021809999999999</v>
      </c>
      <c r="AV64" s="168">
        <v>18.015309999999999</v>
      </c>
      <c r="AW64" s="168">
        <v>18.002310000000001</v>
      </c>
      <c r="AX64" s="168">
        <v>18.003609999999998</v>
      </c>
      <c r="AY64" s="168">
        <v>18.061368999999999</v>
      </c>
      <c r="AZ64" s="168">
        <v>18.002928571000002</v>
      </c>
      <c r="BA64" s="168">
        <v>18.007954194</v>
      </c>
      <c r="BB64" s="258">
        <v>18.19905</v>
      </c>
      <c r="BC64" s="258">
        <v>18.19905</v>
      </c>
      <c r="BD64" s="258">
        <v>18.19905</v>
      </c>
      <c r="BE64" s="258">
        <v>18.239049999999999</v>
      </c>
      <c r="BF64" s="258">
        <v>18.239049999999999</v>
      </c>
      <c r="BG64" s="258">
        <v>18.239049999999999</v>
      </c>
      <c r="BH64" s="258">
        <v>18.239049999999999</v>
      </c>
      <c r="BI64" s="258">
        <v>18.239049999999999</v>
      </c>
      <c r="BJ64" s="258">
        <v>18.239049999999999</v>
      </c>
      <c r="BK64" s="258">
        <v>18.107050000000001</v>
      </c>
      <c r="BL64" s="258">
        <v>17.97505</v>
      </c>
      <c r="BM64" s="258">
        <v>17.97505</v>
      </c>
      <c r="BN64" s="258">
        <v>17.97505</v>
      </c>
      <c r="BO64" s="258">
        <v>17.97505</v>
      </c>
      <c r="BP64" s="258">
        <v>17.97505</v>
      </c>
      <c r="BQ64" s="258">
        <v>17.97505</v>
      </c>
      <c r="BR64" s="258">
        <v>17.99005</v>
      </c>
      <c r="BS64" s="258">
        <v>17.99005</v>
      </c>
      <c r="BT64" s="258">
        <v>17.99005</v>
      </c>
      <c r="BU64" s="258">
        <v>17.99005</v>
      </c>
      <c r="BV64" s="258">
        <v>17.99005</v>
      </c>
    </row>
    <row r="65" spans="1:74" ht="11.15" customHeight="1" x14ac:dyDescent="0.25">
      <c r="A65" s="48" t="s">
        <v>745</v>
      </c>
      <c r="B65" s="143" t="s">
        <v>659</v>
      </c>
      <c r="C65" s="169">
        <v>0.90974623885999994</v>
      </c>
      <c r="D65" s="169">
        <v>0.85921178450000002</v>
      </c>
      <c r="E65" s="169">
        <v>0.86787757727000003</v>
      </c>
      <c r="F65" s="169">
        <v>0.88743693986000005</v>
      </c>
      <c r="G65" s="169">
        <v>0.90614631148000002</v>
      </c>
      <c r="H65" s="169">
        <v>0.94100333174999995</v>
      </c>
      <c r="I65" s="169">
        <v>0.94036053504999995</v>
      </c>
      <c r="J65" s="169">
        <v>0.94814698830999999</v>
      </c>
      <c r="K65" s="169">
        <v>0.88937224175999996</v>
      </c>
      <c r="L65" s="169">
        <v>0.85747389402999996</v>
      </c>
      <c r="M65" s="169">
        <v>0.90600664010999998</v>
      </c>
      <c r="N65" s="169">
        <v>0.92486987886000005</v>
      </c>
      <c r="O65" s="169">
        <v>0.88849696868000005</v>
      </c>
      <c r="P65" s="169">
        <v>0.86980807684999994</v>
      </c>
      <c r="Q65" s="169">
        <v>0.83029976941999994</v>
      </c>
      <c r="R65" s="169">
        <v>0.70164983978999995</v>
      </c>
      <c r="S65" s="169">
        <v>0.72037550389000005</v>
      </c>
      <c r="T65" s="169">
        <v>0.76345194428999996</v>
      </c>
      <c r="U65" s="169">
        <v>0.79604233360999999</v>
      </c>
      <c r="V65" s="169">
        <v>0.78900074831</v>
      </c>
      <c r="W65" s="169">
        <v>0.76892932888999999</v>
      </c>
      <c r="X65" s="169">
        <v>0.75305721691000005</v>
      </c>
      <c r="Y65" s="169">
        <v>0.79300188158999996</v>
      </c>
      <c r="Z65" s="169">
        <v>0.79076633226000004</v>
      </c>
      <c r="AA65" s="169">
        <v>0.82608207329000005</v>
      </c>
      <c r="AB65" s="169">
        <v>0.70628491203999999</v>
      </c>
      <c r="AC65" s="169">
        <v>0.81853522509999999</v>
      </c>
      <c r="AD65" s="169">
        <v>0.86250324089999997</v>
      </c>
      <c r="AE65" s="169">
        <v>0.88982871516999995</v>
      </c>
      <c r="AF65" s="169">
        <v>0.92360862105999997</v>
      </c>
      <c r="AG65" s="169">
        <v>0.90912004323999995</v>
      </c>
      <c r="AH65" s="169">
        <v>0.90348343113999996</v>
      </c>
      <c r="AI65" s="169">
        <v>0.87160057142000003</v>
      </c>
      <c r="AJ65" s="169">
        <v>0.86059634570999999</v>
      </c>
      <c r="AK65" s="169">
        <v>0.89121872260000001</v>
      </c>
      <c r="AL65" s="169">
        <v>0.91230425419000005</v>
      </c>
      <c r="AM65" s="169">
        <v>0.88725626099999999</v>
      </c>
      <c r="AN65" s="169">
        <v>0.88544140425999995</v>
      </c>
      <c r="AO65" s="169">
        <v>0.91275615378999997</v>
      </c>
      <c r="AP65" s="169">
        <v>0.89629794341000002</v>
      </c>
      <c r="AQ65" s="169">
        <v>0.92929879439999996</v>
      </c>
      <c r="AR65" s="169">
        <v>0.95210548930000005</v>
      </c>
      <c r="AS65" s="169">
        <v>0.94012006584999996</v>
      </c>
      <c r="AT65" s="169">
        <v>0.94107548181</v>
      </c>
      <c r="AU65" s="169">
        <v>0.92448538742999997</v>
      </c>
      <c r="AV65" s="169">
        <v>0.90289154057999998</v>
      </c>
      <c r="AW65" s="169">
        <v>0.94098851758000002</v>
      </c>
      <c r="AX65" s="169">
        <v>0.87998662490000001</v>
      </c>
      <c r="AY65" s="169">
        <v>0.86505070573999998</v>
      </c>
      <c r="AZ65" s="169">
        <v>0.86177248939999995</v>
      </c>
      <c r="BA65" s="169">
        <v>0.88927061586</v>
      </c>
      <c r="BB65" s="280">
        <v>0.89046289999999995</v>
      </c>
      <c r="BC65" s="280">
        <v>0.91058620000000001</v>
      </c>
      <c r="BD65" s="280">
        <v>0.95721460000000003</v>
      </c>
      <c r="BE65" s="280">
        <v>0.93006509999999998</v>
      </c>
      <c r="BF65" s="280">
        <v>0.9283865</v>
      </c>
      <c r="BG65" s="280">
        <v>0.90835080000000001</v>
      </c>
      <c r="BH65" s="280">
        <v>0.86923709999999998</v>
      </c>
      <c r="BI65" s="280">
        <v>0.88884810000000003</v>
      </c>
      <c r="BJ65" s="280">
        <v>0.87577680000000002</v>
      </c>
      <c r="BK65" s="280">
        <v>0.8671565</v>
      </c>
      <c r="BL65" s="280">
        <v>0.86409020000000003</v>
      </c>
      <c r="BM65" s="280">
        <v>0.89977640000000003</v>
      </c>
      <c r="BN65" s="280">
        <v>0.89817860000000005</v>
      </c>
      <c r="BO65" s="280">
        <v>0.91378360000000003</v>
      </c>
      <c r="BP65" s="280">
        <v>0.94642009999999999</v>
      </c>
      <c r="BQ65" s="280">
        <v>0.93263980000000002</v>
      </c>
      <c r="BR65" s="280">
        <v>0.93293040000000005</v>
      </c>
      <c r="BS65" s="280">
        <v>0.90479209999999999</v>
      </c>
      <c r="BT65" s="280">
        <v>0.86894320000000003</v>
      </c>
      <c r="BU65" s="280">
        <v>0.89132040000000001</v>
      </c>
      <c r="BV65" s="280">
        <v>0.89210140000000004</v>
      </c>
    </row>
    <row r="66" spans="1:74" s="329" customFormat="1" ht="22.4" customHeight="1" x14ac:dyDescent="0.25">
      <c r="A66" s="328"/>
      <c r="B66" s="674" t="s">
        <v>952</v>
      </c>
      <c r="C66" s="630"/>
      <c r="D66" s="630"/>
      <c r="E66" s="630"/>
      <c r="F66" s="630"/>
      <c r="G66" s="630"/>
      <c r="H66" s="630"/>
      <c r="I66" s="630"/>
      <c r="J66" s="630"/>
      <c r="K66" s="630"/>
      <c r="L66" s="630"/>
      <c r="M66" s="630"/>
      <c r="N66" s="630"/>
      <c r="O66" s="630"/>
      <c r="P66" s="630"/>
      <c r="Q66" s="624"/>
      <c r="AY66" s="397"/>
      <c r="AZ66" s="397"/>
      <c r="BA66" s="397"/>
      <c r="BB66" s="397"/>
      <c r="BC66" s="397"/>
      <c r="BD66" s="397"/>
      <c r="BE66" s="397"/>
      <c r="BF66" s="397"/>
      <c r="BG66" s="397"/>
      <c r="BH66" s="397"/>
      <c r="BI66" s="397"/>
      <c r="BJ66" s="397"/>
    </row>
    <row r="67" spans="1:74" ht="12" customHeight="1" x14ac:dyDescent="0.25">
      <c r="A67" s="48"/>
      <c r="B67" s="645" t="s">
        <v>790</v>
      </c>
      <c r="C67" s="646"/>
      <c r="D67" s="646"/>
      <c r="E67" s="646"/>
      <c r="F67" s="646"/>
      <c r="G67" s="646"/>
      <c r="H67" s="646"/>
      <c r="I67" s="646"/>
      <c r="J67" s="646"/>
      <c r="K67" s="646"/>
      <c r="L67" s="646"/>
      <c r="M67" s="646"/>
      <c r="N67" s="646"/>
      <c r="O67" s="646"/>
      <c r="P67" s="646"/>
      <c r="Q67" s="646"/>
      <c r="BD67" s="294"/>
      <c r="BE67" s="294"/>
      <c r="BF67" s="294"/>
      <c r="BH67" s="294"/>
    </row>
    <row r="68" spans="1:74" s="329" customFormat="1" ht="12" customHeight="1" x14ac:dyDescent="0.25">
      <c r="A68" s="328"/>
      <c r="B68" s="638" t="str">
        <f>"Notes: "&amp;"EIA completed modeling and analysis for this report on " &amp;Dates!D2&amp;"."</f>
        <v>Notes: EIA completed modeling and analysis for this report on Thursday April 6, 2023.</v>
      </c>
      <c r="C68" s="637"/>
      <c r="D68" s="637"/>
      <c r="E68" s="637"/>
      <c r="F68" s="637"/>
      <c r="G68" s="637"/>
      <c r="H68" s="637"/>
      <c r="I68" s="637"/>
      <c r="J68" s="637"/>
      <c r="K68" s="637"/>
      <c r="L68" s="637"/>
      <c r="M68" s="637"/>
      <c r="N68" s="637"/>
      <c r="O68" s="637"/>
      <c r="P68" s="637"/>
      <c r="Q68" s="637"/>
      <c r="AY68" s="397"/>
      <c r="AZ68" s="397"/>
      <c r="BA68" s="397"/>
      <c r="BB68" s="397"/>
      <c r="BC68" s="397"/>
      <c r="BD68" s="397"/>
      <c r="BE68" s="397"/>
      <c r="BF68" s="397"/>
      <c r="BG68" s="397"/>
      <c r="BH68" s="397"/>
      <c r="BI68" s="397"/>
      <c r="BJ68" s="397"/>
    </row>
    <row r="69" spans="1:74" s="329" customFormat="1" ht="12" customHeight="1" x14ac:dyDescent="0.25">
      <c r="A69" s="328"/>
      <c r="B69" s="638" t="s">
        <v>338</v>
      </c>
      <c r="C69" s="637"/>
      <c r="D69" s="637"/>
      <c r="E69" s="637"/>
      <c r="F69" s="637"/>
      <c r="G69" s="637"/>
      <c r="H69" s="637"/>
      <c r="I69" s="637"/>
      <c r="J69" s="637"/>
      <c r="K69" s="637"/>
      <c r="L69" s="637"/>
      <c r="M69" s="637"/>
      <c r="N69" s="637"/>
      <c r="O69" s="637"/>
      <c r="P69" s="637"/>
      <c r="Q69" s="637"/>
      <c r="AY69" s="397"/>
      <c r="AZ69" s="397"/>
      <c r="BA69" s="397"/>
      <c r="BB69" s="397"/>
      <c r="BC69" s="397"/>
      <c r="BD69" s="397"/>
      <c r="BE69" s="397"/>
      <c r="BF69" s="397"/>
      <c r="BG69" s="397"/>
      <c r="BH69" s="397"/>
      <c r="BI69" s="397"/>
      <c r="BJ69" s="397"/>
    </row>
    <row r="70" spans="1:74" s="329" customFormat="1" ht="12" customHeight="1" x14ac:dyDescent="0.25">
      <c r="A70" s="328"/>
      <c r="B70" s="631" t="s">
        <v>824</v>
      </c>
      <c r="C70" s="630"/>
      <c r="D70" s="630"/>
      <c r="E70" s="630"/>
      <c r="F70" s="630"/>
      <c r="G70" s="630"/>
      <c r="H70" s="630"/>
      <c r="I70" s="630"/>
      <c r="J70" s="630"/>
      <c r="K70" s="630"/>
      <c r="L70" s="630"/>
      <c r="M70" s="630"/>
      <c r="N70" s="630"/>
      <c r="O70" s="630"/>
      <c r="P70" s="630"/>
      <c r="Q70" s="624"/>
      <c r="AY70" s="397"/>
      <c r="AZ70" s="397"/>
      <c r="BA70" s="397"/>
      <c r="BB70" s="397"/>
      <c r="BC70" s="397"/>
      <c r="BD70" s="397"/>
      <c r="BE70" s="397"/>
      <c r="BF70" s="397"/>
      <c r="BG70" s="397"/>
      <c r="BH70" s="397"/>
      <c r="BI70" s="397"/>
      <c r="BJ70" s="397"/>
    </row>
    <row r="71" spans="1:74" s="329" customFormat="1" ht="12" customHeight="1" x14ac:dyDescent="0.25">
      <c r="A71" s="328"/>
      <c r="B71" s="632" t="s">
        <v>826</v>
      </c>
      <c r="C71" s="634"/>
      <c r="D71" s="634"/>
      <c r="E71" s="634"/>
      <c r="F71" s="634"/>
      <c r="G71" s="634"/>
      <c r="H71" s="634"/>
      <c r="I71" s="634"/>
      <c r="J71" s="634"/>
      <c r="K71" s="634"/>
      <c r="L71" s="634"/>
      <c r="M71" s="634"/>
      <c r="N71" s="634"/>
      <c r="O71" s="634"/>
      <c r="P71" s="634"/>
      <c r="Q71" s="624"/>
      <c r="AY71" s="397"/>
      <c r="AZ71" s="397"/>
      <c r="BA71" s="397"/>
      <c r="BB71" s="397"/>
      <c r="BC71" s="397"/>
      <c r="BD71" s="397"/>
      <c r="BE71" s="397"/>
      <c r="BF71" s="397"/>
      <c r="BG71" s="397"/>
      <c r="BH71" s="397"/>
      <c r="BI71" s="397"/>
      <c r="BJ71" s="397"/>
    </row>
    <row r="72" spans="1:74" s="329" customFormat="1" ht="12" customHeight="1" x14ac:dyDescent="0.25">
      <c r="A72" s="328"/>
      <c r="B72" s="633" t="s">
        <v>813</v>
      </c>
      <c r="C72" s="634"/>
      <c r="D72" s="634"/>
      <c r="E72" s="634"/>
      <c r="F72" s="634"/>
      <c r="G72" s="634"/>
      <c r="H72" s="634"/>
      <c r="I72" s="634"/>
      <c r="J72" s="634"/>
      <c r="K72" s="634"/>
      <c r="L72" s="634"/>
      <c r="M72" s="634"/>
      <c r="N72" s="634"/>
      <c r="O72" s="634"/>
      <c r="P72" s="634"/>
      <c r="Q72" s="624"/>
      <c r="AY72" s="397"/>
      <c r="AZ72" s="397"/>
      <c r="BA72" s="397"/>
      <c r="BB72" s="397"/>
      <c r="BC72" s="397"/>
      <c r="BD72" s="397"/>
      <c r="BE72" s="397"/>
      <c r="BF72" s="397"/>
      <c r="BG72" s="397"/>
      <c r="BH72" s="397"/>
      <c r="BI72" s="397"/>
      <c r="BJ72" s="397"/>
    </row>
    <row r="73" spans="1:74" s="329" customFormat="1" ht="12" customHeight="1" x14ac:dyDescent="0.25">
      <c r="A73" s="322"/>
      <c r="B73" s="654" t="s">
        <v>1285</v>
      </c>
      <c r="C73" s="624"/>
      <c r="D73" s="624"/>
      <c r="E73" s="624"/>
      <c r="F73" s="624"/>
      <c r="G73" s="624"/>
      <c r="H73" s="624"/>
      <c r="I73" s="624"/>
      <c r="J73" s="624"/>
      <c r="K73" s="624"/>
      <c r="L73" s="624"/>
      <c r="M73" s="624"/>
      <c r="N73" s="624"/>
      <c r="O73" s="624"/>
      <c r="P73" s="624"/>
      <c r="Q73" s="624"/>
      <c r="AY73" s="397"/>
      <c r="AZ73" s="397"/>
      <c r="BA73" s="397"/>
      <c r="BB73" s="397"/>
      <c r="BC73" s="397"/>
      <c r="BD73" s="397"/>
      <c r="BE73" s="397"/>
      <c r="BF73" s="397"/>
      <c r="BG73" s="397"/>
      <c r="BH73" s="397"/>
      <c r="BI73" s="397"/>
      <c r="BJ73" s="397"/>
    </row>
    <row r="74" spans="1:74" ht="10" x14ac:dyDescent="0.2">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293"/>
      <c r="AZ74" s="293"/>
      <c r="BA74" s="293"/>
      <c r="BB74" s="293"/>
      <c r="BC74" s="293"/>
      <c r="BD74" s="293"/>
      <c r="BE74" s="293"/>
      <c r="BF74" s="293"/>
      <c r="BG74" s="293"/>
      <c r="BH74" s="293"/>
      <c r="BI74" s="293"/>
      <c r="BJ74" s="293"/>
      <c r="BK74" s="293"/>
      <c r="BL74" s="293"/>
      <c r="BM74" s="293"/>
      <c r="BN74" s="293"/>
      <c r="BO74" s="293"/>
      <c r="BP74" s="293"/>
      <c r="BQ74" s="293"/>
      <c r="BR74" s="293"/>
      <c r="BS74" s="293"/>
      <c r="BT74" s="293"/>
      <c r="BU74" s="293"/>
      <c r="BV74" s="293"/>
    </row>
    <row r="75" spans="1:74" ht="10" x14ac:dyDescent="0.2">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293"/>
      <c r="AZ75" s="293"/>
      <c r="BA75" s="293"/>
      <c r="BB75" s="293"/>
      <c r="BC75" s="293"/>
      <c r="BD75" s="293"/>
      <c r="BE75" s="293"/>
      <c r="BF75" s="293"/>
      <c r="BG75" s="293"/>
      <c r="BH75" s="293"/>
      <c r="BI75" s="293"/>
      <c r="BJ75" s="293"/>
      <c r="BK75" s="293"/>
      <c r="BL75" s="293"/>
      <c r="BM75" s="293"/>
      <c r="BN75" s="293"/>
      <c r="BO75" s="293"/>
      <c r="BP75" s="293"/>
      <c r="BQ75" s="293"/>
      <c r="BR75" s="293"/>
      <c r="BS75" s="293"/>
      <c r="BT75" s="293"/>
      <c r="BU75" s="293"/>
      <c r="BV75" s="293"/>
    </row>
    <row r="76" spans="1:74" ht="10" x14ac:dyDescent="0.2">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293"/>
      <c r="AZ76" s="293"/>
      <c r="BA76" s="293"/>
      <c r="BB76" s="293"/>
      <c r="BC76" s="293"/>
      <c r="BD76" s="293"/>
      <c r="BE76" s="293"/>
      <c r="BF76" s="293"/>
      <c r="BG76" s="293"/>
      <c r="BH76" s="293"/>
      <c r="BI76" s="293"/>
      <c r="BJ76" s="293"/>
      <c r="BK76" s="293"/>
      <c r="BL76" s="293"/>
      <c r="BM76" s="293"/>
      <c r="BN76" s="293"/>
      <c r="BO76" s="293"/>
      <c r="BP76" s="293"/>
      <c r="BQ76" s="293"/>
      <c r="BR76" s="293"/>
      <c r="BS76" s="293"/>
      <c r="BT76" s="293"/>
      <c r="BU76" s="293"/>
      <c r="BV76" s="293"/>
    </row>
    <row r="77" spans="1:74" ht="10" x14ac:dyDescent="0.2">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293"/>
      <c r="AZ77" s="293"/>
      <c r="BA77" s="293"/>
      <c r="BB77" s="293"/>
      <c r="BC77" s="293"/>
      <c r="BD77" s="293"/>
      <c r="BE77" s="293"/>
      <c r="BF77" s="293"/>
      <c r="BG77" s="293"/>
      <c r="BH77" s="293"/>
      <c r="BI77" s="293"/>
      <c r="BJ77" s="293"/>
      <c r="BK77" s="293"/>
      <c r="BL77" s="293"/>
      <c r="BM77" s="293"/>
      <c r="BN77" s="293"/>
      <c r="BO77" s="293"/>
      <c r="BP77" s="293"/>
      <c r="BQ77" s="293"/>
      <c r="BR77" s="293"/>
      <c r="BS77" s="293"/>
      <c r="BT77" s="293"/>
      <c r="BU77" s="293"/>
      <c r="BV77" s="293"/>
    </row>
    <row r="78" spans="1:74" ht="10" x14ac:dyDescent="0.2">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293"/>
      <c r="AZ78" s="293"/>
      <c r="BA78" s="293"/>
      <c r="BB78" s="293"/>
      <c r="BC78" s="293"/>
      <c r="BD78" s="293"/>
      <c r="BE78" s="293"/>
      <c r="BF78" s="293"/>
      <c r="BG78" s="293"/>
      <c r="BH78" s="293"/>
      <c r="BI78" s="293"/>
      <c r="BJ78" s="293"/>
      <c r="BK78" s="293"/>
      <c r="BL78" s="293"/>
      <c r="BM78" s="293"/>
      <c r="BN78" s="293"/>
      <c r="BO78" s="293"/>
      <c r="BP78" s="293"/>
      <c r="BQ78" s="293"/>
      <c r="BR78" s="293"/>
      <c r="BS78" s="293"/>
      <c r="BT78" s="293"/>
      <c r="BU78" s="293"/>
      <c r="BV78" s="293"/>
    </row>
    <row r="79" spans="1:74" ht="10" x14ac:dyDescent="0.2">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293"/>
      <c r="AZ79" s="293"/>
      <c r="BA79" s="293"/>
      <c r="BB79" s="293"/>
      <c r="BC79" s="293"/>
      <c r="BD79" s="293"/>
      <c r="BE79" s="293"/>
      <c r="BF79" s="293"/>
      <c r="BG79" s="293"/>
      <c r="BH79" s="293"/>
      <c r="BI79" s="293"/>
      <c r="BJ79" s="293"/>
      <c r="BK79" s="293"/>
      <c r="BL79" s="293"/>
      <c r="BM79" s="293"/>
      <c r="BN79" s="293"/>
      <c r="BO79" s="293"/>
      <c r="BP79" s="293"/>
      <c r="BQ79" s="293"/>
      <c r="BR79" s="293"/>
      <c r="BS79" s="293"/>
      <c r="BT79" s="293"/>
      <c r="BU79" s="293"/>
      <c r="BV79" s="293"/>
    </row>
    <row r="80" spans="1:74" ht="10"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293"/>
      <c r="AZ80" s="293"/>
      <c r="BA80" s="293"/>
      <c r="BB80" s="293"/>
      <c r="BC80" s="293"/>
      <c r="BD80" s="293"/>
      <c r="BE80" s="293"/>
      <c r="BF80" s="293"/>
      <c r="BG80" s="293"/>
      <c r="BH80" s="293"/>
      <c r="BI80" s="293"/>
      <c r="BJ80" s="293"/>
      <c r="BK80" s="293"/>
      <c r="BL80" s="293"/>
      <c r="BM80" s="293"/>
      <c r="BN80" s="293"/>
      <c r="BO80" s="293"/>
      <c r="BP80" s="293"/>
      <c r="BQ80" s="293"/>
      <c r="BR80" s="293"/>
      <c r="BS80" s="293"/>
      <c r="BT80" s="293"/>
      <c r="BU80" s="293"/>
      <c r="BV80" s="293"/>
    </row>
    <row r="81" spans="3:74" ht="10" x14ac:dyDescent="0.2">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293"/>
      <c r="AZ81" s="293"/>
      <c r="BA81" s="293"/>
      <c r="BB81" s="293"/>
      <c r="BC81" s="293"/>
      <c r="BD81" s="293"/>
      <c r="BE81" s="293"/>
      <c r="BF81" s="293"/>
      <c r="BG81" s="293"/>
      <c r="BH81" s="293"/>
      <c r="BI81" s="293"/>
      <c r="BJ81" s="293"/>
      <c r="BK81" s="293"/>
      <c r="BL81" s="293"/>
      <c r="BM81" s="293"/>
      <c r="BN81" s="293"/>
      <c r="BO81" s="293"/>
      <c r="BP81" s="293"/>
      <c r="BQ81" s="293"/>
      <c r="BR81" s="293"/>
      <c r="BS81" s="293"/>
      <c r="BT81" s="293"/>
      <c r="BU81" s="293"/>
      <c r="BV81" s="293"/>
    </row>
    <row r="82" spans="3:74" ht="10" x14ac:dyDescent="0.2">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293"/>
      <c r="AZ82" s="293"/>
      <c r="BA82" s="293"/>
      <c r="BB82" s="293"/>
      <c r="BC82" s="293"/>
      <c r="BD82" s="293"/>
      <c r="BE82" s="293"/>
      <c r="BF82" s="293"/>
      <c r="BG82" s="293"/>
      <c r="BH82" s="293"/>
      <c r="BI82" s="293"/>
      <c r="BJ82" s="293"/>
      <c r="BK82" s="293"/>
      <c r="BL82" s="293"/>
      <c r="BM82" s="293"/>
      <c r="BN82" s="293"/>
      <c r="BO82" s="293"/>
      <c r="BP82" s="293"/>
      <c r="BQ82" s="293"/>
      <c r="BR82" s="293"/>
      <c r="BS82" s="293"/>
      <c r="BT82" s="293"/>
      <c r="BU82" s="293"/>
      <c r="BV82" s="293"/>
    </row>
    <row r="83" spans="3:74" ht="10" x14ac:dyDescent="0.2">
      <c r="BD83" s="294"/>
      <c r="BE83" s="294"/>
      <c r="BF83" s="294"/>
      <c r="BH83" s="294"/>
      <c r="BK83" s="294"/>
      <c r="BL83" s="294"/>
      <c r="BM83" s="294"/>
      <c r="BN83" s="294"/>
      <c r="BO83" s="294"/>
      <c r="BP83" s="294"/>
      <c r="BQ83" s="294"/>
      <c r="BR83" s="294"/>
      <c r="BS83" s="294"/>
      <c r="BT83" s="294"/>
      <c r="BU83" s="294"/>
      <c r="BV83" s="294"/>
    </row>
    <row r="84" spans="3:74" ht="10" x14ac:dyDescent="0.2">
      <c r="BD84" s="294"/>
      <c r="BE84" s="294"/>
      <c r="BF84" s="294"/>
      <c r="BH84" s="294"/>
      <c r="BK84" s="294"/>
      <c r="BL84" s="294"/>
      <c r="BM84" s="294"/>
      <c r="BN84" s="294"/>
      <c r="BO84" s="294"/>
      <c r="BP84" s="294"/>
      <c r="BQ84" s="294"/>
      <c r="BR84" s="294"/>
      <c r="BS84" s="294"/>
      <c r="BT84" s="294"/>
      <c r="BU84" s="294"/>
      <c r="BV84" s="294"/>
    </row>
    <row r="85" spans="3:74" ht="10" x14ac:dyDescent="0.2">
      <c r="BD85" s="294"/>
      <c r="BE85" s="294"/>
      <c r="BF85" s="294"/>
      <c r="BH85" s="294"/>
      <c r="BK85" s="294"/>
      <c r="BL85" s="294"/>
      <c r="BM85" s="294"/>
      <c r="BN85" s="294"/>
      <c r="BO85" s="294"/>
      <c r="BP85" s="294"/>
      <c r="BQ85" s="294"/>
      <c r="BR85" s="294"/>
      <c r="BS85" s="294"/>
      <c r="BT85" s="294"/>
      <c r="BU85" s="294"/>
      <c r="BV85" s="294"/>
    </row>
    <row r="86" spans="3:74" ht="10" x14ac:dyDescent="0.2">
      <c r="BD86" s="294"/>
      <c r="BE86" s="294"/>
      <c r="BF86" s="294"/>
      <c r="BH86" s="294"/>
      <c r="BK86" s="294"/>
      <c r="BL86" s="294"/>
      <c r="BM86" s="294"/>
      <c r="BN86" s="294"/>
      <c r="BO86" s="294"/>
      <c r="BP86" s="294"/>
      <c r="BQ86" s="294"/>
      <c r="BR86" s="294"/>
      <c r="BS86" s="294"/>
      <c r="BT86" s="294"/>
      <c r="BU86" s="294"/>
      <c r="BV86" s="294"/>
    </row>
    <row r="87" spans="3:74" ht="10" x14ac:dyDescent="0.2">
      <c r="BD87" s="294"/>
      <c r="BE87" s="294"/>
      <c r="BF87" s="294"/>
      <c r="BH87" s="294"/>
      <c r="BK87" s="294"/>
      <c r="BL87" s="294"/>
      <c r="BM87" s="294"/>
      <c r="BN87" s="294"/>
      <c r="BO87" s="294"/>
      <c r="BP87" s="294"/>
      <c r="BQ87" s="294"/>
      <c r="BR87" s="294"/>
      <c r="BS87" s="294"/>
      <c r="BT87" s="294"/>
      <c r="BU87" s="294"/>
      <c r="BV87" s="294"/>
    </row>
    <row r="88" spans="3:74" ht="10" x14ac:dyDescent="0.2">
      <c r="BD88" s="294"/>
      <c r="BE88" s="294"/>
      <c r="BF88" s="294"/>
      <c r="BH88" s="294"/>
      <c r="BK88" s="294"/>
      <c r="BL88" s="294"/>
      <c r="BM88" s="294"/>
      <c r="BN88" s="294"/>
      <c r="BO88" s="294"/>
      <c r="BP88" s="294"/>
      <c r="BQ88" s="294"/>
      <c r="BR88" s="294"/>
      <c r="BS88" s="294"/>
      <c r="BT88" s="294"/>
      <c r="BU88" s="294"/>
      <c r="BV88" s="294"/>
    </row>
    <row r="89" spans="3:74" ht="10" x14ac:dyDescent="0.2">
      <c r="BD89" s="294"/>
      <c r="BE89" s="294"/>
      <c r="BF89" s="294"/>
      <c r="BH89" s="294"/>
      <c r="BK89" s="294"/>
      <c r="BL89" s="294"/>
      <c r="BM89" s="294"/>
      <c r="BN89" s="294"/>
      <c r="BO89" s="294"/>
      <c r="BP89" s="294"/>
      <c r="BQ89" s="294"/>
      <c r="BR89" s="294"/>
      <c r="BS89" s="294"/>
      <c r="BT89" s="294"/>
      <c r="BU89" s="294"/>
      <c r="BV89" s="294"/>
    </row>
    <row r="90" spans="3:74" ht="10" x14ac:dyDescent="0.2">
      <c r="BD90" s="294"/>
      <c r="BE90" s="294"/>
      <c r="BF90" s="294"/>
      <c r="BH90" s="294"/>
      <c r="BK90" s="294"/>
      <c r="BL90" s="294"/>
      <c r="BM90" s="294"/>
      <c r="BN90" s="294"/>
      <c r="BO90" s="294"/>
      <c r="BP90" s="294"/>
      <c r="BQ90" s="294"/>
      <c r="BR90" s="294"/>
      <c r="BS90" s="294"/>
      <c r="BT90" s="294"/>
      <c r="BU90" s="294"/>
      <c r="BV90" s="294"/>
    </row>
    <row r="91" spans="3:74" ht="10" x14ac:dyDescent="0.2">
      <c r="BD91" s="294"/>
      <c r="BE91" s="294"/>
      <c r="BF91" s="294"/>
      <c r="BH91" s="294"/>
      <c r="BK91" s="294"/>
      <c r="BL91" s="294"/>
      <c r="BM91" s="294"/>
      <c r="BN91" s="294"/>
      <c r="BO91" s="294"/>
      <c r="BP91" s="294"/>
      <c r="BQ91" s="294"/>
      <c r="BR91" s="294"/>
      <c r="BS91" s="294"/>
      <c r="BT91" s="294"/>
      <c r="BU91" s="294"/>
      <c r="BV91" s="294"/>
    </row>
    <row r="92" spans="3:74" ht="10" x14ac:dyDescent="0.2">
      <c r="BD92" s="294"/>
      <c r="BE92" s="294"/>
      <c r="BF92" s="294"/>
      <c r="BH92" s="294"/>
      <c r="BK92" s="294"/>
      <c r="BL92" s="294"/>
      <c r="BM92" s="294"/>
      <c r="BN92" s="294"/>
      <c r="BO92" s="294"/>
      <c r="BP92" s="294"/>
      <c r="BQ92" s="294"/>
      <c r="BR92" s="294"/>
      <c r="BS92" s="294"/>
      <c r="BT92" s="294"/>
      <c r="BU92" s="294"/>
      <c r="BV92" s="294"/>
    </row>
    <row r="93" spans="3:74" ht="10" x14ac:dyDescent="0.2">
      <c r="BD93" s="294"/>
      <c r="BE93" s="294"/>
      <c r="BF93" s="294"/>
      <c r="BH93" s="294"/>
      <c r="BK93" s="294"/>
      <c r="BL93" s="294"/>
      <c r="BM93" s="294"/>
      <c r="BN93" s="294"/>
      <c r="BO93" s="294"/>
      <c r="BP93" s="294"/>
      <c r="BQ93" s="294"/>
      <c r="BR93" s="294"/>
      <c r="BS93" s="294"/>
      <c r="BT93" s="294"/>
      <c r="BU93" s="294"/>
      <c r="BV93" s="294"/>
    </row>
    <row r="94" spans="3:74" ht="10" x14ac:dyDescent="0.2">
      <c r="BD94" s="294"/>
      <c r="BE94" s="294"/>
      <c r="BF94" s="294"/>
      <c r="BH94" s="294"/>
      <c r="BK94" s="294"/>
      <c r="BL94" s="294"/>
      <c r="BM94" s="294"/>
      <c r="BN94" s="294"/>
      <c r="BO94" s="294"/>
      <c r="BP94" s="294"/>
      <c r="BQ94" s="294"/>
      <c r="BR94" s="294"/>
      <c r="BS94" s="294"/>
      <c r="BT94" s="294"/>
      <c r="BU94" s="294"/>
      <c r="BV94" s="294"/>
    </row>
    <row r="95" spans="3:74" ht="10" x14ac:dyDescent="0.2">
      <c r="BD95" s="294"/>
      <c r="BE95" s="294"/>
      <c r="BF95" s="294"/>
      <c r="BH95" s="294"/>
      <c r="BK95" s="294"/>
      <c r="BL95" s="294"/>
      <c r="BM95" s="294"/>
      <c r="BN95" s="294"/>
      <c r="BO95" s="294"/>
      <c r="BP95" s="294"/>
      <c r="BQ95" s="294"/>
      <c r="BR95" s="294"/>
      <c r="BS95" s="294"/>
      <c r="BT95" s="294"/>
      <c r="BU95" s="294"/>
      <c r="BV95" s="294"/>
    </row>
    <row r="96" spans="3:74" ht="10" x14ac:dyDescent="0.2">
      <c r="BD96" s="294"/>
      <c r="BE96" s="294"/>
      <c r="BF96" s="294"/>
      <c r="BH96" s="294"/>
      <c r="BK96" s="294"/>
      <c r="BL96" s="294"/>
      <c r="BM96" s="294"/>
      <c r="BN96" s="294"/>
      <c r="BO96" s="294"/>
      <c r="BP96" s="294"/>
      <c r="BQ96" s="294"/>
      <c r="BR96" s="294"/>
      <c r="BS96" s="294"/>
      <c r="BT96" s="294"/>
      <c r="BU96" s="294"/>
      <c r="BV96" s="294"/>
    </row>
    <row r="97" spans="56:74" ht="10" x14ac:dyDescent="0.2">
      <c r="BD97" s="294"/>
      <c r="BE97" s="294"/>
      <c r="BF97" s="294"/>
      <c r="BH97" s="294"/>
      <c r="BK97" s="294"/>
      <c r="BL97" s="294"/>
      <c r="BM97" s="294"/>
      <c r="BN97" s="294"/>
      <c r="BO97" s="294"/>
      <c r="BP97" s="294"/>
      <c r="BQ97" s="294"/>
      <c r="BR97" s="294"/>
      <c r="BS97" s="294"/>
      <c r="BT97" s="294"/>
      <c r="BU97" s="294"/>
      <c r="BV97" s="294"/>
    </row>
    <row r="98" spans="56:74" ht="10" x14ac:dyDescent="0.2">
      <c r="BD98" s="294"/>
      <c r="BE98" s="294"/>
      <c r="BF98" s="294"/>
      <c r="BH98" s="294"/>
      <c r="BK98" s="294"/>
      <c r="BL98" s="294"/>
      <c r="BM98" s="294"/>
      <c r="BN98" s="294"/>
      <c r="BO98" s="294"/>
      <c r="BP98" s="294"/>
      <c r="BQ98" s="294"/>
      <c r="BR98" s="294"/>
      <c r="BS98" s="294"/>
      <c r="BT98" s="294"/>
      <c r="BU98" s="294"/>
      <c r="BV98" s="294"/>
    </row>
    <row r="99" spans="56:74" ht="10" x14ac:dyDescent="0.2">
      <c r="BD99" s="294"/>
      <c r="BE99" s="294"/>
      <c r="BF99" s="294"/>
      <c r="BH99" s="294"/>
      <c r="BK99" s="294"/>
      <c r="BL99" s="294"/>
      <c r="BM99" s="294"/>
      <c r="BN99" s="294"/>
      <c r="BO99" s="294"/>
      <c r="BP99" s="294"/>
      <c r="BQ99" s="294"/>
      <c r="BR99" s="294"/>
      <c r="BS99" s="294"/>
      <c r="BT99" s="294"/>
      <c r="BU99" s="294"/>
      <c r="BV99" s="294"/>
    </row>
    <row r="100" spans="56:74" ht="10" x14ac:dyDescent="0.2">
      <c r="BD100" s="294"/>
      <c r="BE100" s="294"/>
      <c r="BF100" s="294"/>
      <c r="BH100" s="294"/>
      <c r="BK100" s="294"/>
      <c r="BL100" s="294"/>
      <c r="BM100" s="294"/>
      <c r="BN100" s="294"/>
      <c r="BO100" s="294"/>
      <c r="BP100" s="294"/>
      <c r="BQ100" s="294"/>
      <c r="BR100" s="294"/>
      <c r="BS100" s="294"/>
      <c r="BT100" s="294"/>
      <c r="BU100" s="294"/>
      <c r="BV100" s="294"/>
    </row>
    <row r="101" spans="56:74" ht="10" x14ac:dyDescent="0.2">
      <c r="BD101" s="294"/>
      <c r="BE101" s="294"/>
      <c r="BF101" s="294"/>
      <c r="BH101" s="294"/>
      <c r="BK101" s="294"/>
      <c r="BL101" s="294"/>
      <c r="BM101" s="294"/>
      <c r="BN101" s="294"/>
      <c r="BO101" s="294"/>
      <c r="BP101" s="294"/>
      <c r="BQ101" s="294"/>
      <c r="BR101" s="294"/>
      <c r="BS101" s="294"/>
      <c r="BT101" s="294"/>
      <c r="BU101" s="294"/>
      <c r="BV101" s="294"/>
    </row>
    <row r="102" spans="56:74" ht="10" x14ac:dyDescent="0.2">
      <c r="BD102" s="294"/>
      <c r="BE102" s="294"/>
      <c r="BF102" s="294"/>
      <c r="BH102" s="294"/>
      <c r="BK102" s="294"/>
      <c r="BL102" s="294"/>
      <c r="BM102" s="294"/>
      <c r="BN102" s="294"/>
      <c r="BO102" s="294"/>
      <c r="BP102" s="294"/>
      <c r="BQ102" s="294"/>
      <c r="BR102" s="294"/>
      <c r="BS102" s="294"/>
      <c r="BT102" s="294"/>
      <c r="BU102" s="294"/>
      <c r="BV102" s="294"/>
    </row>
    <row r="103" spans="56:74" ht="10" x14ac:dyDescent="0.2">
      <c r="BD103" s="294"/>
      <c r="BE103" s="294"/>
      <c r="BF103" s="294"/>
      <c r="BH103" s="294"/>
      <c r="BK103" s="294"/>
      <c r="BL103" s="294"/>
      <c r="BM103" s="294"/>
      <c r="BN103" s="294"/>
      <c r="BO103" s="294"/>
      <c r="BP103" s="294"/>
      <c r="BQ103" s="294"/>
      <c r="BR103" s="294"/>
      <c r="BS103" s="294"/>
      <c r="BT103" s="294"/>
      <c r="BU103" s="294"/>
      <c r="BV103" s="294"/>
    </row>
    <row r="104" spans="56:74" ht="10" x14ac:dyDescent="0.2">
      <c r="BD104" s="294"/>
      <c r="BE104" s="294"/>
      <c r="BF104" s="294"/>
      <c r="BH104" s="294"/>
      <c r="BK104" s="294"/>
      <c r="BL104" s="294"/>
      <c r="BM104" s="294"/>
      <c r="BN104" s="294"/>
      <c r="BO104" s="294"/>
      <c r="BP104" s="294"/>
      <c r="BQ104" s="294"/>
      <c r="BR104" s="294"/>
      <c r="BS104" s="294"/>
      <c r="BT104" s="294"/>
      <c r="BU104" s="294"/>
      <c r="BV104" s="294"/>
    </row>
    <row r="105" spans="56:74" ht="10" x14ac:dyDescent="0.2">
      <c r="BD105" s="294"/>
      <c r="BE105" s="294"/>
      <c r="BF105" s="294"/>
      <c r="BH105" s="294"/>
      <c r="BK105" s="294"/>
      <c r="BL105" s="294"/>
      <c r="BM105" s="294"/>
      <c r="BN105" s="294"/>
      <c r="BO105" s="294"/>
      <c r="BP105" s="294"/>
      <c r="BQ105" s="294"/>
      <c r="BR105" s="294"/>
      <c r="BS105" s="294"/>
      <c r="BT105" s="294"/>
      <c r="BU105" s="294"/>
      <c r="BV105" s="294"/>
    </row>
    <row r="106" spans="56:74" ht="10" x14ac:dyDescent="0.2">
      <c r="BD106" s="294"/>
      <c r="BE106" s="294"/>
      <c r="BF106" s="294"/>
      <c r="BH106" s="294"/>
      <c r="BK106" s="294"/>
      <c r="BL106" s="294"/>
      <c r="BM106" s="294"/>
      <c r="BN106" s="294"/>
      <c r="BO106" s="294"/>
      <c r="BP106" s="294"/>
      <c r="BQ106" s="294"/>
      <c r="BR106" s="294"/>
      <c r="BS106" s="294"/>
      <c r="BT106" s="294"/>
      <c r="BU106" s="294"/>
      <c r="BV106" s="294"/>
    </row>
    <row r="107" spans="56:74" ht="10" x14ac:dyDescent="0.2">
      <c r="BD107" s="294"/>
      <c r="BE107" s="294"/>
      <c r="BF107" s="294"/>
      <c r="BK107" s="294"/>
      <c r="BL107" s="294"/>
      <c r="BM107" s="294"/>
      <c r="BN107" s="294"/>
      <c r="BO107" s="294"/>
      <c r="BP107" s="294"/>
      <c r="BQ107" s="294"/>
      <c r="BR107" s="294"/>
      <c r="BS107" s="294"/>
      <c r="BT107" s="294"/>
      <c r="BU107" s="294"/>
      <c r="BV107" s="294"/>
    </row>
    <row r="108" spans="56:74" ht="10" x14ac:dyDescent="0.2">
      <c r="BD108" s="294"/>
      <c r="BE108" s="294"/>
      <c r="BF108" s="294"/>
      <c r="BK108" s="294"/>
      <c r="BL108" s="294"/>
      <c r="BM108" s="294"/>
      <c r="BN108" s="294"/>
      <c r="BO108" s="294"/>
      <c r="BP108" s="294"/>
      <c r="BQ108" s="294"/>
      <c r="BR108" s="294"/>
      <c r="BS108" s="294"/>
      <c r="BT108" s="294"/>
      <c r="BU108" s="294"/>
      <c r="BV108" s="294"/>
    </row>
    <row r="109" spans="56:74" ht="10" x14ac:dyDescent="0.2">
      <c r="BD109" s="294"/>
      <c r="BE109" s="294"/>
      <c r="BF109" s="294"/>
      <c r="BK109" s="294"/>
      <c r="BL109" s="294"/>
      <c r="BM109" s="294"/>
      <c r="BN109" s="294"/>
      <c r="BO109" s="294"/>
      <c r="BP109" s="294"/>
      <c r="BQ109" s="294"/>
      <c r="BR109" s="294"/>
      <c r="BS109" s="294"/>
      <c r="BT109" s="294"/>
      <c r="BU109" s="294"/>
      <c r="BV109" s="294"/>
    </row>
    <row r="110" spans="56:74" ht="10" x14ac:dyDescent="0.2">
      <c r="BD110" s="294"/>
      <c r="BE110" s="294"/>
      <c r="BF110" s="294"/>
      <c r="BK110" s="294"/>
      <c r="BL110" s="294"/>
      <c r="BM110" s="294"/>
      <c r="BN110" s="294"/>
      <c r="BO110" s="294"/>
      <c r="BP110" s="294"/>
      <c r="BQ110" s="294"/>
      <c r="BR110" s="294"/>
      <c r="BS110" s="294"/>
      <c r="BT110" s="294"/>
      <c r="BU110" s="294"/>
      <c r="BV110" s="294"/>
    </row>
    <row r="111" spans="56:74" ht="10" x14ac:dyDescent="0.2">
      <c r="BD111" s="294"/>
      <c r="BE111" s="294"/>
      <c r="BF111" s="294"/>
      <c r="BK111" s="294"/>
      <c r="BL111" s="294"/>
      <c r="BM111" s="294"/>
      <c r="BN111" s="294"/>
      <c r="BO111" s="294"/>
      <c r="BP111" s="294"/>
      <c r="BQ111" s="294"/>
      <c r="BR111" s="294"/>
      <c r="BS111" s="294"/>
      <c r="BT111" s="294"/>
      <c r="BU111" s="294"/>
      <c r="BV111" s="294"/>
    </row>
    <row r="112" spans="56:74" ht="10" x14ac:dyDescent="0.2">
      <c r="BD112" s="294"/>
      <c r="BE112" s="294"/>
      <c r="BF112" s="294"/>
      <c r="BK112" s="294"/>
      <c r="BL112" s="294"/>
      <c r="BM112" s="294"/>
      <c r="BN112" s="294"/>
      <c r="BO112" s="294"/>
      <c r="BP112" s="294"/>
      <c r="BQ112" s="294"/>
      <c r="BR112" s="294"/>
      <c r="BS112" s="294"/>
      <c r="BT112" s="294"/>
      <c r="BU112" s="294"/>
      <c r="BV112" s="294"/>
    </row>
    <row r="113" spans="63:74" x14ac:dyDescent="0.25">
      <c r="BK113" s="294"/>
      <c r="BL113" s="294"/>
      <c r="BM113" s="294"/>
      <c r="BN113" s="294"/>
      <c r="BO113" s="294"/>
      <c r="BP113" s="294"/>
      <c r="BQ113" s="294"/>
      <c r="BR113" s="294"/>
      <c r="BS113" s="294"/>
      <c r="BT113" s="294"/>
      <c r="BU113" s="294"/>
      <c r="BV113" s="294"/>
    </row>
    <row r="114" spans="63:74" x14ac:dyDescent="0.25">
      <c r="BK114" s="294"/>
      <c r="BL114" s="294"/>
      <c r="BM114" s="294"/>
      <c r="BN114" s="294"/>
      <c r="BO114" s="294"/>
      <c r="BP114" s="294"/>
      <c r="BQ114" s="294"/>
      <c r="BR114" s="294"/>
      <c r="BS114" s="294"/>
      <c r="BT114" s="294"/>
      <c r="BU114" s="294"/>
      <c r="BV114" s="294"/>
    </row>
    <row r="115" spans="63:74" x14ac:dyDescent="0.25">
      <c r="BK115" s="294"/>
      <c r="BL115" s="294"/>
      <c r="BM115" s="294"/>
      <c r="BN115" s="294"/>
      <c r="BO115" s="294"/>
      <c r="BP115" s="294"/>
      <c r="BQ115" s="294"/>
      <c r="BR115" s="294"/>
      <c r="BS115" s="294"/>
      <c r="BT115" s="294"/>
      <c r="BU115" s="294"/>
      <c r="BV115" s="294"/>
    </row>
    <row r="116" spans="63:74" x14ac:dyDescent="0.25">
      <c r="BK116" s="294"/>
      <c r="BL116" s="294"/>
      <c r="BM116" s="294"/>
      <c r="BN116" s="294"/>
      <c r="BO116" s="294"/>
      <c r="BP116" s="294"/>
      <c r="BQ116" s="294"/>
      <c r="BR116" s="294"/>
      <c r="BS116" s="294"/>
      <c r="BT116" s="294"/>
      <c r="BU116" s="294"/>
      <c r="BV116" s="294"/>
    </row>
    <row r="117" spans="63:74" x14ac:dyDescent="0.25">
      <c r="BK117" s="294"/>
      <c r="BL117" s="294"/>
      <c r="BM117" s="294"/>
      <c r="BN117" s="294"/>
      <c r="BO117" s="294"/>
      <c r="BP117" s="294"/>
      <c r="BQ117" s="294"/>
      <c r="BR117" s="294"/>
      <c r="BS117" s="294"/>
      <c r="BT117" s="294"/>
      <c r="BU117" s="294"/>
      <c r="BV117" s="294"/>
    </row>
    <row r="118" spans="63:74" x14ac:dyDescent="0.25">
      <c r="BK118" s="294"/>
      <c r="BL118" s="294"/>
      <c r="BM118" s="294"/>
      <c r="BN118" s="294"/>
      <c r="BO118" s="294"/>
      <c r="BP118" s="294"/>
      <c r="BQ118" s="294"/>
      <c r="BR118" s="294"/>
      <c r="BS118" s="294"/>
      <c r="BT118" s="294"/>
      <c r="BU118" s="294"/>
      <c r="BV118" s="294"/>
    </row>
    <row r="119" spans="63:74" x14ac:dyDescent="0.25">
      <c r="BK119" s="294"/>
      <c r="BL119" s="294"/>
      <c r="BM119" s="294"/>
      <c r="BN119" s="294"/>
      <c r="BO119" s="294"/>
      <c r="BP119" s="294"/>
      <c r="BQ119" s="294"/>
      <c r="BR119" s="294"/>
      <c r="BS119" s="294"/>
      <c r="BT119" s="294"/>
      <c r="BU119" s="294"/>
      <c r="BV119" s="294"/>
    </row>
    <row r="120" spans="63:74" x14ac:dyDescent="0.25">
      <c r="BK120" s="294"/>
      <c r="BL120" s="294"/>
      <c r="BM120" s="294"/>
      <c r="BN120" s="294"/>
      <c r="BO120" s="294"/>
      <c r="BP120" s="294"/>
      <c r="BQ120" s="294"/>
      <c r="BR120" s="294"/>
      <c r="BS120" s="294"/>
      <c r="BT120" s="294"/>
      <c r="BU120" s="294"/>
      <c r="BV120" s="294"/>
    </row>
    <row r="121" spans="63:74" x14ac:dyDescent="0.25">
      <c r="BK121" s="294"/>
      <c r="BL121" s="294"/>
      <c r="BM121" s="294"/>
      <c r="BN121" s="294"/>
      <c r="BO121" s="294"/>
      <c r="BP121" s="294"/>
      <c r="BQ121" s="294"/>
      <c r="BR121" s="294"/>
      <c r="BS121" s="294"/>
      <c r="BT121" s="294"/>
      <c r="BU121" s="294"/>
      <c r="BV121" s="294"/>
    </row>
    <row r="122" spans="63:74" x14ac:dyDescent="0.25">
      <c r="BK122" s="294"/>
      <c r="BL122" s="294"/>
      <c r="BM122" s="294"/>
      <c r="BN122" s="294"/>
      <c r="BO122" s="294"/>
      <c r="BP122" s="294"/>
      <c r="BQ122" s="294"/>
      <c r="BR122" s="294"/>
      <c r="BS122" s="294"/>
      <c r="BT122" s="294"/>
      <c r="BU122" s="294"/>
      <c r="BV122" s="294"/>
    </row>
    <row r="123" spans="63:74" x14ac:dyDescent="0.25">
      <c r="BK123" s="294"/>
      <c r="BL123" s="294"/>
      <c r="BM123" s="294"/>
      <c r="BN123" s="294"/>
      <c r="BO123" s="294"/>
      <c r="BP123" s="294"/>
      <c r="BQ123" s="294"/>
      <c r="BR123" s="294"/>
      <c r="BS123" s="294"/>
      <c r="BT123" s="294"/>
      <c r="BU123" s="294"/>
      <c r="BV123" s="294"/>
    </row>
    <row r="124" spans="63:74" x14ac:dyDescent="0.25">
      <c r="BK124" s="294"/>
      <c r="BL124" s="294"/>
      <c r="BM124" s="294"/>
      <c r="BN124" s="294"/>
      <c r="BO124" s="294"/>
      <c r="BP124" s="294"/>
      <c r="BQ124" s="294"/>
      <c r="BR124" s="294"/>
      <c r="BS124" s="294"/>
      <c r="BT124" s="294"/>
      <c r="BU124" s="294"/>
      <c r="BV124" s="294"/>
    </row>
    <row r="125" spans="63:74" x14ac:dyDescent="0.25">
      <c r="BK125" s="294"/>
      <c r="BL125" s="294"/>
      <c r="BM125" s="294"/>
      <c r="BN125" s="294"/>
      <c r="BO125" s="294"/>
      <c r="BP125" s="294"/>
      <c r="BQ125" s="294"/>
      <c r="BR125" s="294"/>
      <c r="BS125" s="294"/>
      <c r="BT125" s="294"/>
      <c r="BU125" s="294"/>
      <c r="BV125" s="294"/>
    </row>
    <row r="126" spans="63:74" x14ac:dyDescent="0.25">
      <c r="BK126" s="294"/>
      <c r="BL126" s="294"/>
      <c r="BM126" s="294"/>
      <c r="BN126" s="294"/>
      <c r="BO126" s="294"/>
      <c r="BP126" s="294"/>
      <c r="BQ126" s="294"/>
      <c r="BR126" s="294"/>
      <c r="BS126" s="294"/>
      <c r="BT126" s="294"/>
      <c r="BU126" s="294"/>
      <c r="BV126" s="294"/>
    </row>
    <row r="127" spans="63:74" x14ac:dyDescent="0.25">
      <c r="BK127" s="294"/>
      <c r="BL127" s="294"/>
      <c r="BM127" s="294"/>
      <c r="BN127" s="294"/>
      <c r="BO127" s="294"/>
      <c r="BP127" s="294"/>
      <c r="BQ127" s="294"/>
      <c r="BR127" s="294"/>
      <c r="BS127" s="294"/>
      <c r="BT127" s="294"/>
      <c r="BU127" s="294"/>
      <c r="BV127" s="294"/>
    </row>
    <row r="128" spans="63:74" x14ac:dyDescent="0.25">
      <c r="BK128" s="294"/>
      <c r="BL128" s="294"/>
      <c r="BM128" s="294"/>
      <c r="BN128" s="294"/>
      <c r="BO128" s="294"/>
      <c r="BP128" s="294"/>
      <c r="BQ128" s="294"/>
      <c r="BR128" s="294"/>
      <c r="BS128" s="294"/>
      <c r="BT128" s="294"/>
      <c r="BU128" s="294"/>
      <c r="BV128" s="294"/>
    </row>
    <row r="129" spans="63:74" x14ac:dyDescent="0.25">
      <c r="BK129" s="294"/>
      <c r="BL129" s="294"/>
      <c r="BM129" s="294"/>
      <c r="BN129" s="294"/>
      <c r="BO129" s="294"/>
      <c r="BP129" s="294"/>
      <c r="BQ129" s="294"/>
      <c r="BR129" s="294"/>
      <c r="BS129" s="294"/>
      <c r="BT129" s="294"/>
      <c r="BU129" s="294"/>
      <c r="BV129" s="294"/>
    </row>
    <row r="130" spans="63:74" x14ac:dyDescent="0.25">
      <c r="BK130" s="294"/>
      <c r="BL130" s="294"/>
      <c r="BM130" s="294"/>
      <c r="BN130" s="294"/>
      <c r="BO130" s="294"/>
      <c r="BP130" s="294"/>
      <c r="BQ130" s="294"/>
      <c r="BR130" s="294"/>
      <c r="BS130" s="294"/>
      <c r="BT130" s="294"/>
      <c r="BU130" s="294"/>
      <c r="BV130" s="294"/>
    </row>
    <row r="131" spans="63:74" x14ac:dyDescent="0.25">
      <c r="BK131" s="294"/>
      <c r="BL131" s="294"/>
      <c r="BM131" s="294"/>
      <c r="BN131" s="294"/>
      <c r="BO131" s="294"/>
      <c r="BP131" s="294"/>
      <c r="BQ131" s="294"/>
      <c r="BR131" s="294"/>
      <c r="BS131" s="294"/>
      <c r="BT131" s="294"/>
      <c r="BU131" s="294"/>
      <c r="BV131" s="294"/>
    </row>
    <row r="132" spans="63:74" x14ac:dyDescent="0.25">
      <c r="BK132" s="294"/>
      <c r="BL132" s="294"/>
      <c r="BM132" s="294"/>
      <c r="BN132" s="294"/>
      <c r="BO132" s="294"/>
      <c r="BP132" s="294"/>
      <c r="BQ132" s="294"/>
      <c r="BR132" s="294"/>
      <c r="BS132" s="294"/>
      <c r="BT132" s="294"/>
      <c r="BU132" s="294"/>
      <c r="BV132" s="294"/>
    </row>
    <row r="133" spans="63:74" x14ac:dyDescent="0.25">
      <c r="BK133" s="294"/>
      <c r="BL133" s="294"/>
      <c r="BM133" s="294"/>
      <c r="BN133" s="294"/>
      <c r="BO133" s="294"/>
      <c r="BP133" s="294"/>
      <c r="BQ133" s="294"/>
      <c r="BR133" s="294"/>
      <c r="BS133" s="294"/>
      <c r="BT133" s="294"/>
      <c r="BU133" s="294"/>
      <c r="BV133" s="294"/>
    </row>
    <row r="134" spans="63:74" x14ac:dyDescent="0.25">
      <c r="BK134" s="294"/>
      <c r="BL134" s="294"/>
      <c r="BM134" s="294"/>
      <c r="BN134" s="294"/>
      <c r="BO134" s="294"/>
      <c r="BP134" s="294"/>
      <c r="BQ134" s="294"/>
      <c r="BR134" s="294"/>
      <c r="BS134" s="294"/>
      <c r="BT134" s="294"/>
      <c r="BU134" s="294"/>
      <c r="BV134" s="294"/>
    </row>
    <row r="135" spans="63:74" x14ac:dyDescent="0.25">
      <c r="BK135" s="294"/>
      <c r="BL135" s="294"/>
      <c r="BM135" s="294"/>
      <c r="BN135" s="294"/>
      <c r="BO135" s="294"/>
      <c r="BP135" s="294"/>
      <c r="BQ135" s="294"/>
      <c r="BR135" s="294"/>
      <c r="BS135" s="294"/>
      <c r="BT135" s="294"/>
      <c r="BU135" s="294"/>
      <c r="BV135" s="294"/>
    </row>
    <row r="136" spans="63:74" x14ac:dyDescent="0.25">
      <c r="BK136" s="294"/>
      <c r="BL136" s="294"/>
      <c r="BM136" s="294"/>
      <c r="BN136" s="294"/>
      <c r="BO136" s="294"/>
      <c r="BP136" s="294"/>
      <c r="BQ136" s="294"/>
      <c r="BR136" s="294"/>
      <c r="BS136" s="294"/>
      <c r="BT136" s="294"/>
      <c r="BU136" s="294"/>
      <c r="BV136" s="294"/>
    </row>
    <row r="137" spans="63:74" x14ac:dyDescent="0.25">
      <c r="BK137" s="294"/>
      <c r="BL137" s="294"/>
      <c r="BM137" s="294"/>
      <c r="BN137" s="294"/>
      <c r="BO137" s="294"/>
      <c r="BP137" s="294"/>
      <c r="BQ137" s="294"/>
      <c r="BR137" s="294"/>
      <c r="BS137" s="294"/>
      <c r="BT137" s="294"/>
      <c r="BU137" s="294"/>
      <c r="BV137" s="294"/>
    </row>
    <row r="138" spans="63:74" x14ac:dyDescent="0.25">
      <c r="BK138" s="294"/>
      <c r="BL138" s="294"/>
      <c r="BM138" s="294"/>
      <c r="BN138" s="294"/>
      <c r="BO138" s="294"/>
      <c r="BP138" s="294"/>
      <c r="BQ138" s="294"/>
      <c r="BR138" s="294"/>
      <c r="BS138" s="294"/>
      <c r="BT138" s="294"/>
      <c r="BU138" s="294"/>
      <c r="BV138" s="294"/>
    </row>
    <row r="139" spans="63:74" x14ac:dyDescent="0.25">
      <c r="BK139" s="294"/>
      <c r="BL139" s="294"/>
      <c r="BM139" s="294"/>
      <c r="BN139" s="294"/>
      <c r="BO139" s="294"/>
      <c r="BP139" s="294"/>
      <c r="BQ139" s="294"/>
      <c r="BR139" s="294"/>
      <c r="BS139" s="294"/>
      <c r="BT139" s="294"/>
      <c r="BU139" s="294"/>
      <c r="BV139" s="294"/>
    </row>
    <row r="140" spans="63:74" x14ac:dyDescent="0.25">
      <c r="BK140" s="294"/>
      <c r="BL140" s="294"/>
      <c r="BM140" s="294"/>
      <c r="BN140" s="294"/>
      <c r="BO140" s="294"/>
      <c r="BP140" s="294"/>
      <c r="BQ140" s="294"/>
      <c r="BR140" s="294"/>
      <c r="BS140" s="294"/>
      <c r="BT140" s="294"/>
      <c r="BU140" s="294"/>
      <c r="BV140" s="294"/>
    </row>
    <row r="141" spans="63:74" x14ac:dyDescent="0.25">
      <c r="BK141" s="294"/>
      <c r="BL141" s="294"/>
      <c r="BM141" s="294"/>
      <c r="BN141" s="294"/>
      <c r="BO141" s="294"/>
      <c r="BP141" s="294"/>
      <c r="BQ141" s="294"/>
      <c r="BR141" s="294"/>
      <c r="BS141" s="294"/>
      <c r="BT141" s="294"/>
      <c r="BU141" s="294"/>
      <c r="BV141" s="294"/>
    </row>
    <row r="142" spans="63:74" x14ac:dyDescent="0.25">
      <c r="BK142" s="294"/>
      <c r="BL142" s="294"/>
      <c r="BM142" s="294"/>
      <c r="BN142" s="294"/>
      <c r="BO142" s="294"/>
      <c r="BP142" s="294"/>
      <c r="BQ142" s="294"/>
      <c r="BR142" s="294"/>
      <c r="BS142" s="294"/>
      <c r="BT142" s="294"/>
      <c r="BU142" s="294"/>
      <c r="BV142" s="294"/>
    </row>
    <row r="143" spans="63:74" x14ac:dyDescent="0.25">
      <c r="BK143" s="294"/>
      <c r="BL143" s="294"/>
      <c r="BM143" s="294"/>
      <c r="BN143" s="294"/>
      <c r="BO143" s="294"/>
      <c r="BP143" s="294"/>
      <c r="BQ143" s="294"/>
      <c r="BR143" s="294"/>
      <c r="BS143" s="294"/>
      <c r="BT143" s="294"/>
      <c r="BU143" s="294"/>
      <c r="BV143" s="294"/>
    </row>
    <row r="144" spans="63:74" x14ac:dyDescent="0.25">
      <c r="BK144" s="294"/>
      <c r="BL144" s="294"/>
      <c r="BM144" s="294"/>
      <c r="BN144" s="294"/>
      <c r="BO144" s="294"/>
      <c r="BP144" s="294"/>
      <c r="BQ144" s="294"/>
      <c r="BR144" s="294"/>
      <c r="BS144" s="294"/>
      <c r="BT144" s="294"/>
      <c r="BU144" s="294"/>
      <c r="BV144" s="294"/>
    </row>
    <row r="145" spans="63:74" x14ac:dyDescent="0.25">
      <c r="BK145" s="294"/>
      <c r="BL145" s="294"/>
      <c r="BM145" s="294"/>
      <c r="BN145" s="294"/>
      <c r="BO145" s="294"/>
      <c r="BP145" s="294"/>
      <c r="BQ145" s="294"/>
      <c r="BR145" s="294"/>
      <c r="BS145" s="294"/>
      <c r="BT145" s="294"/>
      <c r="BU145" s="294"/>
      <c r="BV145" s="294"/>
    </row>
    <row r="146" spans="63:74" x14ac:dyDescent="0.25">
      <c r="BK146" s="294"/>
      <c r="BL146" s="294"/>
      <c r="BM146" s="294"/>
      <c r="BN146" s="294"/>
      <c r="BO146" s="294"/>
      <c r="BP146" s="294"/>
      <c r="BQ146" s="294"/>
      <c r="BR146" s="294"/>
      <c r="BS146" s="294"/>
      <c r="BT146" s="294"/>
      <c r="BU146" s="294"/>
      <c r="BV146" s="294"/>
    </row>
    <row r="147" spans="63:74" x14ac:dyDescent="0.25">
      <c r="BK147" s="294"/>
      <c r="BL147" s="294"/>
      <c r="BM147" s="294"/>
      <c r="BN147" s="294"/>
      <c r="BO147" s="294"/>
      <c r="BP147" s="294"/>
      <c r="BQ147" s="294"/>
      <c r="BR147" s="294"/>
      <c r="BS147" s="294"/>
      <c r="BT147" s="294"/>
      <c r="BU147" s="294"/>
      <c r="BV147" s="294"/>
    </row>
    <row r="148" spans="63:74" x14ac:dyDescent="0.25">
      <c r="BK148" s="294"/>
      <c r="BL148" s="294"/>
      <c r="BM148" s="294"/>
      <c r="BN148" s="294"/>
      <c r="BO148" s="294"/>
      <c r="BP148" s="294"/>
      <c r="BQ148" s="294"/>
      <c r="BR148" s="294"/>
      <c r="BS148" s="294"/>
      <c r="BT148" s="294"/>
      <c r="BU148" s="294"/>
      <c r="BV148" s="294"/>
    </row>
    <row r="149" spans="63:74" x14ac:dyDescent="0.25">
      <c r="BK149" s="294"/>
      <c r="BL149" s="294"/>
      <c r="BM149" s="294"/>
      <c r="BN149" s="294"/>
      <c r="BO149" s="294"/>
      <c r="BP149" s="294"/>
      <c r="BQ149" s="294"/>
      <c r="BR149" s="294"/>
      <c r="BS149" s="294"/>
      <c r="BT149" s="294"/>
      <c r="BU149" s="294"/>
      <c r="BV149" s="294"/>
    </row>
    <row r="150" spans="63:74" x14ac:dyDescent="0.25">
      <c r="BK150" s="294"/>
      <c r="BL150" s="294"/>
      <c r="BM150" s="294"/>
      <c r="BN150" s="294"/>
      <c r="BO150" s="294"/>
      <c r="BP150" s="294"/>
      <c r="BQ150" s="294"/>
      <c r="BR150" s="294"/>
      <c r="BS150" s="294"/>
      <c r="BT150" s="294"/>
      <c r="BU150" s="294"/>
      <c r="BV150" s="294"/>
    </row>
    <row r="151" spans="63:74" x14ac:dyDescent="0.25">
      <c r="BK151" s="294"/>
      <c r="BL151" s="294"/>
      <c r="BM151" s="294"/>
      <c r="BN151" s="294"/>
      <c r="BO151" s="294"/>
      <c r="BP151" s="294"/>
      <c r="BQ151" s="294"/>
      <c r="BR151" s="294"/>
      <c r="BS151" s="294"/>
      <c r="BT151" s="294"/>
      <c r="BU151" s="294"/>
      <c r="BV151" s="294"/>
    </row>
    <row r="152" spans="63:74" x14ac:dyDescent="0.25">
      <c r="BK152" s="294"/>
      <c r="BL152" s="294"/>
      <c r="BM152" s="294"/>
      <c r="BN152" s="294"/>
      <c r="BO152" s="294"/>
      <c r="BP152" s="294"/>
      <c r="BQ152" s="294"/>
      <c r="BR152" s="294"/>
      <c r="BS152" s="294"/>
      <c r="BT152" s="294"/>
      <c r="BU152" s="294"/>
      <c r="BV152" s="294"/>
    </row>
    <row r="153" spans="63:74" x14ac:dyDescent="0.25">
      <c r="BK153" s="294"/>
      <c r="BL153" s="294"/>
      <c r="BM153" s="294"/>
      <c r="BN153" s="294"/>
      <c r="BO153" s="294"/>
      <c r="BP153" s="294"/>
      <c r="BQ153" s="294"/>
      <c r="BR153" s="294"/>
      <c r="BS153" s="294"/>
      <c r="BT153" s="294"/>
      <c r="BU153" s="294"/>
      <c r="BV153" s="294"/>
    </row>
    <row r="154" spans="63:74" x14ac:dyDescent="0.25">
      <c r="BK154" s="294"/>
      <c r="BL154" s="294"/>
      <c r="BM154" s="294"/>
      <c r="BN154" s="294"/>
      <c r="BO154" s="294"/>
      <c r="BP154" s="294"/>
      <c r="BQ154" s="294"/>
      <c r="BR154" s="294"/>
      <c r="BS154" s="294"/>
      <c r="BT154" s="294"/>
      <c r="BU154" s="294"/>
      <c r="BV154" s="294"/>
    </row>
    <row r="155" spans="63:74" x14ac:dyDescent="0.25">
      <c r="BK155" s="294"/>
      <c r="BL155" s="294"/>
      <c r="BM155" s="294"/>
      <c r="BN155" s="294"/>
      <c r="BO155" s="294"/>
      <c r="BP155" s="294"/>
      <c r="BQ155" s="294"/>
      <c r="BR155" s="294"/>
      <c r="BS155" s="294"/>
      <c r="BT155" s="294"/>
      <c r="BU155" s="294"/>
      <c r="BV155" s="294"/>
    </row>
    <row r="156" spans="63:74" x14ac:dyDescent="0.25">
      <c r="BK156" s="294"/>
      <c r="BL156" s="294"/>
      <c r="BM156" s="294"/>
      <c r="BN156" s="294"/>
      <c r="BO156" s="294"/>
      <c r="BP156" s="294"/>
      <c r="BQ156" s="294"/>
      <c r="BR156" s="294"/>
      <c r="BS156" s="294"/>
      <c r="BT156" s="294"/>
      <c r="BU156" s="294"/>
      <c r="BV156" s="294"/>
    </row>
    <row r="157" spans="63:74" x14ac:dyDescent="0.25">
      <c r="BK157" s="294"/>
      <c r="BL157" s="294"/>
      <c r="BM157" s="294"/>
      <c r="BN157" s="294"/>
      <c r="BO157" s="294"/>
      <c r="BP157" s="294"/>
      <c r="BQ157" s="294"/>
      <c r="BR157" s="294"/>
      <c r="BS157" s="294"/>
      <c r="BT157" s="294"/>
      <c r="BU157" s="294"/>
      <c r="BV157" s="294"/>
    </row>
    <row r="158" spans="63:74" x14ac:dyDescent="0.25">
      <c r="BK158" s="294"/>
      <c r="BL158" s="294"/>
      <c r="BM158" s="294"/>
      <c r="BN158" s="294"/>
      <c r="BO158" s="294"/>
      <c r="BP158" s="294"/>
      <c r="BQ158" s="294"/>
      <c r="BR158" s="294"/>
      <c r="BS158" s="294"/>
      <c r="BT158" s="294"/>
      <c r="BU158" s="294"/>
      <c r="BV158" s="294"/>
    </row>
    <row r="159" spans="63:74" x14ac:dyDescent="0.25">
      <c r="BK159" s="294"/>
      <c r="BL159" s="294"/>
      <c r="BM159" s="294"/>
      <c r="BN159" s="294"/>
      <c r="BO159" s="294"/>
      <c r="BP159" s="294"/>
      <c r="BQ159" s="294"/>
      <c r="BR159" s="294"/>
      <c r="BS159" s="294"/>
      <c r="BT159" s="294"/>
      <c r="BU159" s="294"/>
      <c r="BV159" s="294"/>
    </row>
    <row r="160" spans="63:74" x14ac:dyDescent="0.25">
      <c r="BK160" s="294"/>
      <c r="BL160" s="294"/>
      <c r="BM160" s="294"/>
      <c r="BN160" s="294"/>
      <c r="BO160" s="294"/>
      <c r="BP160" s="294"/>
      <c r="BQ160" s="294"/>
      <c r="BR160" s="294"/>
      <c r="BS160" s="294"/>
      <c r="BT160" s="294"/>
      <c r="BU160" s="294"/>
      <c r="BV160" s="294"/>
    </row>
    <row r="161" spans="63:74" x14ac:dyDescent="0.25">
      <c r="BK161" s="294"/>
      <c r="BL161" s="294"/>
      <c r="BM161" s="294"/>
      <c r="BN161" s="294"/>
      <c r="BO161" s="294"/>
      <c r="BP161" s="294"/>
      <c r="BQ161" s="294"/>
      <c r="BR161" s="294"/>
      <c r="BS161" s="294"/>
      <c r="BT161" s="294"/>
      <c r="BU161" s="294"/>
      <c r="BV161" s="294"/>
    </row>
    <row r="162" spans="63:74" x14ac:dyDescent="0.25">
      <c r="BK162" s="294"/>
      <c r="BL162" s="294"/>
      <c r="BM162" s="294"/>
      <c r="BN162" s="294"/>
      <c r="BO162" s="294"/>
      <c r="BP162" s="294"/>
      <c r="BQ162" s="294"/>
      <c r="BR162" s="294"/>
      <c r="BS162" s="294"/>
      <c r="BT162" s="294"/>
      <c r="BU162" s="294"/>
      <c r="BV162" s="294"/>
    </row>
    <row r="163" spans="63:74" x14ac:dyDescent="0.25">
      <c r="BK163" s="294"/>
      <c r="BL163" s="294"/>
      <c r="BM163" s="294"/>
      <c r="BN163" s="294"/>
      <c r="BO163" s="294"/>
      <c r="BP163" s="294"/>
      <c r="BQ163" s="294"/>
      <c r="BR163" s="294"/>
      <c r="BS163" s="294"/>
      <c r="BT163" s="294"/>
      <c r="BU163" s="294"/>
      <c r="BV163" s="294"/>
    </row>
    <row r="164" spans="63:74" x14ac:dyDescent="0.25">
      <c r="BK164" s="294"/>
      <c r="BL164" s="294"/>
      <c r="BM164" s="294"/>
      <c r="BN164" s="294"/>
      <c r="BO164" s="294"/>
      <c r="BP164" s="294"/>
      <c r="BQ164" s="294"/>
      <c r="BR164" s="294"/>
      <c r="BS164" s="294"/>
      <c r="BT164" s="294"/>
      <c r="BU164" s="294"/>
      <c r="BV164" s="294"/>
    </row>
    <row r="165" spans="63:74" x14ac:dyDescent="0.25">
      <c r="BK165" s="294"/>
      <c r="BL165" s="294"/>
      <c r="BM165" s="294"/>
      <c r="BN165" s="294"/>
      <c r="BO165" s="294"/>
      <c r="BP165" s="294"/>
      <c r="BQ165" s="294"/>
      <c r="BR165" s="294"/>
      <c r="BS165" s="294"/>
      <c r="BT165" s="294"/>
      <c r="BU165" s="294"/>
      <c r="BV165" s="294"/>
    </row>
    <row r="166" spans="63:74" x14ac:dyDescent="0.25">
      <c r="BK166" s="294"/>
      <c r="BL166" s="294"/>
      <c r="BM166" s="294"/>
      <c r="BN166" s="294"/>
      <c r="BO166" s="294"/>
      <c r="BP166" s="294"/>
      <c r="BQ166" s="294"/>
      <c r="BR166" s="294"/>
      <c r="BS166" s="294"/>
      <c r="BT166" s="294"/>
      <c r="BU166" s="294"/>
      <c r="BV166" s="294"/>
    </row>
    <row r="167" spans="63:74" x14ac:dyDescent="0.25">
      <c r="BK167" s="294"/>
      <c r="BL167" s="294"/>
      <c r="BM167" s="294"/>
      <c r="BN167" s="294"/>
      <c r="BO167" s="294"/>
      <c r="BP167" s="294"/>
      <c r="BQ167" s="294"/>
      <c r="BR167" s="294"/>
      <c r="BS167" s="294"/>
      <c r="BT167" s="294"/>
      <c r="BU167" s="294"/>
      <c r="BV167" s="294"/>
    </row>
    <row r="168" spans="63:74" x14ac:dyDescent="0.25">
      <c r="BK168" s="294"/>
      <c r="BL168" s="294"/>
      <c r="BM168" s="294"/>
      <c r="BN168" s="294"/>
      <c r="BO168" s="294"/>
      <c r="BP168" s="294"/>
      <c r="BQ168" s="294"/>
      <c r="BR168" s="294"/>
      <c r="BS168" s="294"/>
      <c r="BT168" s="294"/>
      <c r="BU168" s="294"/>
      <c r="BV168" s="294"/>
    </row>
    <row r="169" spans="63:74" x14ac:dyDescent="0.25">
      <c r="BK169" s="294"/>
      <c r="BL169" s="294"/>
      <c r="BM169" s="294"/>
      <c r="BN169" s="294"/>
      <c r="BO169" s="294"/>
      <c r="BP169" s="294"/>
      <c r="BQ169" s="294"/>
      <c r="BR169" s="294"/>
      <c r="BS169" s="294"/>
      <c r="BT169" s="294"/>
      <c r="BU169" s="294"/>
      <c r="BV169" s="294"/>
    </row>
    <row r="170" spans="63:74" x14ac:dyDescent="0.25">
      <c r="BK170" s="294"/>
      <c r="BL170" s="294"/>
      <c r="BM170" s="294"/>
      <c r="BN170" s="294"/>
      <c r="BO170" s="294"/>
      <c r="BP170" s="294"/>
      <c r="BQ170" s="294"/>
      <c r="BR170" s="294"/>
      <c r="BS170" s="294"/>
      <c r="BT170" s="294"/>
      <c r="BU170" s="294"/>
      <c r="BV170" s="294"/>
    </row>
    <row r="171" spans="63:74" x14ac:dyDescent="0.25">
      <c r="BK171" s="294"/>
      <c r="BL171" s="294"/>
      <c r="BM171" s="294"/>
      <c r="BN171" s="294"/>
      <c r="BO171" s="294"/>
      <c r="BP171" s="294"/>
      <c r="BQ171" s="294"/>
      <c r="BR171" s="294"/>
      <c r="BS171" s="294"/>
      <c r="BT171" s="294"/>
      <c r="BU171" s="294"/>
      <c r="BV171" s="294"/>
    </row>
    <row r="172" spans="63:74" x14ac:dyDescent="0.25">
      <c r="BK172" s="294"/>
      <c r="BL172" s="294"/>
      <c r="BM172" s="294"/>
      <c r="BN172" s="294"/>
      <c r="BO172" s="294"/>
      <c r="BP172" s="294"/>
      <c r="BQ172" s="294"/>
      <c r="BR172" s="294"/>
      <c r="BS172" s="294"/>
      <c r="BT172" s="294"/>
      <c r="BU172" s="294"/>
      <c r="BV172" s="294"/>
    </row>
    <row r="173" spans="63:74" x14ac:dyDescent="0.25">
      <c r="BK173" s="294"/>
      <c r="BL173" s="294"/>
      <c r="BM173" s="294"/>
      <c r="BN173" s="294"/>
      <c r="BO173" s="294"/>
      <c r="BP173" s="294"/>
      <c r="BQ173" s="294"/>
      <c r="BR173" s="294"/>
      <c r="BS173" s="294"/>
      <c r="BT173" s="294"/>
      <c r="BU173" s="294"/>
      <c r="BV173" s="294"/>
    </row>
    <row r="174" spans="63:74" x14ac:dyDescent="0.25">
      <c r="BK174" s="294"/>
      <c r="BL174" s="294"/>
      <c r="BM174" s="294"/>
      <c r="BN174" s="294"/>
      <c r="BO174" s="294"/>
      <c r="BP174" s="294"/>
      <c r="BQ174" s="294"/>
      <c r="BR174" s="294"/>
      <c r="BS174" s="294"/>
      <c r="BT174" s="294"/>
      <c r="BU174" s="294"/>
      <c r="BV174" s="294"/>
    </row>
    <row r="175" spans="63:74" x14ac:dyDescent="0.25">
      <c r="BK175" s="294"/>
      <c r="BL175" s="294"/>
      <c r="BM175" s="294"/>
      <c r="BN175" s="294"/>
      <c r="BO175" s="294"/>
      <c r="BP175" s="294"/>
      <c r="BQ175" s="294"/>
      <c r="BR175" s="294"/>
      <c r="BS175" s="294"/>
      <c r="BT175" s="294"/>
      <c r="BU175" s="294"/>
      <c r="BV175" s="294"/>
    </row>
    <row r="176" spans="63:74" x14ac:dyDescent="0.25">
      <c r="BK176" s="294"/>
      <c r="BL176" s="294"/>
      <c r="BM176" s="294"/>
      <c r="BN176" s="294"/>
      <c r="BO176" s="294"/>
      <c r="BP176" s="294"/>
      <c r="BQ176" s="294"/>
      <c r="BR176" s="294"/>
      <c r="BS176" s="294"/>
      <c r="BT176" s="294"/>
      <c r="BU176" s="294"/>
      <c r="BV176" s="294"/>
    </row>
    <row r="177" spans="63:74" x14ac:dyDescent="0.25">
      <c r="BK177" s="294"/>
      <c r="BL177" s="294"/>
      <c r="BM177" s="294"/>
      <c r="BN177" s="294"/>
      <c r="BO177" s="294"/>
      <c r="BP177" s="294"/>
      <c r="BQ177" s="294"/>
      <c r="BR177" s="294"/>
      <c r="BS177" s="294"/>
      <c r="BT177" s="294"/>
      <c r="BU177" s="294"/>
      <c r="BV177" s="294"/>
    </row>
    <row r="178" spans="63:74" x14ac:dyDescent="0.25">
      <c r="BK178" s="294"/>
      <c r="BL178" s="294"/>
      <c r="BM178" s="294"/>
      <c r="BN178" s="294"/>
      <c r="BO178" s="294"/>
      <c r="BP178" s="294"/>
      <c r="BQ178" s="294"/>
      <c r="BR178" s="294"/>
      <c r="BS178" s="294"/>
      <c r="BT178" s="294"/>
      <c r="BU178" s="294"/>
      <c r="BV178" s="294"/>
    </row>
    <row r="179" spans="63:74" x14ac:dyDescent="0.25">
      <c r="BK179" s="294"/>
      <c r="BL179" s="294"/>
      <c r="BM179" s="294"/>
      <c r="BN179" s="294"/>
      <c r="BO179" s="294"/>
      <c r="BP179" s="294"/>
      <c r="BQ179" s="294"/>
      <c r="BR179" s="294"/>
      <c r="BS179" s="294"/>
      <c r="BT179" s="294"/>
      <c r="BU179" s="294"/>
      <c r="BV179" s="294"/>
    </row>
    <row r="180" spans="63:74" x14ac:dyDescent="0.25">
      <c r="BK180" s="294"/>
      <c r="BL180" s="294"/>
      <c r="BM180" s="294"/>
      <c r="BN180" s="294"/>
      <c r="BO180" s="294"/>
      <c r="BP180" s="294"/>
      <c r="BQ180" s="294"/>
      <c r="BR180" s="294"/>
      <c r="BS180" s="294"/>
      <c r="BT180" s="294"/>
      <c r="BU180" s="294"/>
      <c r="BV180" s="294"/>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292" customWidth="1"/>
    <col min="56" max="58" width="6.54296875" style="493" customWidth="1"/>
    <col min="59" max="62" width="6.54296875" style="292" customWidth="1"/>
    <col min="63" max="74" width="6.54296875" style="2" customWidth="1"/>
    <col min="75" max="16384" width="9.54296875" style="2"/>
  </cols>
  <sheetData>
    <row r="1" spans="1:74" ht="15.75" customHeight="1" x14ac:dyDescent="0.3">
      <c r="A1" s="649" t="s">
        <v>774</v>
      </c>
      <c r="B1" s="682" t="s">
        <v>1286</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s="4" customFormat="1" ht="12.5"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93"/>
      <c r="AZ2" s="393"/>
      <c r="BA2" s="393"/>
      <c r="BB2" s="393"/>
      <c r="BC2" s="393"/>
      <c r="BD2" s="494"/>
      <c r="BE2" s="494"/>
      <c r="BF2" s="494"/>
      <c r="BG2" s="393"/>
      <c r="BH2" s="393"/>
      <c r="BI2" s="393"/>
      <c r="BJ2" s="393"/>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ht="10.5"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
      <c r="B5" s="6" t="s">
        <v>123</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14"/>
      <c r="AZ5" s="314"/>
      <c r="BA5" s="314"/>
      <c r="BB5" s="314"/>
      <c r="BC5" s="314"/>
      <c r="BD5" s="495"/>
      <c r="BE5" s="495"/>
      <c r="BF5" s="495"/>
      <c r="BG5" s="495"/>
      <c r="BH5" s="314"/>
      <c r="BI5" s="314"/>
      <c r="BJ5" s="314"/>
      <c r="BK5" s="314"/>
      <c r="BL5" s="314"/>
      <c r="BM5" s="314"/>
      <c r="BN5" s="314"/>
      <c r="BO5" s="314"/>
      <c r="BP5" s="314"/>
      <c r="BQ5" s="314"/>
      <c r="BR5" s="314"/>
      <c r="BS5" s="314"/>
      <c r="BT5" s="314"/>
      <c r="BU5" s="314"/>
      <c r="BV5" s="314"/>
    </row>
    <row r="6" spans="1:74" ht="11.15" customHeight="1" x14ac:dyDescent="0.25">
      <c r="A6" s="1" t="s">
        <v>747</v>
      </c>
      <c r="B6" s="144" t="s">
        <v>11</v>
      </c>
      <c r="C6" s="190">
        <v>148.30000000000001</v>
      </c>
      <c r="D6" s="190">
        <v>162.4</v>
      </c>
      <c r="E6" s="190">
        <v>188.1</v>
      </c>
      <c r="F6" s="190">
        <v>213.8</v>
      </c>
      <c r="G6" s="190">
        <v>211</v>
      </c>
      <c r="H6" s="190">
        <v>190.9</v>
      </c>
      <c r="I6" s="190">
        <v>198.4</v>
      </c>
      <c r="J6" s="190">
        <v>182</v>
      </c>
      <c r="K6" s="190">
        <v>185.4</v>
      </c>
      <c r="L6" s="190">
        <v>187.1</v>
      </c>
      <c r="M6" s="190">
        <v>181.9</v>
      </c>
      <c r="N6" s="190">
        <v>175.7</v>
      </c>
      <c r="O6" s="190">
        <v>174.3</v>
      </c>
      <c r="P6" s="190">
        <v>166.9</v>
      </c>
      <c r="Q6" s="190">
        <v>112.7</v>
      </c>
      <c r="R6" s="190">
        <v>64.5</v>
      </c>
      <c r="S6" s="190">
        <v>104.9</v>
      </c>
      <c r="T6" s="190">
        <v>131.1</v>
      </c>
      <c r="U6" s="190">
        <v>138</v>
      </c>
      <c r="V6" s="190">
        <v>138.9</v>
      </c>
      <c r="W6" s="190">
        <v>135.4</v>
      </c>
      <c r="X6" s="190">
        <v>131.19999999999999</v>
      </c>
      <c r="Y6" s="190">
        <v>128.69999999999999</v>
      </c>
      <c r="Z6" s="190">
        <v>139.4</v>
      </c>
      <c r="AA6" s="190">
        <v>157.5</v>
      </c>
      <c r="AB6" s="190">
        <v>178.4</v>
      </c>
      <c r="AC6" s="190">
        <v>201.1</v>
      </c>
      <c r="AD6" s="190">
        <v>205.5</v>
      </c>
      <c r="AE6" s="190">
        <v>218.1</v>
      </c>
      <c r="AF6" s="190">
        <v>225.2</v>
      </c>
      <c r="AG6" s="190">
        <v>233.7</v>
      </c>
      <c r="AH6" s="190">
        <v>230.2</v>
      </c>
      <c r="AI6" s="190">
        <v>231</v>
      </c>
      <c r="AJ6" s="190">
        <v>249.4</v>
      </c>
      <c r="AK6" s="190">
        <v>248.4</v>
      </c>
      <c r="AL6" s="190">
        <v>230.4</v>
      </c>
      <c r="AM6" s="190">
        <v>242.3</v>
      </c>
      <c r="AN6" s="190">
        <v>263.89999999999998</v>
      </c>
      <c r="AO6" s="190">
        <v>323.2</v>
      </c>
      <c r="AP6" s="190">
        <v>325.95240000000001</v>
      </c>
      <c r="AQ6" s="190">
        <v>386.60239999999999</v>
      </c>
      <c r="AR6" s="190">
        <v>412.33839999999998</v>
      </c>
      <c r="AS6" s="190">
        <v>337.64400000000001</v>
      </c>
      <c r="AT6" s="190">
        <v>305.18360000000001</v>
      </c>
      <c r="AU6" s="190">
        <v>290.3245</v>
      </c>
      <c r="AV6" s="190">
        <v>300.13810000000001</v>
      </c>
      <c r="AW6" s="190">
        <v>270.36649999999997</v>
      </c>
      <c r="AX6" s="190">
        <v>229.08250000000001</v>
      </c>
      <c r="AY6" s="190">
        <v>261.60230000000001</v>
      </c>
      <c r="AZ6" s="190">
        <v>260.42570000000001</v>
      </c>
      <c r="BA6" s="190">
        <v>261.75400000000002</v>
      </c>
      <c r="BB6" s="242">
        <v>281.33620000000002</v>
      </c>
      <c r="BC6" s="242">
        <v>280.2285</v>
      </c>
      <c r="BD6" s="242">
        <v>278.39569999999998</v>
      </c>
      <c r="BE6" s="242">
        <v>272.36169999999998</v>
      </c>
      <c r="BF6" s="242">
        <v>267.5797</v>
      </c>
      <c r="BG6" s="242">
        <v>257.9776</v>
      </c>
      <c r="BH6" s="242">
        <v>250.29249999999999</v>
      </c>
      <c r="BI6" s="242">
        <v>238.17140000000001</v>
      </c>
      <c r="BJ6" s="242">
        <v>233.1566</v>
      </c>
      <c r="BK6" s="242">
        <v>231.00229999999999</v>
      </c>
      <c r="BL6" s="242">
        <v>231.93889999999999</v>
      </c>
      <c r="BM6" s="242">
        <v>245.1831</v>
      </c>
      <c r="BN6" s="242">
        <v>244.57560000000001</v>
      </c>
      <c r="BO6" s="242">
        <v>248.39519999999999</v>
      </c>
      <c r="BP6" s="242">
        <v>248.8194</v>
      </c>
      <c r="BQ6" s="242">
        <v>242.78829999999999</v>
      </c>
      <c r="BR6" s="242">
        <v>241.08189999999999</v>
      </c>
      <c r="BS6" s="242">
        <v>236.7466</v>
      </c>
      <c r="BT6" s="242">
        <v>225.57849999999999</v>
      </c>
      <c r="BU6" s="242">
        <v>217.9178</v>
      </c>
      <c r="BV6" s="242">
        <v>209.12719999999999</v>
      </c>
    </row>
    <row r="7" spans="1:74" ht="11.15" customHeight="1" x14ac:dyDescent="0.25">
      <c r="A7" s="1"/>
      <c r="B7" s="6" t="s">
        <v>12</v>
      </c>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288"/>
      <c r="BC7" s="288"/>
      <c r="BD7" s="288"/>
      <c r="BE7" s="288"/>
      <c r="BF7" s="288"/>
      <c r="BG7" s="288"/>
      <c r="BH7" s="288"/>
      <c r="BI7" s="288"/>
      <c r="BJ7" s="288"/>
      <c r="BK7" s="288"/>
      <c r="BL7" s="288"/>
      <c r="BM7" s="288"/>
      <c r="BN7" s="288"/>
      <c r="BO7" s="288"/>
      <c r="BP7" s="288"/>
      <c r="BQ7" s="288"/>
      <c r="BR7" s="288"/>
      <c r="BS7" s="288"/>
      <c r="BT7" s="288"/>
      <c r="BU7" s="288"/>
      <c r="BV7" s="288"/>
    </row>
    <row r="8" spans="1:74" ht="11.15" customHeight="1" x14ac:dyDescent="0.25">
      <c r="A8" s="1" t="s">
        <v>474</v>
      </c>
      <c r="B8" s="145" t="s">
        <v>400</v>
      </c>
      <c r="C8" s="190">
        <v>223.1</v>
      </c>
      <c r="D8" s="190">
        <v>227.4</v>
      </c>
      <c r="E8" s="190">
        <v>247.5</v>
      </c>
      <c r="F8" s="190">
        <v>270.04000000000002</v>
      </c>
      <c r="G8" s="190">
        <v>274.125</v>
      </c>
      <c r="H8" s="190">
        <v>259.55</v>
      </c>
      <c r="I8" s="190">
        <v>265.36</v>
      </c>
      <c r="J8" s="190">
        <v>253.77500000000001</v>
      </c>
      <c r="K8" s="190">
        <v>248.82</v>
      </c>
      <c r="L8" s="190">
        <v>247.1</v>
      </c>
      <c r="M8" s="190">
        <v>246.625</v>
      </c>
      <c r="N8" s="190">
        <v>247.56</v>
      </c>
      <c r="O8" s="190">
        <v>250.1</v>
      </c>
      <c r="P8" s="190">
        <v>238.15</v>
      </c>
      <c r="Q8" s="190">
        <v>218.2</v>
      </c>
      <c r="R8" s="190">
        <v>186.32499999999999</v>
      </c>
      <c r="S8" s="190">
        <v>183.7</v>
      </c>
      <c r="T8" s="190">
        <v>200.42</v>
      </c>
      <c r="U8" s="190">
        <v>210.27500000000001</v>
      </c>
      <c r="V8" s="190">
        <v>210.72</v>
      </c>
      <c r="W8" s="190">
        <v>213.2</v>
      </c>
      <c r="X8" s="190">
        <v>211.82499999999999</v>
      </c>
      <c r="Y8" s="190">
        <v>207.38</v>
      </c>
      <c r="Z8" s="190">
        <v>216.67500000000001</v>
      </c>
      <c r="AA8" s="190">
        <v>230.9</v>
      </c>
      <c r="AB8" s="190">
        <v>247.25</v>
      </c>
      <c r="AC8" s="190">
        <v>274.56</v>
      </c>
      <c r="AD8" s="190">
        <v>275.67500000000001</v>
      </c>
      <c r="AE8" s="190">
        <v>288.82</v>
      </c>
      <c r="AF8" s="190">
        <v>295.8</v>
      </c>
      <c r="AG8" s="190">
        <v>301.32499999999999</v>
      </c>
      <c r="AH8" s="190">
        <v>302.94</v>
      </c>
      <c r="AI8" s="190">
        <v>307.07499999999999</v>
      </c>
      <c r="AJ8" s="190">
        <v>321.125</v>
      </c>
      <c r="AK8" s="190">
        <v>334.16</v>
      </c>
      <c r="AL8" s="190">
        <v>326.875</v>
      </c>
      <c r="AM8" s="190">
        <v>325.27999999999997</v>
      </c>
      <c r="AN8" s="190">
        <v>347.75</v>
      </c>
      <c r="AO8" s="190">
        <v>414.625</v>
      </c>
      <c r="AP8" s="190">
        <v>397.95</v>
      </c>
      <c r="AQ8" s="190">
        <v>436.74</v>
      </c>
      <c r="AR8" s="190">
        <v>476.07499999999999</v>
      </c>
      <c r="AS8" s="190">
        <v>440.35</v>
      </c>
      <c r="AT8" s="190">
        <v>388.1</v>
      </c>
      <c r="AU8" s="190">
        <v>350.125</v>
      </c>
      <c r="AV8" s="190">
        <v>346.84</v>
      </c>
      <c r="AW8" s="190">
        <v>355.17500000000001</v>
      </c>
      <c r="AX8" s="190">
        <v>319.2</v>
      </c>
      <c r="AY8" s="190">
        <v>330.7</v>
      </c>
      <c r="AZ8" s="190">
        <v>332</v>
      </c>
      <c r="BA8" s="190">
        <v>329.07499999999999</v>
      </c>
      <c r="BB8" s="242">
        <v>338.27749999999997</v>
      </c>
      <c r="BC8" s="242">
        <v>338.3503</v>
      </c>
      <c r="BD8" s="242">
        <v>344.7441</v>
      </c>
      <c r="BE8" s="242">
        <v>331.98099999999999</v>
      </c>
      <c r="BF8" s="242">
        <v>334.31439999999998</v>
      </c>
      <c r="BG8" s="242">
        <v>326.75880000000001</v>
      </c>
      <c r="BH8" s="242">
        <v>325.00560000000002</v>
      </c>
      <c r="BI8" s="242">
        <v>322.41250000000002</v>
      </c>
      <c r="BJ8" s="242">
        <v>316.21260000000001</v>
      </c>
      <c r="BK8" s="242">
        <v>310.98450000000003</v>
      </c>
      <c r="BL8" s="242">
        <v>306.69850000000002</v>
      </c>
      <c r="BM8" s="242">
        <v>316.62689999999998</v>
      </c>
      <c r="BN8" s="242">
        <v>319.02969999999999</v>
      </c>
      <c r="BO8" s="242">
        <v>321.31020000000001</v>
      </c>
      <c r="BP8" s="242">
        <v>318.92579999999998</v>
      </c>
      <c r="BQ8" s="242">
        <v>316.49090000000001</v>
      </c>
      <c r="BR8" s="242">
        <v>315.30900000000003</v>
      </c>
      <c r="BS8" s="242">
        <v>310.90309999999999</v>
      </c>
      <c r="BT8" s="242">
        <v>299.46679999999998</v>
      </c>
      <c r="BU8" s="242">
        <v>296.2047</v>
      </c>
      <c r="BV8" s="242">
        <v>290.45440000000002</v>
      </c>
    </row>
    <row r="9" spans="1:74" ht="11.15" customHeight="1" x14ac:dyDescent="0.25">
      <c r="A9" s="1" t="s">
        <v>475</v>
      </c>
      <c r="B9" s="145" t="s">
        <v>401</v>
      </c>
      <c r="C9" s="190">
        <v>203.52500000000001</v>
      </c>
      <c r="D9" s="190">
        <v>218.57499999999999</v>
      </c>
      <c r="E9" s="190">
        <v>244.15</v>
      </c>
      <c r="F9" s="190">
        <v>270.38</v>
      </c>
      <c r="G9" s="190">
        <v>273.97500000000002</v>
      </c>
      <c r="H9" s="190">
        <v>261.72500000000002</v>
      </c>
      <c r="I9" s="190">
        <v>268.16000000000003</v>
      </c>
      <c r="J9" s="190">
        <v>254.17500000000001</v>
      </c>
      <c r="K9" s="190">
        <v>248.62</v>
      </c>
      <c r="L9" s="190">
        <v>246.57499999999999</v>
      </c>
      <c r="M9" s="190">
        <v>242.25</v>
      </c>
      <c r="N9" s="190">
        <v>241.88</v>
      </c>
      <c r="O9" s="190">
        <v>240.9</v>
      </c>
      <c r="P9" s="190">
        <v>230.875</v>
      </c>
      <c r="Q9" s="190">
        <v>203.56</v>
      </c>
      <c r="R9" s="190">
        <v>154.19999999999999</v>
      </c>
      <c r="S9" s="190">
        <v>174.8</v>
      </c>
      <c r="T9" s="190">
        <v>201.44</v>
      </c>
      <c r="U9" s="190">
        <v>209.82499999999999</v>
      </c>
      <c r="V9" s="190">
        <v>207.18</v>
      </c>
      <c r="W9" s="190">
        <v>204.65</v>
      </c>
      <c r="X9" s="190">
        <v>202.3</v>
      </c>
      <c r="Y9" s="190">
        <v>195.72</v>
      </c>
      <c r="Z9" s="190">
        <v>207.55</v>
      </c>
      <c r="AA9" s="190">
        <v>223.05</v>
      </c>
      <c r="AB9" s="190">
        <v>240.92500000000001</v>
      </c>
      <c r="AC9" s="190">
        <v>272.44</v>
      </c>
      <c r="AD9" s="190">
        <v>277.57499999999999</v>
      </c>
      <c r="AE9" s="190">
        <v>288.24</v>
      </c>
      <c r="AF9" s="190">
        <v>297.3</v>
      </c>
      <c r="AG9" s="190">
        <v>303.47500000000002</v>
      </c>
      <c r="AH9" s="190">
        <v>303.38</v>
      </c>
      <c r="AI9" s="190">
        <v>304.42500000000001</v>
      </c>
      <c r="AJ9" s="190">
        <v>315.82499999999999</v>
      </c>
      <c r="AK9" s="190">
        <v>321.14</v>
      </c>
      <c r="AL9" s="190">
        <v>306.85000000000002</v>
      </c>
      <c r="AM9" s="190">
        <v>311.18</v>
      </c>
      <c r="AN9" s="190">
        <v>335.67500000000001</v>
      </c>
      <c r="AO9" s="190">
        <v>402.375</v>
      </c>
      <c r="AP9" s="190">
        <v>391.47500000000002</v>
      </c>
      <c r="AQ9" s="190">
        <v>425.96</v>
      </c>
      <c r="AR9" s="190">
        <v>487.9</v>
      </c>
      <c r="AS9" s="190">
        <v>449.57499999999999</v>
      </c>
      <c r="AT9" s="190">
        <v>380.94</v>
      </c>
      <c r="AU9" s="190">
        <v>358.95</v>
      </c>
      <c r="AV9" s="190">
        <v>374.4</v>
      </c>
      <c r="AW9" s="190">
        <v>358.65</v>
      </c>
      <c r="AX9" s="190">
        <v>301.39999999999998</v>
      </c>
      <c r="AY9" s="190">
        <v>321.72000000000003</v>
      </c>
      <c r="AZ9" s="190">
        <v>323.07499999999999</v>
      </c>
      <c r="BA9" s="190">
        <v>326.95</v>
      </c>
      <c r="BB9" s="242">
        <v>340.21499999999997</v>
      </c>
      <c r="BC9" s="242">
        <v>337.41239999999999</v>
      </c>
      <c r="BD9" s="242">
        <v>339.42340000000002</v>
      </c>
      <c r="BE9" s="242">
        <v>335.07580000000002</v>
      </c>
      <c r="BF9" s="242">
        <v>334.63099999999997</v>
      </c>
      <c r="BG9" s="242">
        <v>324.75839999999999</v>
      </c>
      <c r="BH9" s="242">
        <v>318.48090000000002</v>
      </c>
      <c r="BI9" s="242">
        <v>315.65899999999999</v>
      </c>
      <c r="BJ9" s="242">
        <v>303.59620000000001</v>
      </c>
      <c r="BK9" s="242">
        <v>297.5754</v>
      </c>
      <c r="BL9" s="242">
        <v>297.16120000000001</v>
      </c>
      <c r="BM9" s="242">
        <v>312.01440000000002</v>
      </c>
      <c r="BN9" s="242">
        <v>312.41719999999998</v>
      </c>
      <c r="BO9" s="242">
        <v>316.48289999999997</v>
      </c>
      <c r="BP9" s="242">
        <v>318.9228</v>
      </c>
      <c r="BQ9" s="242">
        <v>311.29590000000002</v>
      </c>
      <c r="BR9" s="242">
        <v>312.84899999999999</v>
      </c>
      <c r="BS9" s="242">
        <v>307.81299999999999</v>
      </c>
      <c r="BT9" s="242">
        <v>292.79419999999999</v>
      </c>
      <c r="BU9" s="242">
        <v>288.05340000000001</v>
      </c>
      <c r="BV9" s="242">
        <v>279.0564</v>
      </c>
    </row>
    <row r="10" spans="1:74" ht="11.15" customHeight="1" x14ac:dyDescent="0.25">
      <c r="A10" s="1" t="s">
        <v>476</v>
      </c>
      <c r="B10" s="145" t="s">
        <v>402</v>
      </c>
      <c r="C10" s="190">
        <v>191.72499999999999</v>
      </c>
      <c r="D10" s="190">
        <v>201.27500000000001</v>
      </c>
      <c r="E10" s="190">
        <v>226.95</v>
      </c>
      <c r="F10" s="190">
        <v>251.04</v>
      </c>
      <c r="G10" s="190">
        <v>251.625</v>
      </c>
      <c r="H10" s="190">
        <v>235.52500000000001</v>
      </c>
      <c r="I10" s="190">
        <v>242.52</v>
      </c>
      <c r="J10" s="190">
        <v>230.97499999999999</v>
      </c>
      <c r="K10" s="190">
        <v>227.48</v>
      </c>
      <c r="L10" s="190">
        <v>226.57499999999999</v>
      </c>
      <c r="M10" s="190">
        <v>223.75</v>
      </c>
      <c r="N10" s="190">
        <v>223.06</v>
      </c>
      <c r="O10" s="190">
        <v>224.42500000000001</v>
      </c>
      <c r="P10" s="190">
        <v>211.42500000000001</v>
      </c>
      <c r="Q10" s="190">
        <v>195.2</v>
      </c>
      <c r="R10" s="190">
        <v>157.15</v>
      </c>
      <c r="S10" s="190">
        <v>153.19999999999999</v>
      </c>
      <c r="T10" s="190">
        <v>175.2</v>
      </c>
      <c r="U10" s="190">
        <v>186.5</v>
      </c>
      <c r="V10" s="190">
        <v>185.3</v>
      </c>
      <c r="W10" s="190">
        <v>185.52500000000001</v>
      </c>
      <c r="X10" s="190">
        <v>183.2</v>
      </c>
      <c r="Y10" s="190">
        <v>177.52</v>
      </c>
      <c r="Z10" s="190">
        <v>188.45</v>
      </c>
      <c r="AA10" s="190">
        <v>204.05</v>
      </c>
      <c r="AB10" s="190">
        <v>220.7</v>
      </c>
      <c r="AC10" s="190">
        <v>254.72</v>
      </c>
      <c r="AD10" s="190">
        <v>257.875</v>
      </c>
      <c r="AE10" s="190">
        <v>269.89999999999998</v>
      </c>
      <c r="AF10" s="190">
        <v>274.02499999999998</v>
      </c>
      <c r="AG10" s="190">
        <v>281.52499999999998</v>
      </c>
      <c r="AH10" s="190">
        <v>281.76</v>
      </c>
      <c r="AI10" s="190">
        <v>282.14999999999998</v>
      </c>
      <c r="AJ10" s="190">
        <v>295.39999999999998</v>
      </c>
      <c r="AK10" s="190">
        <v>305.42</v>
      </c>
      <c r="AL10" s="190">
        <v>294.3</v>
      </c>
      <c r="AM10" s="190">
        <v>297.14</v>
      </c>
      <c r="AN10" s="190">
        <v>321.32499999999999</v>
      </c>
      <c r="AO10" s="190">
        <v>391.8</v>
      </c>
      <c r="AP10" s="190">
        <v>376.8</v>
      </c>
      <c r="AQ10" s="190">
        <v>410.04</v>
      </c>
      <c r="AR10" s="190">
        <v>457.4</v>
      </c>
      <c r="AS10" s="190">
        <v>409.3</v>
      </c>
      <c r="AT10" s="190">
        <v>348.3</v>
      </c>
      <c r="AU10" s="190">
        <v>315.75</v>
      </c>
      <c r="AV10" s="190">
        <v>321.77999999999997</v>
      </c>
      <c r="AW10" s="190">
        <v>306.47500000000002</v>
      </c>
      <c r="AX10" s="190">
        <v>271.5</v>
      </c>
      <c r="AY10" s="190">
        <v>299.56</v>
      </c>
      <c r="AZ10" s="190">
        <v>300.72500000000002</v>
      </c>
      <c r="BA10" s="190">
        <v>304.25</v>
      </c>
      <c r="BB10" s="242">
        <v>314.8605</v>
      </c>
      <c r="BC10" s="242">
        <v>321.90530000000001</v>
      </c>
      <c r="BD10" s="242">
        <v>321.19240000000002</v>
      </c>
      <c r="BE10" s="242">
        <v>318.6628</v>
      </c>
      <c r="BF10" s="242">
        <v>310.23759999999999</v>
      </c>
      <c r="BG10" s="242">
        <v>302.89080000000001</v>
      </c>
      <c r="BH10" s="242">
        <v>297.83679999999998</v>
      </c>
      <c r="BI10" s="242">
        <v>292.75119999999998</v>
      </c>
      <c r="BJ10" s="242">
        <v>283.87189999999998</v>
      </c>
      <c r="BK10" s="242">
        <v>277.61680000000001</v>
      </c>
      <c r="BL10" s="242">
        <v>276.89030000000002</v>
      </c>
      <c r="BM10" s="242">
        <v>288.52839999999998</v>
      </c>
      <c r="BN10" s="242">
        <v>291.06990000000002</v>
      </c>
      <c r="BO10" s="242">
        <v>292.71429999999998</v>
      </c>
      <c r="BP10" s="242">
        <v>294.584</v>
      </c>
      <c r="BQ10" s="242">
        <v>288.22039999999998</v>
      </c>
      <c r="BR10" s="242">
        <v>286.9522</v>
      </c>
      <c r="BS10" s="242">
        <v>281.65410000000003</v>
      </c>
      <c r="BT10" s="242">
        <v>271.07010000000002</v>
      </c>
      <c r="BU10" s="242">
        <v>263.57049999999998</v>
      </c>
      <c r="BV10" s="242">
        <v>255.6371</v>
      </c>
    </row>
    <row r="11" spans="1:74" ht="11.15" customHeight="1" x14ac:dyDescent="0.25">
      <c r="A11" s="1" t="s">
        <v>477</v>
      </c>
      <c r="B11" s="145" t="s">
        <v>403</v>
      </c>
      <c r="C11" s="190">
        <v>229.55</v>
      </c>
      <c r="D11" s="190">
        <v>217.9</v>
      </c>
      <c r="E11" s="190">
        <v>229.65</v>
      </c>
      <c r="F11" s="190">
        <v>265</v>
      </c>
      <c r="G11" s="190">
        <v>296.10000000000002</v>
      </c>
      <c r="H11" s="190">
        <v>292.64999999999998</v>
      </c>
      <c r="I11" s="190">
        <v>276.66000000000003</v>
      </c>
      <c r="J11" s="190">
        <v>267.7</v>
      </c>
      <c r="K11" s="190">
        <v>266.44</v>
      </c>
      <c r="L11" s="190">
        <v>272.07499999999999</v>
      </c>
      <c r="M11" s="190">
        <v>281.75</v>
      </c>
      <c r="N11" s="190">
        <v>273.82</v>
      </c>
      <c r="O11" s="190">
        <v>259.375</v>
      </c>
      <c r="P11" s="190">
        <v>248.65</v>
      </c>
      <c r="Q11" s="190">
        <v>229.26</v>
      </c>
      <c r="R11" s="190">
        <v>190.1</v>
      </c>
      <c r="S11" s="190">
        <v>183.67500000000001</v>
      </c>
      <c r="T11" s="190">
        <v>221.82</v>
      </c>
      <c r="U11" s="190">
        <v>232.32499999999999</v>
      </c>
      <c r="V11" s="190">
        <v>235.54</v>
      </c>
      <c r="W11" s="190">
        <v>232.1</v>
      </c>
      <c r="X11" s="190">
        <v>225.8</v>
      </c>
      <c r="Y11" s="190">
        <v>219.36</v>
      </c>
      <c r="Z11" s="190">
        <v>217.95</v>
      </c>
      <c r="AA11" s="190">
        <v>222.6</v>
      </c>
      <c r="AB11" s="190">
        <v>236.05</v>
      </c>
      <c r="AC11" s="190">
        <v>280.02</v>
      </c>
      <c r="AD11" s="190">
        <v>296.7</v>
      </c>
      <c r="AE11" s="190">
        <v>310.22000000000003</v>
      </c>
      <c r="AF11" s="190">
        <v>325.82499999999999</v>
      </c>
      <c r="AG11" s="190">
        <v>351.92500000000001</v>
      </c>
      <c r="AH11" s="190">
        <v>365.96</v>
      </c>
      <c r="AI11" s="190">
        <v>361.25</v>
      </c>
      <c r="AJ11" s="190">
        <v>356.375</v>
      </c>
      <c r="AK11" s="190">
        <v>353.52</v>
      </c>
      <c r="AL11" s="190">
        <v>342.45</v>
      </c>
      <c r="AM11" s="190">
        <v>334.08</v>
      </c>
      <c r="AN11" s="190">
        <v>334.4</v>
      </c>
      <c r="AO11" s="190">
        <v>405.97500000000002</v>
      </c>
      <c r="AP11" s="190">
        <v>415.6</v>
      </c>
      <c r="AQ11" s="190">
        <v>429.6</v>
      </c>
      <c r="AR11" s="190">
        <v>490.17500000000001</v>
      </c>
      <c r="AS11" s="190">
        <v>486.35</v>
      </c>
      <c r="AT11" s="190">
        <v>424.98</v>
      </c>
      <c r="AU11" s="190">
        <v>390.625</v>
      </c>
      <c r="AV11" s="190">
        <v>387.44</v>
      </c>
      <c r="AW11" s="190">
        <v>366.2</v>
      </c>
      <c r="AX11" s="190">
        <v>317.97500000000002</v>
      </c>
      <c r="AY11" s="190">
        <v>328.7</v>
      </c>
      <c r="AZ11" s="190">
        <v>376.67500000000001</v>
      </c>
      <c r="BA11" s="190">
        <v>366</v>
      </c>
      <c r="BB11" s="242">
        <v>349.22680000000003</v>
      </c>
      <c r="BC11" s="242">
        <v>347.58089999999999</v>
      </c>
      <c r="BD11" s="242">
        <v>361.85320000000002</v>
      </c>
      <c r="BE11" s="242">
        <v>359.59140000000002</v>
      </c>
      <c r="BF11" s="242">
        <v>357.50080000000003</v>
      </c>
      <c r="BG11" s="242">
        <v>351.72269999999997</v>
      </c>
      <c r="BH11" s="242">
        <v>341.03739999999999</v>
      </c>
      <c r="BI11" s="242">
        <v>337.03680000000003</v>
      </c>
      <c r="BJ11" s="242">
        <v>328.24119999999999</v>
      </c>
      <c r="BK11" s="242">
        <v>313.60120000000001</v>
      </c>
      <c r="BL11" s="242">
        <v>311.08499999999998</v>
      </c>
      <c r="BM11" s="242">
        <v>322.01440000000002</v>
      </c>
      <c r="BN11" s="242">
        <v>329.26249999999999</v>
      </c>
      <c r="BO11" s="242">
        <v>339.1721</v>
      </c>
      <c r="BP11" s="242">
        <v>337.42770000000002</v>
      </c>
      <c r="BQ11" s="242">
        <v>333.79759999999999</v>
      </c>
      <c r="BR11" s="242">
        <v>334.21339999999998</v>
      </c>
      <c r="BS11" s="242">
        <v>333.67090000000002</v>
      </c>
      <c r="BT11" s="242">
        <v>323.02949999999998</v>
      </c>
      <c r="BU11" s="242">
        <v>312.04910000000001</v>
      </c>
      <c r="BV11" s="242">
        <v>297.84550000000002</v>
      </c>
    </row>
    <row r="12" spans="1:74" ht="11.15" customHeight="1" x14ac:dyDescent="0.25">
      <c r="A12" s="1" t="s">
        <v>478</v>
      </c>
      <c r="B12" s="145" t="s">
        <v>404</v>
      </c>
      <c r="C12" s="190">
        <v>296.92500000000001</v>
      </c>
      <c r="D12" s="190">
        <v>292.22500000000002</v>
      </c>
      <c r="E12" s="190">
        <v>302.35000000000002</v>
      </c>
      <c r="F12" s="190">
        <v>351.24</v>
      </c>
      <c r="G12" s="190">
        <v>367.4</v>
      </c>
      <c r="H12" s="190">
        <v>348.95</v>
      </c>
      <c r="I12" s="190">
        <v>335.1</v>
      </c>
      <c r="J12" s="190">
        <v>325.5</v>
      </c>
      <c r="K12" s="190">
        <v>332.82</v>
      </c>
      <c r="L12" s="190">
        <v>363.95</v>
      </c>
      <c r="M12" s="190">
        <v>355.1</v>
      </c>
      <c r="N12" s="190">
        <v>329.3</v>
      </c>
      <c r="O12" s="190">
        <v>319.02499999999998</v>
      </c>
      <c r="P12" s="190">
        <v>314.375</v>
      </c>
      <c r="Q12" s="190">
        <v>298.06</v>
      </c>
      <c r="R12" s="190">
        <v>255.77500000000001</v>
      </c>
      <c r="S12" s="190">
        <v>248.1</v>
      </c>
      <c r="T12" s="190">
        <v>267.27999999999997</v>
      </c>
      <c r="U12" s="190">
        <v>280.2</v>
      </c>
      <c r="V12" s="190">
        <v>284.04000000000002</v>
      </c>
      <c r="W12" s="190">
        <v>284.14999999999998</v>
      </c>
      <c r="X12" s="190">
        <v>279.52499999999998</v>
      </c>
      <c r="Y12" s="190">
        <v>276.74</v>
      </c>
      <c r="Z12" s="190">
        <v>277.75</v>
      </c>
      <c r="AA12" s="190">
        <v>287.52499999999998</v>
      </c>
      <c r="AB12" s="190">
        <v>303.8</v>
      </c>
      <c r="AC12" s="190">
        <v>339.86</v>
      </c>
      <c r="AD12" s="190">
        <v>351.82499999999999</v>
      </c>
      <c r="AE12" s="190">
        <v>366.84</v>
      </c>
      <c r="AF12" s="190">
        <v>376.95</v>
      </c>
      <c r="AG12" s="190">
        <v>386.82499999999999</v>
      </c>
      <c r="AH12" s="190">
        <v>393.74</v>
      </c>
      <c r="AI12" s="190">
        <v>392.95</v>
      </c>
      <c r="AJ12" s="190">
        <v>399.77499999999998</v>
      </c>
      <c r="AK12" s="190">
        <v>415.82</v>
      </c>
      <c r="AL12" s="190">
        <v>415.45</v>
      </c>
      <c r="AM12" s="190">
        <v>415.46</v>
      </c>
      <c r="AN12" s="190">
        <v>422.82499999999999</v>
      </c>
      <c r="AO12" s="190">
        <v>510.52499999999998</v>
      </c>
      <c r="AP12" s="190">
        <v>513.375</v>
      </c>
      <c r="AQ12" s="190">
        <v>534.74</v>
      </c>
      <c r="AR12" s="190">
        <v>581.5</v>
      </c>
      <c r="AS12" s="190">
        <v>548.125</v>
      </c>
      <c r="AT12" s="190">
        <v>494.08</v>
      </c>
      <c r="AU12" s="190">
        <v>489.57499999999999</v>
      </c>
      <c r="AV12" s="190">
        <v>540.17999999999995</v>
      </c>
      <c r="AW12" s="190">
        <v>481</v>
      </c>
      <c r="AX12" s="190">
        <v>410.22500000000002</v>
      </c>
      <c r="AY12" s="190">
        <v>399.2</v>
      </c>
      <c r="AZ12" s="190">
        <v>416.3</v>
      </c>
      <c r="BA12" s="190">
        <v>437.15</v>
      </c>
      <c r="BB12" s="242">
        <v>440.35219999999998</v>
      </c>
      <c r="BC12" s="242">
        <v>437.71190000000001</v>
      </c>
      <c r="BD12" s="242">
        <v>434.33760000000001</v>
      </c>
      <c r="BE12" s="242">
        <v>430.21210000000002</v>
      </c>
      <c r="BF12" s="242">
        <v>431.33859999999999</v>
      </c>
      <c r="BG12" s="242">
        <v>419.14550000000003</v>
      </c>
      <c r="BH12" s="242">
        <v>405.14749999999998</v>
      </c>
      <c r="BI12" s="242">
        <v>405.54520000000002</v>
      </c>
      <c r="BJ12" s="242">
        <v>396.37400000000002</v>
      </c>
      <c r="BK12" s="242">
        <v>386.72680000000003</v>
      </c>
      <c r="BL12" s="242">
        <v>380.97089999999997</v>
      </c>
      <c r="BM12" s="242">
        <v>395.20249999999999</v>
      </c>
      <c r="BN12" s="242">
        <v>402.01760000000002</v>
      </c>
      <c r="BO12" s="242">
        <v>405.49439999999998</v>
      </c>
      <c r="BP12" s="242">
        <v>401.70010000000002</v>
      </c>
      <c r="BQ12" s="242">
        <v>395.31200000000001</v>
      </c>
      <c r="BR12" s="242">
        <v>390.63920000000002</v>
      </c>
      <c r="BS12" s="242">
        <v>389.61360000000002</v>
      </c>
      <c r="BT12" s="242">
        <v>374.56709999999998</v>
      </c>
      <c r="BU12" s="242">
        <v>371.42570000000001</v>
      </c>
      <c r="BV12" s="242">
        <v>362.94709999999998</v>
      </c>
    </row>
    <row r="13" spans="1:74" ht="11.15" customHeight="1" x14ac:dyDescent="0.25">
      <c r="A13" s="1" t="s">
        <v>479</v>
      </c>
      <c r="B13" s="145" t="s">
        <v>439</v>
      </c>
      <c r="C13" s="190">
        <v>224.77500000000001</v>
      </c>
      <c r="D13" s="190">
        <v>230.92500000000001</v>
      </c>
      <c r="E13" s="190">
        <v>251.6</v>
      </c>
      <c r="F13" s="190">
        <v>279.83999999999997</v>
      </c>
      <c r="G13" s="190">
        <v>285.92500000000001</v>
      </c>
      <c r="H13" s="190">
        <v>271.57499999999999</v>
      </c>
      <c r="I13" s="190">
        <v>274</v>
      </c>
      <c r="J13" s="190">
        <v>262.10000000000002</v>
      </c>
      <c r="K13" s="190">
        <v>259.22000000000003</v>
      </c>
      <c r="L13" s="190">
        <v>262.7</v>
      </c>
      <c r="M13" s="190">
        <v>259.77499999999998</v>
      </c>
      <c r="N13" s="190">
        <v>255.5</v>
      </c>
      <c r="O13" s="190">
        <v>254.77500000000001</v>
      </c>
      <c r="P13" s="190">
        <v>244.2</v>
      </c>
      <c r="Q13" s="190">
        <v>223.42</v>
      </c>
      <c r="R13" s="190">
        <v>184.05</v>
      </c>
      <c r="S13" s="190">
        <v>186.95</v>
      </c>
      <c r="T13" s="190">
        <v>208.22</v>
      </c>
      <c r="U13" s="190">
        <v>218.32499999999999</v>
      </c>
      <c r="V13" s="190">
        <v>218.24</v>
      </c>
      <c r="W13" s="190">
        <v>218.27500000000001</v>
      </c>
      <c r="X13" s="190">
        <v>215.8</v>
      </c>
      <c r="Y13" s="190">
        <v>210.82</v>
      </c>
      <c r="Z13" s="190">
        <v>219.52500000000001</v>
      </c>
      <c r="AA13" s="190">
        <v>233.42500000000001</v>
      </c>
      <c r="AB13" s="190">
        <v>250.1</v>
      </c>
      <c r="AC13" s="190">
        <v>281.04000000000002</v>
      </c>
      <c r="AD13" s="190">
        <v>285.82499999999999</v>
      </c>
      <c r="AE13" s="190">
        <v>298.52</v>
      </c>
      <c r="AF13" s="190">
        <v>306.375</v>
      </c>
      <c r="AG13" s="190">
        <v>313.60000000000002</v>
      </c>
      <c r="AH13" s="190">
        <v>315.77999999999997</v>
      </c>
      <c r="AI13" s="190">
        <v>317.5</v>
      </c>
      <c r="AJ13" s="190">
        <v>329.05</v>
      </c>
      <c r="AK13" s="190">
        <v>339.48</v>
      </c>
      <c r="AL13" s="190">
        <v>330.65</v>
      </c>
      <c r="AM13" s="190">
        <v>331.46</v>
      </c>
      <c r="AN13" s="190">
        <v>351.72500000000002</v>
      </c>
      <c r="AO13" s="190">
        <v>422.17500000000001</v>
      </c>
      <c r="AP13" s="190">
        <v>410.85</v>
      </c>
      <c r="AQ13" s="190">
        <v>444.36</v>
      </c>
      <c r="AR13" s="190">
        <v>492.9</v>
      </c>
      <c r="AS13" s="190">
        <v>455.92500000000001</v>
      </c>
      <c r="AT13" s="190">
        <v>397.5</v>
      </c>
      <c r="AU13" s="190">
        <v>370.02499999999998</v>
      </c>
      <c r="AV13" s="190">
        <v>381.52</v>
      </c>
      <c r="AW13" s="190">
        <v>368.5</v>
      </c>
      <c r="AX13" s="190">
        <v>321</v>
      </c>
      <c r="AY13" s="190">
        <v>333.92</v>
      </c>
      <c r="AZ13" s="190">
        <v>338.875</v>
      </c>
      <c r="BA13" s="190">
        <v>342.2</v>
      </c>
      <c r="BB13" s="242">
        <v>352.9649</v>
      </c>
      <c r="BC13" s="242">
        <v>352.79790000000003</v>
      </c>
      <c r="BD13" s="242">
        <v>355.43560000000002</v>
      </c>
      <c r="BE13" s="242">
        <v>348.52940000000001</v>
      </c>
      <c r="BF13" s="242">
        <v>347.62139999999999</v>
      </c>
      <c r="BG13" s="242">
        <v>339.16030000000001</v>
      </c>
      <c r="BH13" s="242">
        <v>332.99020000000002</v>
      </c>
      <c r="BI13" s="242">
        <v>330.0881</v>
      </c>
      <c r="BJ13" s="242">
        <v>321.36079999999998</v>
      </c>
      <c r="BK13" s="242">
        <v>314.80119999999999</v>
      </c>
      <c r="BL13" s="242">
        <v>312.06639999999999</v>
      </c>
      <c r="BM13" s="242">
        <v>324.60120000000001</v>
      </c>
      <c r="BN13" s="242">
        <v>327.24439999999998</v>
      </c>
      <c r="BO13" s="242">
        <v>330.39600000000002</v>
      </c>
      <c r="BP13" s="242">
        <v>329.91410000000002</v>
      </c>
      <c r="BQ13" s="242">
        <v>324.61090000000002</v>
      </c>
      <c r="BR13" s="242">
        <v>323.29840000000002</v>
      </c>
      <c r="BS13" s="242">
        <v>319.68380000000002</v>
      </c>
      <c r="BT13" s="242">
        <v>306.61559999999997</v>
      </c>
      <c r="BU13" s="242">
        <v>301.68369999999999</v>
      </c>
      <c r="BV13" s="242">
        <v>294.0847</v>
      </c>
    </row>
    <row r="14" spans="1:74" ht="11.15" customHeight="1" x14ac:dyDescent="0.25">
      <c r="A14" s="1" t="s">
        <v>502</v>
      </c>
      <c r="B14" s="8" t="s">
        <v>13</v>
      </c>
      <c r="C14" s="190">
        <v>233.75</v>
      </c>
      <c r="D14" s="190">
        <v>239.32499999999999</v>
      </c>
      <c r="E14" s="190">
        <v>259.42500000000001</v>
      </c>
      <c r="F14" s="190">
        <v>288.12</v>
      </c>
      <c r="G14" s="190">
        <v>294.625</v>
      </c>
      <c r="H14" s="190">
        <v>280.35000000000002</v>
      </c>
      <c r="I14" s="190">
        <v>282.32</v>
      </c>
      <c r="J14" s="190">
        <v>270.67500000000001</v>
      </c>
      <c r="K14" s="190">
        <v>268.14</v>
      </c>
      <c r="L14" s="190">
        <v>272.39999999999998</v>
      </c>
      <c r="M14" s="190">
        <v>269.32499999999999</v>
      </c>
      <c r="N14" s="190">
        <v>264.5</v>
      </c>
      <c r="O14" s="190">
        <v>263.55</v>
      </c>
      <c r="P14" s="190">
        <v>253.25</v>
      </c>
      <c r="Q14" s="190">
        <v>232.9</v>
      </c>
      <c r="R14" s="190">
        <v>193.82499999999999</v>
      </c>
      <c r="S14" s="190">
        <v>196.05</v>
      </c>
      <c r="T14" s="190">
        <v>216.96</v>
      </c>
      <c r="U14" s="190">
        <v>227.2</v>
      </c>
      <c r="V14" s="190">
        <v>227.22</v>
      </c>
      <c r="W14" s="190">
        <v>227.35</v>
      </c>
      <c r="X14" s="190">
        <v>224.82499999999999</v>
      </c>
      <c r="Y14" s="190">
        <v>219.98</v>
      </c>
      <c r="Z14" s="190">
        <v>228.35</v>
      </c>
      <c r="AA14" s="190">
        <v>242.02500000000001</v>
      </c>
      <c r="AB14" s="190">
        <v>258.7</v>
      </c>
      <c r="AC14" s="190">
        <v>289.76</v>
      </c>
      <c r="AD14" s="190">
        <v>294.77499999999998</v>
      </c>
      <c r="AE14" s="190">
        <v>307.62</v>
      </c>
      <c r="AF14" s="190">
        <v>315.67500000000001</v>
      </c>
      <c r="AG14" s="190">
        <v>323.05</v>
      </c>
      <c r="AH14" s="190">
        <v>325.54000000000002</v>
      </c>
      <c r="AI14" s="190">
        <v>327.14999999999998</v>
      </c>
      <c r="AJ14" s="190">
        <v>338.42500000000001</v>
      </c>
      <c r="AK14" s="190">
        <v>349.1</v>
      </c>
      <c r="AL14" s="190">
        <v>340.6</v>
      </c>
      <c r="AM14" s="190">
        <v>341.28</v>
      </c>
      <c r="AN14" s="190">
        <v>361.1</v>
      </c>
      <c r="AO14" s="190">
        <v>432.17500000000001</v>
      </c>
      <c r="AP14" s="190">
        <v>421.27499999999998</v>
      </c>
      <c r="AQ14" s="190">
        <v>454.5</v>
      </c>
      <c r="AR14" s="190">
        <v>503.22500000000002</v>
      </c>
      <c r="AS14" s="190">
        <v>466.8</v>
      </c>
      <c r="AT14" s="190">
        <v>408.74</v>
      </c>
      <c r="AU14" s="190">
        <v>381.67500000000001</v>
      </c>
      <c r="AV14" s="190">
        <v>393.54</v>
      </c>
      <c r="AW14" s="190">
        <v>379.92500000000001</v>
      </c>
      <c r="AX14" s="190">
        <v>332.35</v>
      </c>
      <c r="AY14" s="190">
        <v>344.52</v>
      </c>
      <c r="AZ14" s="190">
        <v>350.125</v>
      </c>
      <c r="BA14" s="190">
        <v>353.5</v>
      </c>
      <c r="BB14" s="242">
        <v>364.4357</v>
      </c>
      <c r="BC14" s="242">
        <v>364.16520000000003</v>
      </c>
      <c r="BD14" s="242">
        <v>366.71460000000002</v>
      </c>
      <c r="BE14" s="242">
        <v>360.01319999999998</v>
      </c>
      <c r="BF14" s="242">
        <v>359.22840000000002</v>
      </c>
      <c r="BG14" s="242">
        <v>350.95010000000002</v>
      </c>
      <c r="BH14" s="242">
        <v>345.02289999999999</v>
      </c>
      <c r="BI14" s="242">
        <v>342.24059999999997</v>
      </c>
      <c r="BJ14" s="242">
        <v>333.58159999999998</v>
      </c>
      <c r="BK14" s="242">
        <v>326.34300000000002</v>
      </c>
      <c r="BL14" s="242">
        <v>323.41390000000001</v>
      </c>
      <c r="BM14" s="242">
        <v>335.83</v>
      </c>
      <c r="BN14" s="242">
        <v>338.63499999999999</v>
      </c>
      <c r="BO14" s="242">
        <v>341.07729999999998</v>
      </c>
      <c r="BP14" s="242">
        <v>340.50069999999999</v>
      </c>
      <c r="BQ14" s="242">
        <v>335.99619999999999</v>
      </c>
      <c r="BR14" s="242">
        <v>334.8005</v>
      </c>
      <c r="BS14" s="242">
        <v>331.36309999999997</v>
      </c>
      <c r="BT14" s="242">
        <v>318.5394</v>
      </c>
      <c r="BU14" s="242">
        <v>313.73059999999998</v>
      </c>
      <c r="BV14" s="242">
        <v>306.20310000000001</v>
      </c>
    </row>
    <row r="15" spans="1:74" ht="11.15" customHeight="1" x14ac:dyDescent="0.25">
      <c r="A15" s="1"/>
      <c r="B15" s="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289"/>
      <c r="BC15" s="289"/>
      <c r="BD15" s="289"/>
      <c r="BE15" s="289"/>
      <c r="BF15" s="289"/>
      <c r="BG15" s="289"/>
      <c r="BH15" s="289"/>
      <c r="BI15" s="289"/>
      <c r="BJ15" s="289"/>
      <c r="BK15" s="289"/>
      <c r="BL15" s="289"/>
      <c r="BM15" s="289"/>
      <c r="BN15" s="289"/>
      <c r="BO15" s="289"/>
      <c r="BP15" s="289"/>
      <c r="BQ15" s="289"/>
      <c r="BR15" s="289"/>
      <c r="BS15" s="289"/>
      <c r="BT15" s="289"/>
      <c r="BU15" s="289"/>
      <c r="BV15" s="289"/>
    </row>
    <row r="16" spans="1:74" ht="11.15" customHeight="1" x14ac:dyDescent="0.25">
      <c r="A16" s="1"/>
      <c r="B16" s="6" t="s">
        <v>725</v>
      </c>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290"/>
      <c r="BC16" s="290"/>
      <c r="BD16" s="290"/>
      <c r="BE16" s="290"/>
      <c r="BF16" s="290"/>
      <c r="BG16" s="290"/>
      <c r="BH16" s="290"/>
      <c r="BI16" s="290"/>
      <c r="BJ16" s="290"/>
      <c r="BK16" s="290"/>
      <c r="BL16" s="290"/>
      <c r="BM16" s="290"/>
      <c r="BN16" s="290"/>
      <c r="BO16" s="290"/>
      <c r="BP16" s="290"/>
      <c r="BQ16" s="290"/>
      <c r="BR16" s="290"/>
      <c r="BS16" s="290"/>
      <c r="BT16" s="290"/>
      <c r="BU16" s="290"/>
      <c r="BV16" s="290"/>
    </row>
    <row r="17" spans="1:74" ht="11.15" customHeight="1" x14ac:dyDescent="0.25">
      <c r="A17" s="1"/>
      <c r="B17" s="6" t="s">
        <v>109</v>
      </c>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291"/>
      <c r="BC17" s="291"/>
      <c r="BD17" s="291"/>
      <c r="BE17" s="291"/>
      <c r="BF17" s="291"/>
      <c r="BG17" s="291"/>
      <c r="BH17" s="291"/>
      <c r="BI17" s="291"/>
      <c r="BJ17" s="291"/>
      <c r="BK17" s="291"/>
      <c r="BL17" s="291"/>
      <c r="BM17" s="291"/>
      <c r="BN17" s="291"/>
      <c r="BO17" s="291"/>
      <c r="BP17" s="291"/>
      <c r="BQ17" s="291"/>
      <c r="BR17" s="291"/>
      <c r="BS17" s="291"/>
      <c r="BT17" s="291"/>
      <c r="BU17" s="291"/>
      <c r="BV17" s="291"/>
    </row>
    <row r="18" spans="1:74" ht="11.15" customHeight="1" x14ac:dyDescent="0.25">
      <c r="A18" s="1" t="s">
        <v>466</v>
      </c>
      <c r="B18" s="145" t="s">
        <v>400</v>
      </c>
      <c r="C18" s="54">
        <v>72.680000000000007</v>
      </c>
      <c r="D18" s="54">
        <v>65.840999999999994</v>
      </c>
      <c r="E18" s="54">
        <v>62.460999999999999</v>
      </c>
      <c r="F18" s="54">
        <v>60.741999999999997</v>
      </c>
      <c r="G18" s="54">
        <v>65.733999999999995</v>
      </c>
      <c r="H18" s="54">
        <v>59.764000000000003</v>
      </c>
      <c r="I18" s="54">
        <v>61.113999999999997</v>
      </c>
      <c r="J18" s="54">
        <v>65.254000000000005</v>
      </c>
      <c r="K18" s="54">
        <v>64.953999999999994</v>
      </c>
      <c r="L18" s="54">
        <v>60.265000000000001</v>
      </c>
      <c r="M18" s="54">
        <v>61.238999999999997</v>
      </c>
      <c r="N18" s="54">
        <v>65.614000000000004</v>
      </c>
      <c r="O18" s="54">
        <v>68.129000000000005</v>
      </c>
      <c r="P18" s="54">
        <v>63.762999999999998</v>
      </c>
      <c r="Q18" s="54">
        <v>70.994</v>
      </c>
      <c r="R18" s="54">
        <v>70.212000000000003</v>
      </c>
      <c r="S18" s="54">
        <v>74.366</v>
      </c>
      <c r="T18" s="54">
        <v>73.144999999999996</v>
      </c>
      <c r="U18" s="54">
        <v>69.203999999999994</v>
      </c>
      <c r="V18" s="54">
        <v>62.131</v>
      </c>
      <c r="W18" s="54">
        <v>61.838999999999999</v>
      </c>
      <c r="X18" s="54">
        <v>61.701000000000001</v>
      </c>
      <c r="Y18" s="54">
        <v>67.299000000000007</v>
      </c>
      <c r="Z18" s="54">
        <v>68.522000000000006</v>
      </c>
      <c r="AA18" s="54">
        <v>67.084000000000003</v>
      </c>
      <c r="AB18" s="54">
        <v>68.408000000000001</v>
      </c>
      <c r="AC18" s="54">
        <v>65.099000000000004</v>
      </c>
      <c r="AD18" s="54">
        <v>63.466000000000001</v>
      </c>
      <c r="AE18" s="54">
        <v>66.423000000000002</v>
      </c>
      <c r="AF18" s="54">
        <v>69.876999999999995</v>
      </c>
      <c r="AG18" s="54">
        <v>62.682000000000002</v>
      </c>
      <c r="AH18" s="54">
        <v>55.204999999999998</v>
      </c>
      <c r="AI18" s="54">
        <v>59.037999999999997</v>
      </c>
      <c r="AJ18" s="54">
        <v>53.113</v>
      </c>
      <c r="AK18" s="54">
        <v>56.872</v>
      </c>
      <c r="AL18" s="54">
        <v>61.83</v>
      </c>
      <c r="AM18" s="54">
        <v>65.540000000000006</v>
      </c>
      <c r="AN18" s="54">
        <v>62.13</v>
      </c>
      <c r="AO18" s="54">
        <v>56.850999999999999</v>
      </c>
      <c r="AP18" s="54">
        <v>52.817999999999998</v>
      </c>
      <c r="AQ18" s="54">
        <v>54.006</v>
      </c>
      <c r="AR18" s="54">
        <v>53.631</v>
      </c>
      <c r="AS18" s="54">
        <v>52.945</v>
      </c>
      <c r="AT18" s="54">
        <v>54.12</v>
      </c>
      <c r="AU18" s="54">
        <v>54.402999999999999</v>
      </c>
      <c r="AV18" s="54">
        <v>51.613999999999997</v>
      </c>
      <c r="AW18" s="54">
        <v>51.101999999999997</v>
      </c>
      <c r="AX18" s="54">
        <v>56.398000000000003</v>
      </c>
      <c r="AY18" s="54">
        <v>61.982999999999997</v>
      </c>
      <c r="AZ18" s="54">
        <v>62.62</v>
      </c>
      <c r="BA18" s="54">
        <v>53.188631325000003</v>
      </c>
      <c r="BB18" s="238">
        <v>55.550150000000002</v>
      </c>
      <c r="BC18" s="238">
        <v>56.916319999999999</v>
      </c>
      <c r="BD18" s="238">
        <v>59.492069999999998</v>
      </c>
      <c r="BE18" s="238">
        <v>59.950940000000003</v>
      </c>
      <c r="BF18" s="238">
        <v>60.636960000000002</v>
      </c>
      <c r="BG18" s="238">
        <v>61.929879999999997</v>
      </c>
      <c r="BH18" s="238">
        <v>58.947450000000003</v>
      </c>
      <c r="BI18" s="238">
        <v>60.680169999999997</v>
      </c>
      <c r="BJ18" s="238">
        <v>64.074619999999996</v>
      </c>
      <c r="BK18" s="238">
        <v>69.787959999999998</v>
      </c>
      <c r="BL18" s="238">
        <v>66.822649999999996</v>
      </c>
      <c r="BM18" s="238">
        <v>63.249989999999997</v>
      </c>
      <c r="BN18" s="238">
        <v>62.423830000000002</v>
      </c>
      <c r="BO18" s="238">
        <v>64.841080000000005</v>
      </c>
      <c r="BP18" s="238">
        <v>64.820310000000006</v>
      </c>
      <c r="BQ18" s="238">
        <v>61.460070000000002</v>
      </c>
      <c r="BR18" s="238">
        <v>60.959980000000002</v>
      </c>
      <c r="BS18" s="238">
        <v>60.10228</v>
      </c>
      <c r="BT18" s="238">
        <v>56.857770000000002</v>
      </c>
      <c r="BU18" s="238">
        <v>58.624870000000001</v>
      </c>
      <c r="BV18" s="238">
        <v>63.407960000000003</v>
      </c>
    </row>
    <row r="19" spans="1:74" ht="11.15" customHeight="1" x14ac:dyDescent="0.25">
      <c r="A19" s="1" t="s">
        <v>467</v>
      </c>
      <c r="B19" s="145" t="s">
        <v>401</v>
      </c>
      <c r="C19" s="54">
        <v>60.779000000000003</v>
      </c>
      <c r="D19" s="54">
        <v>59.04</v>
      </c>
      <c r="E19" s="54">
        <v>54.545000000000002</v>
      </c>
      <c r="F19" s="54">
        <v>51.552</v>
      </c>
      <c r="G19" s="54">
        <v>47.444000000000003</v>
      </c>
      <c r="H19" s="54">
        <v>49.584000000000003</v>
      </c>
      <c r="I19" s="54">
        <v>50.218000000000004</v>
      </c>
      <c r="J19" s="54">
        <v>51.265000000000001</v>
      </c>
      <c r="K19" s="54">
        <v>51.040999999999997</v>
      </c>
      <c r="L19" s="54">
        <v>47.15</v>
      </c>
      <c r="M19" s="54">
        <v>49.234999999999999</v>
      </c>
      <c r="N19" s="54">
        <v>55.015999999999998</v>
      </c>
      <c r="O19" s="54">
        <v>57.926000000000002</v>
      </c>
      <c r="P19" s="54">
        <v>58.93</v>
      </c>
      <c r="Q19" s="54">
        <v>60.194000000000003</v>
      </c>
      <c r="R19" s="54">
        <v>56.542999999999999</v>
      </c>
      <c r="S19" s="54">
        <v>56.207000000000001</v>
      </c>
      <c r="T19" s="54">
        <v>52.68</v>
      </c>
      <c r="U19" s="54">
        <v>50.707999999999998</v>
      </c>
      <c r="V19" s="54">
        <v>48.598999999999997</v>
      </c>
      <c r="W19" s="54">
        <v>46.204999999999998</v>
      </c>
      <c r="X19" s="54">
        <v>47.627867000000002</v>
      </c>
      <c r="Y19" s="54">
        <v>52.601697000000001</v>
      </c>
      <c r="Z19" s="54">
        <v>50.861749000000003</v>
      </c>
      <c r="AA19" s="54">
        <v>55.101461</v>
      </c>
      <c r="AB19" s="54">
        <v>52.697609</v>
      </c>
      <c r="AC19" s="54">
        <v>50.642440999999998</v>
      </c>
      <c r="AD19" s="54">
        <v>49.224414000000003</v>
      </c>
      <c r="AE19" s="54">
        <v>47.744827999999998</v>
      </c>
      <c r="AF19" s="54">
        <v>50.641513000000003</v>
      </c>
      <c r="AG19" s="54">
        <v>48.408410000000003</v>
      </c>
      <c r="AH19" s="54">
        <v>47.039307999999998</v>
      </c>
      <c r="AI19" s="54">
        <v>46.773895000000003</v>
      </c>
      <c r="AJ19" s="54">
        <v>44.971989000000001</v>
      </c>
      <c r="AK19" s="54">
        <v>46.867713000000002</v>
      </c>
      <c r="AL19" s="54">
        <v>50.740837999999997</v>
      </c>
      <c r="AM19" s="54">
        <v>58.762146000000001</v>
      </c>
      <c r="AN19" s="54">
        <v>60.749839999999999</v>
      </c>
      <c r="AO19" s="54">
        <v>56.523283999999997</v>
      </c>
      <c r="AP19" s="54">
        <v>50.308587000000003</v>
      </c>
      <c r="AQ19" s="54">
        <v>45.56156</v>
      </c>
      <c r="AR19" s="54">
        <v>46.727573999999997</v>
      </c>
      <c r="AS19" s="54">
        <v>48.765656</v>
      </c>
      <c r="AT19" s="54">
        <v>43.997585999999998</v>
      </c>
      <c r="AU19" s="54">
        <v>44.081892000000003</v>
      </c>
      <c r="AV19" s="54">
        <v>44.890802999999998</v>
      </c>
      <c r="AW19" s="54">
        <v>46.949832000000001</v>
      </c>
      <c r="AX19" s="54">
        <v>46.58484</v>
      </c>
      <c r="AY19" s="54">
        <v>50.547719999999998</v>
      </c>
      <c r="AZ19" s="54">
        <v>51.667000000000002</v>
      </c>
      <c r="BA19" s="54">
        <v>49.458055876000003</v>
      </c>
      <c r="BB19" s="238">
        <v>49.197369999999999</v>
      </c>
      <c r="BC19" s="238">
        <v>47.331890000000001</v>
      </c>
      <c r="BD19" s="238">
        <v>48.80462</v>
      </c>
      <c r="BE19" s="238">
        <v>48.818829999999998</v>
      </c>
      <c r="BF19" s="238">
        <v>49.349240000000002</v>
      </c>
      <c r="BG19" s="238">
        <v>49.06823</v>
      </c>
      <c r="BH19" s="238">
        <v>47.857640000000004</v>
      </c>
      <c r="BI19" s="238">
        <v>50.442070000000001</v>
      </c>
      <c r="BJ19" s="238">
        <v>54.889249999999997</v>
      </c>
      <c r="BK19" s="238">
        <v>58.823990000000002</v>
      </c>
      <c r="BL19" s="238">
        <v>58.176310000000001</v>
      </c>
      <c r="BM19" s="238">
        <v>55.537050000000001</v>
      </c>
      <c r="BN19" s="238">
        <v>54.290230000000001</v>
      </c>
      <c r="BO19" s="238">
        <v>51.66254</v>
      </c>
      <c r="BP19" s="238">
        <v>51.800530000000002</v>
      </c>
      <c r="BQ19" s="238">
        <v>50.386690000000002</v>
      </c>
      <c r="BR19" s="238">
        <v>49.659829999999999</v>
      </c>
      <c r="BS19" s="238">
        <v>48.5229</v>
      </c>
      <c r="BT19" s="238">
        <v>45.319310000000002</v>
      </c>
      <c r="BU19" s="238">
        <v>47.268000000000001</v>
      </c>
      <c r="BV19" s="238">
        <v>52.431480000000001</v>
      </c>
    </row>
    <row r="20" spans="1:74" ht="11.15" customHeight="1" x14ac:dyDescent="0.25">
      <c r="A20" s="1" t="s">
        <v>468</v>
      </c>
      <c r="B20" s="145" t="s">
        <v>402</v>
      </c>
      <c r="C20" s="54">
        <v>88.73</v>
      </c>
      <c r="D20" s="54">
        <v>88.257000000000005</v>
      </c>
      <c r="E20" s="54">
        <v>82.307000000000002</v>
      </c>
      <c r="F20" s="54">
        <v>84.004000000000005</v>
      </c>
      <c r="G20" s="54">
        <v>84.486000000000004</v>
      </c>
      <c r="H20" s="54">
        <v>82.552000000000007</v>
      </c>
      <c r="I20" s="54">
        <v>84.76</v>
      </c>
      <c r="J20" s="54">
        <v>77.432000000000002</v>
      </c>
      <c r="K20" s="54">
        <v>81.572000000000003</v>
      </c>
      <c r="L20" s="54">
        <v>82.971000000000004</v>
      </c>
      <c r="M20" s="54">
        <v>84.799000000000007</v>
      </c>
      <c r="N20" s="54">
        <v>91.989000000000004</v>
      </c>
      <c r="O20" s="54">
        <v>98.376999999999995</v>
      </c>
      <c r="P20" s="54">
        <v>89.394000000000005</v>
      </c>
      <c r="Q20" s="54">
        <v>85.807000000000002</v>
      </c>
      <c r="R20" s="54">
        <v>91.820999999999998</v>
      </c>
      <c r="S20" s="54">
        <v>91.186000000000007</v>
      </c>
      <c r="T20" s="54">
        <v>91.317999999999998</v>
      </c>
      <c r="U20" s="54">
        <v>93.286000000000001</v>
      </c>
      <c r="V20" s="54">
        <v>90.034000000000006</v>
      </c>
      <c r="W20" s="54">
        <v>80.433999999999997</v>
      </c>
      <c r="X20" s="54">
        <v>81.731999999999999</v>
      </c>
      <c r="Y20" s="54">
        <v>82.158000000000001</v>
      </c>
      <c r="Z20" s="54">
        <v>83.95</v>
      </c>
      <c r="AA20" s="54">
        <v>91.149000000000001</v>
      </c>
      <c r="AB20" s="54">
        <v>79.072999999999993</v>
      </c>
      <c r="AC20" s="54">
        <v>82.076999999999998</v>
      </c>
      <c r="AD20" s="54">
        <v>87.052000000000007</v>
      </c>
      <c r="AE20" s="54">
        <v>89.188000000000002</v>
      </c>
      <c r="AF20" s="54">
        <v>81.63</v>
      </c>
      <c r="AG20" s="54">
        <v>83.486999999999995</v>
      </c>
      <c r="AH20" s="54">
        <v>85.787999999999997</v>
      </c>
      <c r="AI20" s="54">
        <v>83.027000000000001</v>
      </c>
      <c r="AJ20" s="54">
        <v>82.698999999999998</v>
      </c>
      <c r="AK20" s="54">
        <v>81.692999999999998</v>
      </c>
      <c r="AL20" s="54">
        <v>81.739000000000004</v>
      </c>
      <c r="AM20" s="54">
        <v>86.344999999999999</v>
      </c>
      <c r="AN20" s="54">
        <v>89.061000000000007</v>
      </c>
      <c r="AO20" s="54">
        <v>87.085999999999999</v>
      </c>
      <c r="AP20" s="54">
        <v>88.388000000000005</v>
      </c>
      <c r="AQ20" s="54">
        <v>83.74</v>
      </c>
      <c r="AR20" s="54">
        <v>83.89</v>
      </c>
      <c r="AS20" s="54">
        <v>87.286000000000001</v>
      </c>
      <c r="AT20" s="54">
        <v>84.504000000000005</v>
      </c>
      <c r="AU20" s="54">
        <v>80.238</v>
      </c>
      <c r="AV20" s="54">
        <v>80.033000000000001</v>
      </c>
      <c r="AW20" s="54">
        <v>84.835999999999999</v>
      </c>
      <c r="AX20" s="54">
        <v>81.355999999999995</v>
      </c>
      <c r="AY20" s="54">
        <v>87.608999999999995</v>
      </c>
      <c r="AZ20" s="54">
        <v>84.873999999999995</v>
      </c>
      <c r="BA20" s="54">
        <v>81.517817879999996</v>
      </c>
      <c r="BB20" s="238">
        <v>85.014769999999999</v>
      </c>
      <c r="BC20" s="238">
        <v>88.075320000000005</v>
      </c>
      <c r="BD20" s="238">
        <v>87.919309999999996</v>
      </c>
      <c r="BE20" s="238">
        <v>88.006820000000005</v>
      </c>
      <c r="BF20" s="238">
        <v>87.785619999999994</v>
      </c>
      <c r="BG20" s="238">
        <v>87.534779999999998</v>
      </c>
      <c r="BH20" s="238">
        <v>85.85624</v>
      </c>
      <c r="BI20" s="238">
        <v>87.071939999999998</v>
      </c>
      <c r="BJ20" s="238">
        <v>87.36148</v>
      </c>
      <c r="BK20" s="238">
        <v>89.893240000000006</v>
      </c>
      <c r="BL20" s="238">
        <v>88.922210000000007</v>
      </c>
      <c r="BM20" s="238">
        <v>86.942220000000006</v>
      </c>
      <c r="BN20" s="238">
        <v>87.154049999999998</v>
      </c>
      <c r="BO20" s="238">
        <v>88.351320000000001</v>
      </c>
      <c r="BP20" s="238">
        <v>87.487679999999997</v>
      </c>
      <c r="BQ20" s="238">
        <v>86.609859999999998</v>
      </c>
      <c r="BR20" s="238">
        <v>86.422060000000002</v>
      </c>
      <c r="BS20" s="238">
        <v>83.483519999999999</v>
      </c>
      <c r="BT20" s="238">
        <v>82.107249999999993</v>
      </c>
      <c r="BU20" s="238">
        <v>82.520799999999994</v>
      </c>
      <c r="BV20" s="238">
        <v>83.512640000000005</v>
      </c>
    </row>
    <row r="21" spans="1:74" ht="11.15" customHeight="1" x14ac:dyDescent="0.25">
      <c r="A21" s="1" t="s">
        <v>469</v>
      </c>
      <c r="B21" s="145" t="s">
        <v>403</v>
      </c>
      <c r="C21" s="54">
        <v>7.4989999999999997</v>
      </c>
      <c r="D21" s="54">
        <v>7.3940000000000001</v>
      </c>
      <c r="E21" s="54">
        <v>6.8609999999999998</v>
      </c>
      <c r="F21" s="54">
        <v>6.5670000000000002</v>
      </c>
      <c r="G21" s="54">
        <v>7.2229999999999999</v>
      </c>
      <c r="H21" s="54">
        <v>7.4569999999999999</v>
      </c>
      <c r="I21" s="54">
        <v>7.4349999999999996</v>
      </c>
      <c r="J21" s="54">
        <v>7.4370000000000003</v>
      </c>
      <c r="K21" s="54">
        <v>7.6509999999999998</v>
      </c>
      <c r="L21" s="54">
        <v>6.6660000000000004</v>
      </c>
      <c r="M21" s="54">
        <v>7.3140000000000001</v>
      </c>
      <c r="N21" s="54">
        <v>8.2789999999999999</v>
      </c>
      <c r="O21" s="54">
        <v>8.8780000000000001</v>
      </c>
      <c r="P21" s="54">
        <v>8.9659999999999993</v>
      </c>
      <c r="Q21" s="54">
        <v>9.2200000000000006</v>
      </c>
      <c r="R21" s="54">
        <v>8.3729999999999993</v>
      </c>
      <c r="S21" s="54">
        <v>7.4850000000000003</v>
      </c>
      <c r="T21" s="54">
        <v>7.6550000000000002</v>
      </c>
      <c r="U21" s="54">
        <v>7.3330000000000002</v>
      </c>
      <c r="V21" s="54">
        <v>7.367</v>
      </c>
      <c r="W21" s="54">
        <v>7.5919999999999996</v>
      </c>
      <c r="X21" s="54">
        <v>7.5880000000000001</v>
      </c>
      <c r="Y21" s="54">
        <v>8.44</v>
      </c>
      <c r="Z21" s="54">
        <v>8.657</v>
      </c>
      <c r="AA21" s="54">
        <v>8.8680000000000003</v>
      </c>
      <c r="AB21" s="54">
        <v>8.8439999999999994</v>
      </c>
      <c r="AC21" s="54">
        <v>8.5640000000000001</v>
      </c>
      <c r="AD21" s="54">
        <v>8.1189999999999998</v>
      </c>
      <c r="AE21" s="54">
        <v>7.258</v>
      </c>
      <c r="AF21" s="54">
        <v>6.1619999999999999</v>
      </c>
      <c r="AG21" s="54">
        <v>6.234</v>
      </c>
      <c r="AH21" s="54">
        <v>6.718</v>
      </c>
      <c r="AI21" s="54">
        <v>7.6440000000000001</v>
      </c>
      <c r="AJ21" s="54">
        <v>7.5940000000000003</v>
      </c>
      <c r="AK21" s="54">
        <v>7.7770000000000001</v>
      </c>
      <c r="AL21" s="54">
        <v>8.1470000000000002</v>
      </c>
      <c r="AM21" s="54">
        <v>8.91</v>
      </c>
      <c r="AN21" s="54">
        <v>8.3019999999999996</v>
      </c>
      <c r="AO21" s="54">
        <v>8.0830000000000002</v>
      </c>
      <c r="AP21" s="54">
        <v>7.9509999999999996</v>
      </c>
      <c r="AQ21" s="54">
        <v>6.14</v>
      </c>
      <c r="AR21" s="54">
        <v>6.4480000000000004</v>
      </c>
      <c r="AS21" s="54">
        <v>6.8179999999999996</v>
      </c>
      <c r="AT21" s="54">
        <v>6.3929999999999998</v>
      </c>
      <c r="AU21" s="54">
        <v>6.3860000000000001</v>
      </c>
      <c r="AV21" s="54">
        <v>7.0030000000000001</v>
      </c>
      <c r="AW21" s="54">
        <v>7.2110000000000003</v>
      </c>
      <c r="AX21" s="54">
        <v>7.4169999999999998</v>
      </c>
      <c r="AY21" s="54">
        <v>7.3869999999999996</v>
      </c>
      <c r="AZ21" s="54">
        <v>7.9539999999999997</v>
      </c>
      <c r="BA21" s="54">
        <v>8.1740939631000007</v>
      </c>
      <c r="BB21" s="238">
        <v>7.9349129999999999</v>
      </c>
      <c r="BC21" s="238">
        <v>7.0586630000000001</v>
      </c>
      <c r="BD21" s="238">
        <v>6.8851620000000002</v>
      </c>
      <c r="BE21" s="238">
        <v>6.7955670000000001</v>
      </c>
      <c r="BF21" s="238">
        <v>6.9816770000000004</v>
      </c>
      <c r="BG21" s="238">
        <v>7.5283689999999996</v>
      </c>
      <c r="BH21" s="238">
        <v>7.182836</v>
      </c>
      <c r="BI21" s="238">
        <v>7.7725530000000003</v>
      </c>
      <c r="BJ21" s="238">
        <v>8.1118269999999999</v>
      </c>
      <c r="BK21" s="238">
        <v>8.4012849999999997</v>
      </c>
      <c r="BL21" s="238">
        <v>8.5087689999999991</v>
      </c>
      <c r="BM21" s="238">
        <v>8.3703780000000005</v>
      </c>
      <c r="BN21" s="238">
        <v>7.6524049999999999</v>
      </c>
      <c r="BO21" s="238">
        <v>7.1492170000000002</v>
      </c>
      <c r="BP21" s="238">
        <v>6.9253210000000003</v>
      </c>
      <c r="BQ21" s="238">
        <v>6.6194769999999998</v>
      </c>
      <c r="BR21" s="238">
        <v>6.745425</v>
      </c>
      <c r="BS21" s="238">
        <v>7.0324770000000001</v>
      </c>
      <c r="BT21" s="238">
        <v>6.746416</v>
      </c>
      <c r="BU21" s="238">
        <v>7.3139479999999999</v>
      </c>
      <c r="BV21" s="238">
        <v>7.7744840000000002</v>
      </c>
    </row>
    <row r="22" spans="1:74" ht="11.15" customHeight="1" x14ac:dyDescent="0.25">
      <c r="A22" s="1" t="s">
        <v>470</v>
      </c>
      <c r="B22" s="145" t="s">
        <v>404</v>
      </c>
      <c r="C22" s="54">
        <v>32.677999999999997</v>
      </c>
      <c r="D22" s="54">
        <v>31.526</v>
      </c>
      <c r="E22" s="54">
        <v>30.381</v>
      </c>
      <c r="F22" s="54">
        <v>28.004000000000001</v>
      </c>
      <c r="G22" s="54">
        <v>30.943000000000001</v>
      </c>
      <c r="H22" s="54">
        <v>30.556999999999999</v>
      </c>
      <c r="I22" s="54">
        <v>31.907</v>
      </c>
      <c r="J22" s="54">
        <v>28.974</v>
      </c>
      <c r="K22" s="54">
        <v>26.824999999999999</v>
      </c>
      <c r="L22" s="54">
        <v>27.420999999999999</v>
      </c>
      <c r="M22" s="54">
        <v>31.103999999999999</v>
      </c>
      <c r="N22" s="54">
        <v>33.201999999999998</v>
      </c>
      <c r="O22" s="54">
        <v>32.401000000000003</v>
      </c>
      <c r="P22" s="54">
        <v>32.037999999999997</v>
      </c>
      <c r="Q22" s="54">
        <v>35.607999999999997</v>
      </c>
      <c r="R22" s="54">
        <v>31.513999999999999</v>
      </c>
      <c r="S22" s="54">
        <v>29.707999999999998</v>
      </c>
      <c r="T22" s="54">
        <v>29.681000000000001</v>
      </c>
      <c r="U22" s="54">
        <v>29.829000000000001</v>
      </c>
      <c r="V22" s="54">
        <v>29.402999999999999</v>
      </c>
      <c r="W22" s="54">
        <v>31.507999999999999</v>
      </c>
      <c r="X22" s="54">
        <v>28.966999999999999</v>
      </c>
      <c r="Y22" s="54">
        <v>30.731000000000002</v>
      </c>
      <c r="Z22" s="54">
        <v>31.404</v>
      </c>
      <c r="AA22" s="54">
        <v>33.159143999999998</v>
      </c>
      <c r="AB22" s="54">
        <v>32.250419999999998</v>
      </c>
      <c r="AC22" s="54">
        <v>31.463653000000001</v>
      </c>
      <c r="AD22" s="54">
        <v>30.761037000000002</v>
      </c>
      <c r="AE22" s="54">
        <v>29.561886999999999</v>
      </c>
      <c r="AF22" s="54">
        <v>28.975708999999998</v>
      </c>
      <c r="AG22" s="54">
        <v>29.953288000000001</v>
      </c>
      <c r="AH22" s="54">
        <v>30.800723999999999</v>
      </c>
      <c r="AI22" s="54">
        <v>30.564662999999999</v>
      </c>
      <c r="AJ22" s="54">
        <v>28.318401000000001</v>
      </c>
      <c r="AK22" s="54">
        <v>27.387893999999999</v>
      </c>
      <c r="AL22" s="54">
        <v>29.720699</v>
      </c>
      <c r="AM22" s="54">
        <v>32.196291000000002</v>
      </c>
      <c r="AN22" s="54">
        <v>30.188196000000001</v>
      </c>
      <c r="AO22" s="54">
        <v>29.928737000000002</v>
      </c>
      <c r="AP22" s="54">
        <v>30.589666000000001</v>
      </c>
      <c r="AQ22" s="54">
        <v>31.256654999999999</v>
      </c>
      <c r="AR22" s="54">
        <v>30.270714999999999</v>
      </c>
      <c r="AS22" s="54">
        <v>29.799368999999999</v>
      </c>
      <c r="AT22" s="54">
        <v>26.598638999999999</v>
      </c>
      <c r="AU22" s="54">
        <v>24.469819000000001</v>
      </c>
      <c r="AV22" s="54">
        <v>27.437569</v>
      </c>
      <c r="AW22" s="54">
        <v>31.225368</v>
      </c>
      <c r="AX22" s="54">
        <v>32.553314</v>
      </c>
      <c r="AY22" s="54">
        <v>32.179004999999997</v>
      </c>
      <c r="AZ22" s="54">
        <v>30.943000000000001</v>
      </c>
      <c r="BA22" s="54">
        <v>29.954265460999999</v>
      </c>
      <c r="BB22" s="238">
        <v>29.855720000000002</v>
      </c>
      <c r="BC22" s="238">
        <v>29.897549999999999</v>
      </c>
      <c r="BD22" s="238">
        <v>29.85605</v>
      </c>
      <c r="BE22" s="238">
        <v>30.352329999999998</v>
      </c>
      <c r="BF22" s="238">
        <v>29.7881</v>
      </c>
      <c r="BG22" s="238">
        <v>30.210619999999999</v>
      </c>
      <c r="BH22" s="238">
        <v>28.65408</v>
      </c>
      <c r="BI22" s="238">
        <v>30.053540000000002</v>
      </c>
      <c r="BJ22" s="238">
        <v>31.113489999999999</v>
      </c>
      <c r="BK22" s="238">
        <v>33.03351</v>
      </c>
      <c r="BL22" s="238">
        <v>31.42549</v>
      </c>
      <c r="BM22" s="238">
        <v>29.796379999999999</v>
      </c>
      <c r="BN22" s="238">
        <v>29.720590000000001</v>
      </c>
      <c r="BO22" s="238">
        <v>30.028269999999999</v>
      </c>
      <c r="BP22" s="238">
        <v>29.812480000000001</v>
      </c>
      <c r="BQ22" s="238">
        <v>30.250240000000002</v>
      </c>
      <c r="BR22" s="238">
        <v>29.558620000000001</v>
      </c>
      <c r="BS22" s="238">
        <v>30.17362</v>
      </c>
      <c r="BT22" s="238">
        <v>29.00977</v>
      </c>
      <c r="BU22" s="238">
        <v>30.38815</v>
      </c>
      <c r="BV22" s="238">
        <v>31.18262</v>
      </c>
    </row>
    <row r="23" spans="1:74" ht="11.15" customHeight="1" x14ac:dyDescent="0.25">
      <c r="A23" s="1" t="s">
        <v>471</v>
      </c>
      <c r="B23" s="145" t="s">
        <v>108</v>
      </c>
      <c r="C23" s="54">
        <v>262.36599999999999</v>
      </c>
      <c r="D23" s="54">
        <v>252.05799999999999</v>
      </c>
      <c r="E23" s="54">
        <v>236.55500000000001</v>
      </c>
      <c r="F23" s="54">
        <v>230.869</v>
      </c>
      <c r="G23" s="54">
        <v>235.83</v>
      </c>
      <c r="H23" s="54">
        <v>229.91399999999999</v>
      </c>
      <c r="I23" s="54">
        <v>235.434</v>
      </c>
      <c r="J23" s="54">
        <v>230.36199999999999</v>
      </c>
      <c r="K23" s="54">
        <v>232.04300000000001</v>
      </c>
      <c r="L23" s="54">
        <v>224.47300000000001</v>
      </c>
      <c r="M23" s="54">
        <v>233.691</v>
      </c>
      <c r="N23" s="54">
        <v>254.1</v>
      </c>
      <c r="O23" s="54">
        <v>265.71100000000001</v>
      </c>
      <c r="P23" s="54">
        <v>253.09100000000001</v>
      </c>
      <c r="Q23" s="54">
        <v>261.82299999999998</v>
      </c>
      <c r="R23" s="54">
        <v>258.46300000000002</v>
      </c>
      <c r="S23" s="54">
        <v>258.952</v>
      </c>
      <c r="T23" s="54">
        <v>254.47900000000001</v>
      </c>
      <c r="U23" s="54">
        <v>250.36</v>
      </c>
      <c r="V23" s="54">
        <v>237.53399999999999</v>
      </c>
      <c r="W23" s="54">
        <v>227.578</v>
      </c>
      <c r="X23" s="54">
        <v>227.61586700000001</v>
      </c>
      <c r="Y23" s="54">
        <v>241.22969699999999</v>
      </c>
      <c r="Z23" s="54">
        <v>243.39474899999999</v>
      </c>
      <c r="AA23" s="54">
        <v>255.361605</v>
      </c>
      <c r="AB23" s="54">
        <v>241.27302900000001</v>
      </c>
      <c r="AC23" s="54">
        <v>237.84609399999999</v>
      </c>
      <c r="AD23" s="54">
        <v>238.62245100000001</v>
      </c>
      <c r="AE23" s="54">
        <v>240.175715</v>
      </c>
      <c r="AF23" s="54">
        <v>237.28622200000001</v>
      </c>
      <c r="AG23" s="54">
        <v>230.76469800000001</v>
      </c>
      <c r="AH23" s="54">
        <v>225.55103199999999</v>
      </c>
      <c r="AI23" s="54">
        <v>227.04755800000001</v>
      </c>
      <c r="AJ23" s="54">
        <v>216.69639000000001</v>
      </c>
      <c r="AK23" s="54">
        <v>220.59760700000001</v>
      </c>
      <c r="AL23" s="54">
        <v>232.177537</v>
      </c>
      <c r="AM23" s="54">
        <v>251.75343699999999</v>
      </c>
      <c r="AN23" s="54">
        <v>250.43103600000001</v>
      </c>
      <c r="AO23" s="54">
        <v>238.47202100000001</v>
      </c>
      <c r="AP23" s="54">
        <v>230.05525299999999</v>
      </c>
      <c r="AQ23" s="54">
        <v>220.704215</v>
      </c>
      <c r="AR23" s="54">
        <v>220.96728899999999</v>
      </c>
      <c r="AS23" s="54">
        <v>225.614025</v>
      </c>
      <c r="AT23" s="54">
        <v>215.613225</v>
      </c>
      <c r="AU23" s="54">
        <v>209.578711</v>
      </c>
      <c r="AV23" s="54">
        <v>210.97837200000001</v>
      </c>
      <c r="AW23" s="54">
        <v>221.32419999999999</v>
      </c>
      <c r="AX23" s="54">
        <v>224.30915400000001</v>
      </c>
      <c r="AY23" s="54">
        <v>239.705725</v>
      </c>
      <c r="AZ23" s="54">
        <v>238.05799999999999</v>
      </c>
      <c r="BA23" s="54">
        <v>222.29286450000001</v>
      </c>
      <c r="BB23" s="238">
        <v>227.55289999999999</v>
      </c>
      <c r="BC23" s="238">
        <v>229.27969999999999</v>
      </c>
      <c r="BD23" s="238">
        <v>232.9572</v>
      </c>
      <c r="BE23" s="238">
        <v>233.92449999999999</v>
      </c>
      <c r="BF23" s="238">
        <v>234.54159999999999</v>
      </c>
      <c r="BG23" s="238">
        <v>236.27189999999999</v>
      </c>
      <c r="BH23" s="238">
        <v>228.4982</v>
      </c>
      <c r="BI23" s="238">
        <v>236.02029999999999</v>
      </c>
      <c r="BJ23" s="238">
        <v>245.55070000000001</v>
      </c>
      <c r="BK23" s="238">
        <v>259.94</v>
      </c>
      <c r="BL23" s="238">
        <v>253.8554</v>
      </c>
      <c r="BM23" s="238">
        <v>243.89599999999999</v>
      </c>
      <c r="BN23" s="238">
        <v>241.24109999999999</v>
      </c>
      <c r="BO23" s="238">
        <v>242.0324</v>
      </c>
      <c r="BP23" s="238">
        <v>240.84630000000001</v>
      </c>
      <c r="BQ23" s="238">
        <v>235.3263</v>
      </c>
      <c r="BR23" s="238">
        <v>233.3459</v>
      </c>
      <c r="BS23" s="238">
        <v>229.31479999999999</v>
      </c>
      <c r="BT23" s="238">
        <v>220.04050000000001</v>
      </c>
      <c r="BU23" s="238">
        <v>226.11580000000001</v>
      </c>
      <c r="BV23" s="238">
        <v>238.3092</v>
      </c>
    </row>
    <row r="24" spans="1:74" ht="11.15" customHeight="1" x14ac:dyDescent="0.25">
      <c r="A24" s="1"/>
      <c r="B24" s="6" t="s">
        <v>110</v>
      </c>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291"/>
      <c r="BC24" s="291"/>
      <c r="BD24" s="291"/>
      <c r="BE24" s="291"/>
      <c r="BF24" s="291"/>
      <c r="BG24" s="291"/>
      <c r="BH24" s="291"/>
      <c r="BI24" s="291"/>
      <c r="BJ24" s="291"/>
      <c r="BK24" s="291"/>
      <c r="BL24" s="291"/>
      <c r="BM24" s="291"/>
      <c r="BN24" s="291"/>
      <c r="BO24" s="291"/>
      <c r="BP24" s="291"/>
      <c r="BQ24" s="291"/>
      <c r="BR24" s="291"/>
      <c r="BS24" s="291"/>
      <c r="BT24" s="291"/>
      <c r="BU24" s="291"/>
      <c r="BV24" s="291"/>
    </row>
    <row r="25" spans="1:74" ht="11.15" customHeight="1" x14ac:dyDescent="0.25">
      <c r="A25" s="1" t="s">
        <v>472</v>
      </c>
      <c r="B25" s="145" t="s">
        <v>108</v>
      </c>
      <c r="C25" s="54">
        <v>28.704999999999998</v>
      </c>
      <c r="D25" s="54">
        <v>23.864000000000001</v>
      </c>
      <c r="E25" s="54">
        <v>20.864999999999998</v>
      </c>
      <c r="F25" s="54">
        <v>20.866</v>
      </c>
      <c r="G25" s="54">
        <v>22.169</v>
      </c>
      <c r="H25" s="54">
        <v>21.491</v>
      </c>
      <c r="I25" s="54">
        <v>21.916</v>
      </c>
      <c r="J25" s="54">
        <v>23.084</v>
      </c>
      <c r="K25" s="54">
        <v>23.007000000000001</v>
      </c>
      <c r="L25" s="54">
        <v>23.33</v>
      </c>
      <c r="M25" s="54">
        <v>24.834</v>
      </c>
      <c r="N25" s="54">
        <v>26.129000000000001</v>
      </c>
      <c r="O25" s="54">
        <v>28.536999999999999</v>
      </c>
      <c r="P25" s="54">
        <v>26.396999999999998</v>
      </c>
      <c r="Q25" s="54">
        <v>22.585000000000001</v>
      </c>
      <c r="R25" s="54">
        <v>22.888999999999999</v>
      </c>
      <c r="S25" s="54">
        <v>24.068999999999999</v>
      </c>
      <c r="T25" s="54">
        <v>23.495000000000001</v>
      </c>
      <c r="U25" s="54">
        <v>24.292999999999999</v>
      </c>
      <c r="V25" s="54">
        <v>25.151</v>
      </c>
      <c r="W25" s="54">
        <v>22.542999999999999</v>
      </c>
      <c r="X25" s="54">
        <v>25.205065000000001</v>
      </c>
      <c r="Y25" s="54">
        <v>25.039054</v>
      </c>
      <c r="Z25" s="54">
        <v>25.398053000000001</v>
      </c>
      <c r="AA25" s="54">
        <v>22.952304999999999</v>
      </c>
      <c r="AB25" s="54">
        <v>20.906077</v>
      </c>
      <c r="AC25" s="54">
        <v>20.273078000000002</v>
      </c>
      <c r="AD25" s="54">
        <v>21.291778999999998</v>
      </c>
      <c r="AE25" s="54">
        <v>20.651513999999999</v>
      </c>
      <c r="AF25" s="54">
        <v>18.546299000000001</v>
      </c>
      <c r="AG25" s="54">
        <v>17.830857000000002</v>
      </c>
      <c r="AH25" s="54">
        <v>18.183273</v>
      </c>
      <c r="AI25" s="54">
        <v>18.512231</v>
      </c>
      <c r="AJ25" s="54">
        <v>18.291882000000001</v>
      </c>
      <c r="AK25" s="54">
        <v>18.172886999999999</v>
      </c>
      <c r="AL25" s="54">
        <v>17.814738999999999</v>
      </c>
      <c r="AM25" s="54">
        <v>18.089321999999999</v>
      </c>
      <c r="AN25" s="54">
        <v>18.624253</v>
      </c>
      <c r="AO25" s="54">
        <v>17.260479</v>
      </c>
      <c r="AP25" s="54">
        <v>17.831721999999999</v>
      </c>
      <c r="AQ25" s="54">
        <v>17.162693999999998</v>
      </c>
      <c r="AR25" s="54">
        <v>17.131768999999998</v>
      </c>
      <c r="AS25" s="54">
        <v>16.960424</v>
      </c>
      <c r="AT25" s="54">
        <v>17.034687000000002</v>
      </c>
      <c r="AU25" s="54">
        <v>17.622859999999999</v>
      </c>
      <c r="AV25" s="54">
        <v>17.100628</v>
      </c>
      <c r="AW25" s="54">
        <v>16.684923999999999</v>
      </c>
      <c r="AX25" s="54">
        <v>17.411878000000002</v>
      </c>
      <c r="AY25" s="54">
        <v>16.700402</v>
      </c>
      <c r="AZ25" s="54">
        <v>18.071000000000002</v>
      </c>
      <c r="BA25" s="54">
        <v>13.836495956</v>
      </c>
      <c r="BB25" s="238">
        <v>14.231999999999999</v>
      </c>
      <c r="BC25" s="238">
        <v>15.110799999999999</v>
      </c>
      <c r="BD25" s="238">
        <v>15.715490000000001</v>
      </c>
      <c r="BE25" s="238">
        <v>16.39331</v>
      </c>
      <c r="BF25" s="238">
        <v>18.189730000000001</v>
      </c>
      <c r="BG25" s="238">
        <v>18.57048</v>
      </c>
      <c r="BH25" s="238">
        <v>19.63645</v>
      </c>
      <c r="BI25" s="238">
        <v>20.142949999999999</v>
      </c>
      <c r="BJ25" s="238">
        <v>21.092009999999998</v>
      </c>
      <c r="BK25" s="238">
        <v>21.650580000000001</v>
      </c>
      <c r="BL25" s="238">
        <v>20.253599999999999</v>
      </c>
      <c r="BM25" s="238">
        <v>18.354579999999999</v>
      </c>
      <c r="BN25" s="238">
        <v>18.081420000000001</v>
      </c>
      <c r="BO25" s="238">
        <v>18.76116</v>
      </c>
      <c r="BP25" s="238">
        <v>18.954080000000001</v>
      </c>
      <c r="BQ25" s="238">
        <v>19.0291</v>
      </c>
      <c r="BR25" s="238">
        <v>20.527270000000001</v>
      </c>
      <c r="BS25" s="238">
        <v>20.265779999999999</v>
      </c>
      <c r="BT25" s="238">
        <v>20.885290000000001</v>
      </c>
      <c r="BU25" s="238">
        <v>21.236940000000001</v>
      </c>
      <c r="BV25" s="238">
        <v>22.475580000000001</v>
      </c>
    </row>
    <row r="26" spans="1:74" ht="11.15" customHeight="1" x14ac:dyDescent="0.25">
      <c r="A26" s="1"/>
      <c r="B26" s="6" t="s">
        <v>111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290"/>
      <c r="BC26" s="290"/>
      <c r="BD26" s="290"/>
      <c r="BE26" s="290"/>
      <c r="BF26" s="290"/>
      <c r="BG26" s="290"/>
      <c r="BH26" s="290"/>
      <c r="BI26" s="290"/>
      <c r="BJ26" s="290"/>
      <c r="BK26" s="290"/>
      <c r="BL26" s="290"/>
      <c r="BM26" s="290"/>
      <c r="BN26" s="290"/>
      <c r="BO26" s="290"/>
      <c r="BP26" s="290"/>
      <c r="BQ26" s="290"/>
      <c r="BR26" s="290"/>
      <c r="BS26" s="290"/>
      <c r="BT26" s="290"/>
      <c r="BU26" s="290"/>
      <c r="BV26" s="290"/>
    </row>
    <row r="27" spans="1:74" ht="11.15" customHeight="1" x14ac:dyDescent="0.25">
      <c r="A27" s="1" t="s">
        <v>473</v>
      </c>
      <c r="B27" s="146" t="s">
        <v>108</v>
      </c>
      <c r="C27" s="55">
        <v>233.661</v>
      </c>
      <c r="D27" s="55">
        <v>228.19399999999999</v>
      </c>
      <c r="E27" s="55">
        <v>215.69</v>
      </c>
      <c r="F27" s="55">
        <v>210.00299999999999</v>
      </c>
      <c r="G27" s="55">
        <v>213.661</v>
      </c>
      <c r="H27" s="55">
        <v>208.423</v>
      </c>
      <c r="I27" s="55">
        <v>213.518</v>
      </c>
      <c r="J27" s="55">
        <v>207.27799999999999</v>
      </c>
      <c r="K27" s="55">
        <v>209.036</v>
      </c>
      <c r="L27" s="55">
        <v>201.143</v>
      </c>
      <c r="M27" s="55">
        <v>208.857</v>
      </c>
      <c r="N27" s="55">
        <v>227.971</v>
      </c>
      <c r="O27" s="55">
        <v>237.17400000000001</v>
      </c>
      <c r="P27" s="55">
        <v>226.69399999999999</v>
      </c>
      <c r="Q27" s="55">
        <v>239.238</v>
      </c>
      <c r="R27" s="55">
        <v>235.57400000000001</v>
      </c>
      <c r="S27" s="55">
        <v>234.88300000000001</v>
      </c>
      <c r="T27" s="55">
        <v>230.98400000000001</v>
      </c>
      <c r="U27" s="55">
        <v>226.06700000000001</v>
      </c>
      <c r="V27" s="55">
        <v>212.38300000000001</v>
      </c>
      <c r="W27" s="55">
        <v>205.035</v>
      </c>
      <c r="X27" s="55">
        <v>202.41080199999999</v>
      </c>
      <c r="Y27" s="55">
        <v>216.19064299999999</v>
      </c>
      <c r="Z27" s="55">
        <v>217.99669599999999</v>
      </c>
      <c r="AA27" s="55">
        <v>232.4093</v>
      </c>
      <c r="AB27" s="55">
        <v>220.366952</v>
      </c>
      <c r="AC27" s="55">
        <v>217.573016</v>
      </c>
      <c r="AD27" s="55">
        <v>217.33067199999999</v>
      </c>
      <c r="AE27" s="55">
        <v>219.52420100000001</v>
      </c>
      <c r="AF27" s="55">
        <v>218.739923</v>
      </c>
      <c r="AG27" s="55">
        <v>212.933841</v>
      </c>
      <c r="AH27" s="55">
        <v>207.36775900000001</v>
      </c>
      <c r="AI27" s="55">
        <v>208.535327</v>
      </c>
      <c r="AJ27" s="55">
        <v>198.40450799999999</v>
      </c>
      <c r="AK27" s="55">
        <v>202.42472000000001</v>
      </c>
      <c r="AL27" s="55">
        <v>214.362798</v>
      </c>
      <c r="AM27" s="55">
        <v>233.66411500000001</v>
      </c>
      <c r="AN27" s="55">
        <v>231.806783</v>
      </c>
      <c r="AO27" s="55">
        <v>221.21154200000001</v>
      </c>
      <c r="AP27" s="55">
        <v>212.22353100000001</v>
      </c>
      <c r="AQ27" s="55">
        <v>203.54152099999999</v>
      </c>
      <c r="AR27" s="55">
        <v>203.83552</v>
      </c>
      <c r="AS27" s="55">
        <v>208.65360100000001</v>
      </c>
      <c r="AT27" s="55">
        <v>198.57853800000001</v>
      </c>
      <c r="AU27" s="55">
        <v>191.955851</v>
      </c>
      <c r="AV27" s="55">
        <v>193.87774400000001</v>
      </c>
      <c r="AW27" s="55">
        <v>204.639276</v>
      </c>
      <c r="AX27" s="55">
        <v>206.89727600000001</v>
      </c>
      <c r="AY27" s="55">
        <v>223.005323</v>
      </c>
      <c r="AZ27" s="55">
        <v>219.98699999999999</v>
      </c>
      <c r="BA27" s="55">
        <v>208.45640736999999</v>
      </c>
      <c r="BB27" s="255">
        <v>213.32089999999999</v>
      </c>
      <c r="BC27" s="255">
        <v>214.16890000000001</v>
      </c>
      <c r="BD27" s="255">
        <v>217.24170000000001</v>
      </c>
      <c r="BE27" s="255">
        <v>217.53120000000001</v>
      </c>
      <c r="BF27" s="255">
        <v>216.3519</v>
      </c>
      <c r="BG27" s="255">
        <v>217.70140000000001</v>
      </c>
      <c r="BH27" s="255">
        <v>208.86179999999999</v>
      </c>
      <c r="BI27" s="255">
        <v>215.87729999999999</v>
      </c>
      <c r="BJ27" s="255">
        <v>224.45869999999999</v>
      </c>
      <c r="BK27" s="255">
        <v>238.2894</v>
      </c>
      <c r="BL27" s="255">
        <v>233.6018</v>
      </c>
      <c r="BM27" s="255">
        <v>225.54140000000001</v>
      </c>
      <c r="BN27" s="255">
        <v>223.15969999999999</v>
      </c>
      <c r="BO27" s="255">
        <v>223.2713</v>
      </c>
      <c r="BP27" s="255">
        <v>221.8922</v>
      </c>
      <c r="BQ27" s="255">
        <v>216.2972</v>
      </c>
      <c r="BR27" s="255">
        <v>212.8186</v>
      </c>
      <c r="BS27" s="255">
        <v>209.04900000000001</v>
      </c>
      <c r="BT27" s="255">
        <v>199.15520000000001</v>
      </c>
      <c r="BU27" s="255">
        <v>204.87880000000001</v>
      </c>
      <c r="BV27" s="255">
        <v>215.83359999999999</v>
      </c>
    </row>
    <row r="28" spans="1:74" s="217" customFormat="1" ht="12" customHeight="1" x14ac:dyDescent="0.25">
      <c r="A28" s="1"/>
      <c r="B28" s="645" t="s">
        <v>790</v>
      </c>
      <c r="C28" s="646"/>
      <c r="D28" s="646"/>
      <c r="E28" s="646"/>
      <c r="F28" s="646"/>
      <c r="G28" s="646"/>
      <c r="H28" s="646"/>
      <c r="I28" s="646"/>
      <c r="J28" s="646"/>
      <c r="K28" s="646"/>
      <c r="L28" s="646"/>
      <c r="M28" s="646"/>
      <c r="N28" s="646"/>
      <c r="O28" s="646"/>
      <c r="P28" s="646"/>
      <c r="Q28" s="646"/>
      <c r="AY28" s="394"/>
      <c r="AZ28" s="394"/>
      <c r="BA28" s="394"/>
      <c r="BB28" s="394"/>
      <c r="BC28" s="394"/>
      <c r="BD28" s="394"/>
      <c r="BE28" s="394"/>
      <c r="BF28" s="394"/>
      <c r="BG28" s="394"/>
      <c r="BH28" s="394"/>
      <c r="BI28" s="394"/>
      <c r="BJ28" s="394"/>
    </row>
    <row r="29" spans="1:74" s="332" customFormat="1" ht="12" customHeight="1" x14ac:dyDescent="0.25">
      <c r="A29" s="331"/>
      <c r="B29" s="638" t="str">
        <f>"Notes: "&amp;"EIA completed modeling and analysis for this report on " &amp;Dates!D2&amp;"."</f>
        <v>Notes: EIA completed modeling and analysis for this report on Thursday April 6, 2023.</v>
      </c>
      <c r="C29" s="637"/>
      <c r="D29" s="637"/>
      <c r="E29" s="637"/>
      <c r="F29" s="637"/>
      <c r="G29" s="637"/>
      <c r="H29" s="637"/>
      <c r="I29" s="637"/>
      <c r="J29" s="637"/>
      <c r="K29" s="637"/>
      <c r="L29" s="637"/>
      <c r="M29" s="637"/>
      <c r="N29" s="637"/>
      <c r="O29" s="637"/>
      <c r="P29" s="637"/>
      <c r="Q29" s="637"/>
      <c r="AY29" s="395"/>
      <c r="AZ29" s="395"/>
      <c r="BA29" s="395"/>
      <c r="BB29" s="395"/>
      <c r="BC29" s="395"/>
      <c r="BD29" s="395"/>
      <c r="BE29" s="395"/>
      <c r="BF29" s="395"/>
      <c r="BG29" s="395"/>
      <c r="BH29" s="395"/>
      <c r="BI29" s="395"/>
      <c r="BJ29" s="395"/>
    </row>
    <row r="30" spans="1:74" s="332" customFormat="1" ht="12" customHeight="1" x14ac:dyDescent="0.25">
      <c r="A30" s="331"/>
      <c r="B30" s="638" t="s">
        <v>338</v>
      </c>
      <c r="C30" s="637"/>
      <c r="D30" s="637"/>
      <c r="E30" s="637"/>
      <c r="F30" s="637"/>
      <c r="G30" s="637"/>
      <c r="H30" s="637"/>
      <c r="I30" s="637"/>
      <c r="J30" s="637"/>
      <c r="K30" s="637"/>
      <c r="L30" s="637"/>
      <c r="M30" s="637"/>
      <c r="N30" s="637"/>
      <c r="O30" s="637"/>
      <c r="P30" s="637"/>
      <c r="Q30" s="637"/>
      <c r="AY30" s="395"/>
      <c r="AZ30" s="395"/>
      <c r="BA30" s="395"/>
      <c r="BB30" s="395"/>
      <c r="BC30" s="395"/>
      <c r="BD30" s="395"/>
      <c r="BE30" s="395"/>
      <c r="BF30" s="395"/>
      <c r="BG30" s="395"/>
      <c r="BH30" s="395"/>
      <c r="BI30" s="395"/>
      <c r="BJ30" s="395"/>
    </row>
    <row r="31" spans="1:74" s="217" customFormat="1" ht="12" customHeight="1" x14ac:dyDescent="0.25">
      <c r="A31" s="1"/>
      <c r="B31" s="647" t="s">
        <v>124</v>
      </c>
      <c r="C31" s="646"/>
      <c r="D31" s="646"/>
      <c r="E31" s="646"/>
      <c r="F31" s="646"/>
      <c r="G31" s="646"/>
      <c r="H31" s="646"/>
      <c r="I31" s="646"/>
      <c r="J31" s="646"/>
      <c r="K31" s="646"/>
      <c r="L31" s="646"/>
      <c r="M31" s="646"/>
      <c r="N31" s="646"/>
      <c r="O31" s="646"/>
      <c r="P31" s="646"/>
      <c r="Q31" s="646"/>
      <c r="AY31" s="394"/>
      <c r="AZ31" s="394"/>
      <c r="BA31" s="394"/>
      <c r="BB31" s="394"/>
      <c r="BC31" s="394"/>
      <c r="BD31" s="394"/>
      <c r="BE31" s="394"/>
      <c r="BF31" s="394"/>
      <c r="BG31" s="394"/>
      <c r="BH31" s="394"/>
      <c r="BI31" s="394"/>
      <c r="BJ31" s="394"/>
    </row>
    <row r="32" spans="1:74" s="332" customFormat="1" ht="12" customHeight="1" x14ac:dyDescent="0.25">
      <c r="A32" s="331"/>
      <c r="B32" s="633" t="s">
        <v>827</v>
      </c>
      <c r="C32" s="624"/>
      <c r="D32" s="624"/>
      <c r="E32" s="624"/>
      <c r="F32" s="624"/>
      <c r="G32" s="624"/>
      <c r="H32" s="624"/>
      <c r="I32" s="624"/>
      <c r="J32" s="624"/>
      <c r="K32" s="624"/>
      <c r="L32" s="624"/>
      <c r="M32" s="624"/>
      <c r="N32" s="624"/>
      <c r="O32" s="624"/>
      <c r="P32" s="624"/>
      <c r="Q32" s="624"/>
      <c r="AY32" s="395"/>
      <c r="AZ32" s="395"/>
      <c r="BA32" s="395"/>
      <c r="BB32" s="395"/>
      <c r="BC32" s="395"/>
      <c r="BD32" s="395"/>
      <c r="BE32" s="395"/>
      <c r="BF32" s="395"/>
      <c r="BG32" s="395"/>
      <c r="BH32" s="395"/>
      <c r="BI32" s="395"/>
      <c r="BJ32" s="395"/>
    </row>
    <row r="33" spans="1:74" s="332" customFormat="1" ht="12" customHeight="1" x14ac:dyDescent="0.25">
      <c r="A33" s="331"/>
      <c r="B33" s="683" t="s">
        <v>828</v>
      </c>
      <c r="C33" s="624"/>
      <c r="D33" s="624"/>
      <c r="E33" s="624"/>
      <c r="F33" s="624"/>
      <c r="G33" s="624"/>
      <c r="H33" s="624"/>
      <c r="I33" s="624"/>
      <c r="J33" s="624"/>
      <c r="K33" s="624"/>
      <c r="L33" s="624"/>
      <c r="M33" s="624"/>
      <c r="N33" s="624"/>
      <c r="O33" s="624"/>
      <c r="P33" s="624"/>
      <c r="Q33" s="624"/>
      <c r="AY33" s="395"/>
      <c r="AZ33" s="395"/>
      <c r="BA33" s="395"/>
      <c r="BB33" s="395"/>
      <c r="BC33" s="395"/>
      <c r="BD33" s="395"/>
      <c r="BE33" s="395"/>
      <c r="BF33" s="395"/>
      <c r="BG33" s="395"/>
      <c r="BH33" s="395"/>
      <c r="BI33" s="395"/>
      <c r="BJ33" s="395"/>
    </row>
    <row r="34" spans="1:74" s="332" customFormat="1" ht="12" customHeight="1" x14ac:dyDescent="0.25">
      <c r="A34" s="331"/>
      <c r="B34" s="631" t="s">
        <v>830</v>
      </c>
      <c r="C34" s="630"/>
      <c r="D34" s="630"/>
      <c r="E34" s="630"/>
      <c r="F34" s="630"/>
      <c r="G34" s="630"/>
      <c r="H34" s="630"/>
      <c r="I34" s="630"/>
      <c r="J34" s="630"/>
      <c r="K34" s="630"/>
      <c r="L34" s="630"/>
      <c r="M34" s="630"/>
      <c r="N34" s="630"/>
      <c r="O34" s="630"/>
      <c r="P34" s="630"/>
      <c r="Q34" s="624"/>
      <c r="AY34" s="395"/>
      <c r="AZ34" s="395"/>
      <c r="BA34" s="395"/>
      <c r="BB34" s="395"/>
      <c r="BC34" s="395"/>
      <c r="BD34" s="395"/>
      <c r="BE34" s="395"/>
      <c r="BF34" s="395"/>
      <c r="BG34" s="395"/>
      <c r="BH34" s="395"/>
      <c r="BI34" s="395"/>
      <c r="BJ34" s="395"/>
    </row>
    <row r="35" spans="1:74" s="332" customFormat="1" ht="12" customHeight="1" x14ac:dyDescent="0.25">
      <c r="A35" s="331"/>
      <c r="B35" s="632" t="s">
        <v>831</v>
      </c>
      <c r="C35" s="634"/>
      <c r="D35" s="634"/>
      <c r="E35" s="634"/>
      <c r="F35" s="634"/>
      <c r="G35" s="634"/>
      <c r="H35" s="634"/>
      <c r="I35" s="634"/>
      <c r="J35" s="634"/>
      <c r="K35" s="634"/>
      <c r="L35" s="634"/>
      <c r="M35" s="634"/>
      <c r="N35" s="634"/>
      <c r="O35" s="634"/>
      <c r="P35" s="634"/>
      <c r="Q35" s="624"/>
      <c r="AY35" s="395"/>
      <c r="AZ35" s="395"/>
      <c r="BA35" s="395"/>
      <c r="BB35" s="395"/>
      <c r="BC35" s="395"/>
      <c r="BD35" s="395"/>
      <c r="BE35" s="395"/>
      <c r="BF35" s="395"/>
      <c r="BG35" s="395"/>
      <c r="BH35" s="395"/>
      <c r="BI35" s="395"/>
      <c r="BJ35" s="395"/>
    </row>
    <row r="36" spans="1:74" s="332" customFormat="1" ht="12" customHeight="1" x14ac:dyDescent="0.25">
      <c r="A36" s="331"/>
      <c r="B36" s="633" t="s">
        <v>813</v>
      </c>
      <c r="C36" s="634"/>
      <c r="D36" s="634"/>
      <c r="E36" s="634"/>
      <c r="F36" s="634"/>
      <c r="G36" s="634"/>
      <c r="H36" s="634"/>
      <c r="I36" s="634"/>
      <c r="J36" s="634"/>
      <c r="K36" s="634"/>
      <c r="L36" s="634"/>
      <c r="M36" s="634"/>
      <c r="N36" s="634"/>
      <c r="O36" s="634"/>
      <c r="P36" s="634"/>
      <c r="Q36" s="624"/>
      <c r="AY36" s="395"/>
      <c r="AZ36" s="395"/>
      <c r="BA36" s="395"/>
      <c r="BB36" s="395"/>
      <c r="BC36" s="395"/>
      <c r="BD36" s="395"/>
      <c r="BE36" s="395"/>
      <c r="BF36" s="395"/>
      <c r="BG36" s="395"/>
      <c r="BH36" s="395"/>
      <c r="BI36" s="395"/>
      <c r="BJ36" s="395"/>
    </row>
    <row r="37" spans="1:74" s="333" customFormat="1" ht="12" customHeight="1" x14ac:dyDescent="0.25">
      <c r="A37" s="322"/>
      <c r="B37" s="654" t="s">
        <v>1285</v>
      </c>
      <c r="C37" s="624"/>
      <c r="D37" s="624"/>
      <c r="E37" s="624"/>
      <c r="F37" s="624"/>
      <c r="G37" s="624"/>
      <c r="H37" s="624"/>
      <c r="I37" s="624"/>
      <c r="J37" s="624"/>
      <c r="K37" s="624"/>
      <c r="L37" s="624"/>
      <c r="M37" s="624"/>
      <c r="N37" s="624"/>
      <c r="O37" s="624"/>
      <c r="P37" s="624"/>
      <c r="Q37" s="624"/>
      <c r="AY37" s="396"/>
      <c r="AZ37" s="396"/>
      <c r="BA37" s="396"/>
      <c r="BB37" s="396"/>
      <c r="BC37" s="396"/>
      <c r="BD37" s="396"/>
      <c r="BE37" s="396"/>
      <c r="BF37" s="396"/>
      <c r="BG37" s="396"/>
      <c r="BH37" s="396"/>
      <c r="BI37" s="396"/>
      <c r="BJ37" s="396"/>
    </row>
    <row r="38" spans="1:74" x14ac:dyDescent="0.2">
      <c r="BD38" s="292"/>
      <c r="BE38" s="292"/>
      <c r="BF38" s="292"/>
      <c r="BK38" s="292"/>
      <c r="BL38" s="292"/>
      <c r="BM38" s="292"/>
      <c r="BN38" s="292"/>
      <c r="BO38" s="292"/>
      <c r="BP38" s="292"/>
      <c r="BQ38" s="292"/>
      <c r="BR38" s="292"/>
      <c r="BS38" s="292"/>
      <c r="BT38" s="292"/>
      <c r="BU38" s="292"/>
      <c r="BV38" s="292"/>
    </row>
    <row r="39" spans="1:74" x14ac:dyDescent="0.2">
      <c r="BK39" s="292"/>
      <c r="BL39" s="292"/>
      <c r="BM39" s="292"/>
      <c r="BN39" s="292"/>
      <c r="BO39" s="292"/>
      <c r="BP39" s="292"/>
      <c r="BQ39" s="292"/>
      <c r="BR39" s="292"/>
      <c r="BS39" s="292"/>
      <c r="BT39" s="292"/>
      <c r="BU39" s="292"/>
      <c r="BV39" s="292"/>
    </row>
    <row r="40" spans="1:74" x14ac:dyDescent="0.2">
      <c r="BK40" s="292"/>
      <c r="BL40" s="292"/>
      <c r="BM40" s="292"/>
      <c r="BN40" s="292"/>
      <c r="BO40" s="292"/>
      <c r="BP40" s="292"/>
      <c r="BQ40" s="292"/>
      <c r="BR40" s="292"/>
      <c r="BS40" s="292"/>
      <c r="BT40" s="292"/>
      <c r="BU40" s="292"/>
      <c r="BV40" s="292"/>
    </row>
    <row r="41" spans="1:74" x14ac:dyDescent="0.2">
      <c r="BK41" s="292"/>
      <c r="BL41" s="292"/>
      <c r="BM41" s="292"/>
      <c r="BN41" s="292"/>
      <c r="BO41" s="292"/>
      <c r="BP41" s="292"/>
      <c r="BQ41" s="292"/>
      <c r="BR41" s="292"/>
      <c r="BS41" s="292"/>
      <c r="BT41" s="292"/>
      <c r="BU41" s="292"/>
      <c r="BV41" s="292"/>
    </row>
    <row r="42" spans="1:74" x14ac:dyDescent="0.2">
      <c r="BK42" s="292"/>
      <c r="BL42" s="292"/>
      <c r="BM42" s="292"/>
      <c r="BN42" s="292"/>
      <c r="BO42" s="292"/>
      <c r="BP42" s="292"/>
      <c r="BQ42" s="292"/>
      <c r="BR42" s="292"/>
      <c r="BS42" s="292"/>
      <c r="BT42" s="292"/>
      <c r="BU42" s="292"/>
      <c r="BV42" s="292"/>
    </row>
    <row r="43" spans="1:74" x14ac:dyDescent="0.2">
      <c r="BK43" s="292"/>
      <c r="BL43" s="292"/>
      <c r="BM43" s="292"/>
      <c r="BN43" s="292"/>
      <c r="BO43" s="292"/>
      <c r="BP43" s="292"/>
      <c r="BQ43" s="292"/>
      <c r="BR43" s="292"/>
      <c r="BS43" s="292"/>
      <c r="BT43" s="292"/>
      <c r="BU43" s="292"/>
      <c r="BV43" s="292"/>
    </row>
    <row r="44" spans="1:74" x14ac:dyDescent="0.2">
      <c r="BK44" s="292"/>
      <c r="BL44" s="292"/>
      <c r="BM44" s="292"/>
      <c r="BN44" s="292"/>
      <c r="BO44" s="292"/>
      <c r="BP44" s="292"/>
      <c r="BQ44" s="292"/>
      <c r="BR44" s="292"/>
      <c r="BS44" s="292"/>
      <c r="BT44" s="292"/>
      <c r="BU44" s="292"/>
      <c r="BV44" s="292"/>
    </row>
    <row r="45" spans="1:74" x14ac:dyDescent="0.2">
      <c r="BK45" s="292"/>
      <c r="BL45" s="292"/>
      <c r="BM45" s="292"/>
      <c r="BN45" s="292"/>
      <c r="BO45" s="292"/>
      <c r="BP45" s="292"/>
      <c r="BQ45" s="292"/>
      <c r="BR45" s="292"/>
      <c r="BS45" s="292"/>
      <c r="BT45" s="292"/>
      <c r="BU45" s="292"/>
      <c r="BV45" s="292"/>
    </row>
    <row r="46" spans="1:74" x14ac:dyDescent="0.2">
      <c r="BK46" s="292"/>
      <c r="BL46" s="292"/>
      <c r="BM46" s="292"/>
      <c r="BN46" s="292"/>
      <c r="BO46" s="292"/>
      <c r="BP46" s="292"/>
      <c r="BQ46" s="292"/>
      <c r="BR46" s="292"/>
      <c r="BS46" s="292"/>
      <c r="BT46" s="292"/>
      <c r="BU46" s="292"/>
      <c r="BV46" s="292"/>
    </row>
    <row r="47" spans="1:74" x14ac:dyDescent="0.2">
      <c r="BK47" s="292"/>
      <c r="BL47" s="292"/>
      <c r="BM47" s="292"/>
      <c r="BN47" s="292"/>
      <c r="BO47" s="292"/>
      <c r="BP47" s="292"/>
      <c r="BQ47" s="292"/>
      <c r="BR47" s="292"/>
      <c r="BS47" s="292"/>
      <c r="BT47" s="292"/>
      <c r="BU47" s="292"/>
      <c r="BV47" s="292"/>
    </row>
    <row r="48" spans="1:74" x14ac:dyDescent="0.2">
      <c r="BK48" s="292"/>
      <c r="BL48" s="292"/>
      <c r="BM48" s="292"/>
      <c r="BN48" s="292"/>
      <c r="BO48" s="292"/>
      <c r="BP48" s="292"/>
      <c r="BQ48" s="292"/>
      <c r="BR48" s="292"/>
      <c r="BS48" s="292"/>
      <c r="BT48" s="292"/>
      <c r="BU48" s="292"/>
      <c r="BV48" s="292"/>
    </row>
    <row r="49" spans="63:74" x14ac:dyDescent="0.2">
      <c r="BK49" s="292"/>
      <c r="BL49" s="292"/>
      <c r="BM49" s="292"/>
      <c r="BN49" s="292"/>
      <c r="BO49" s="292"/>
      <c r="BP49" s="292"/>
      <c r="BQ49" s="292"/>
      <c r="BR49" s="292"/>
      <c r="BS49" s="292"/>
      <c r="BT49" s="292"/>
      <c r="BU49" s="292"/>
      <c r="BV49" s="292"/>
    </row>
    <row r="50" spans="63:74" x14ac:dyDescent="0.2">
      <c r="BK50" s="292"/>
      <c r="BL50" s="292"/>
      <c r="BM50" s="292"/>
      <c r="BN50" s="292"/>
      <c r="BO50" s="292"/>
      <c r="BP50" s="292"/>
      <c r="BQ50" s="292"/>
      <c r="BR50" s="292"/>
      <c r="BS50" s="292"/>
      <c r="BT50" s="292"/>
      <c r="BU50" s="292"/>
      <c r="BV50" s="292"/>
    </row>
    <row r="51" spans="63:74" x14ac:dyDescent="0.2">
      <c r="BK51" s="292"/>
      <c r="BL51" s="292"/>
      <c r="BM51" s="292"/>
      <c r="BN51" s="292"/>
      <c r="BO51" s="292"/>
      <c r="BP51" s="292"/>
      <c r="BQ51" s="292"/>
      <c r="BR51" s="292"/>
      <c r="BS51" s="292"/>
      <c r="BT51" s="292"/>
      <c r="BU51" s="292"/>
      <c r="BV51" s="292"/>
    </row>
    <row r="52" spans="63:74" x14ac:dyDescent="0.2">
      <c r="BK52" s="292"/>
      <c r="BL52" s="292"/>
      <c r="BM52" s="292"/>
      <c r="BN52" s="292"/>
      <c r="BO52" s="292"/>
      <c r="BP52" s="292"/>
      <c r="BQ52" s="292"/>
      <c r="BR52" s="292"/>
      <c r="BS52" s="292"/>
      <c r="BT52" s="292"/>
      <c r="BU52" s="292"/>
      <c r="BV52" s="292"/>
    </row>
    <row r="53" spans="63:74" x14ac:dyDescent="0.2">
      <c r="BK53" s="292"/>
      <c r="BL53" s="292"/>
      <c r="BM53" s="292"/>
      <c r="BN53" s="292"/>
      <c r="BO53" s="292"/>
      <c r="BP53" s="292"/>
      <c r="BQ53" s="292"/>
      <c r="BR53" s="292"/>
      <c r="BS53" s="292"/>
      <c r="BT53" s="292"/>
      <c r="BU53" s="292"/>
      <c r="BV53" s="292"/>
    </row>
    <row r="54" spans="63:74" x14ac:dyDescent="0.2">
      <c r="BK54" s="292"/>
      <c r="BL54" s="292"/>
      <c r="BM54" s="292"/>
      <c r="BN54" s="292"/>
      <c r="BO54" s="292"/>
      <c r="BP54" s="292"/>
      <c r="BQ54" s="292"/>
      <c r="BR54" s="292"/>
      <c r="BS54" s="292"/>
      <c r="BT54" s="292"/>
      <c r="BU54" s="292"/>
      <c r="BV54" s="292"/>
    </row>
    <row r="55" spans="63:74" x14ac:dyDescent="0.2">
      <c r="BK55" s="292"/>
      <c r="BL55" s="292"/>
      <c r="BM55" s="292"/>
      <c r="BN55" s="292"/>
      <c r="BO55" s="292"/>
      <c r="BP55" s="292"/>
      <c r="BQ55" s="292"/>
      <c r="BR55" s="292"/>
      <c r="BS55" s="292"/>
      <c r="BT55" s="292"/>
      <c r="BU55" s="292"/>
      <c r="BV55" s="292"/>
    </row>
    <row r="56" spans="63:74" x14ac:dyDescent="0.2">
      <c r="BK56" s="292"/>
      <c r="BL56" s="292"/>
      <c r="BM56" s="292"/>
      <c r="BN56" s="292"/>
      <c r="BO56" s="292"/>
      <c r="BP56" s="292"/>
      <c r="BQ56" s="292"/>
      <c r="BR56" s="292"/>
      <c r="BS56" s="292"/>
      <c r="BT56" s="292"/>
      <c r="BU56" s="292"/>
      <c r="BV56" s="292"/>
    </row>
    <row r="57" spans="63:74" x14ac:dyDescent="0.2">
      <c r="BK57" s="292"/>
      <c r="BL57" s="292"/>
      <c r="BM57" s="292"/>
      <c r="BN57" s="292"/>
      <c r="BO57" s="292"/>
      <c r="BP57" s="292"/>
      <c r="BQ57" s="292"/>
      <c r="BR57" s="292"/>
      <c r="BS57" s="292"/>
      <c r="BT57" s="292"/>
      <c r="BU57" s="292"/>
      <c r="BV57" s="292"/>
    </row>
    <row r="58" spans="63:74" x14ac:dyDescent="0.2">
      <c r="BK58" s="292"/>
      <c r="BL58" s="292"/>
      <c r="BM58" s="292"/>
      <c r="BN58" s="292"/>
      <c r="BO58" s="292"/>
      <c r="BP58" s="292"/>
      <c r="BQ58" s="292"/>
      <c r="BR58" s="292"/>
      <c r="BS58" s="292"/>
      <c r="BT58" s="292"/>
      <c r="BU58" s="292"/>
      <c r="BV58" s="292"/>
    </row>
    <row r="59" spans="63:74" x14ac:dyDescent="0.2">
      <c r="BK59" s="292"/>
      <c r="BL59" s="292"/>
      <c r="BM59" s="292"/>
      <c r="BN59" s="292"/>
      <c r="BO59" s="292"/>
      <c r="BP59" s="292"/>
      <c r="BQ59" s="292"/>
      <c r="BR59" s="292"/>
      <c r="BS59" s="292"/>
      <c r="BT59" s="292"/>
      <c r="BU59" s="292"/>
      <c r="BV59" s="292"/>
    </row>
    <row r="60" spans="63:74" x14ac:dyDescent="0.2">
      <c r="BK60" s="292"/>
      <c r="BL60" s="292"/>
      <c r="BM60" s="292"/>
      <c r="BN60" s="292"/>
      <c r="BO60" s="292"/>
      <c r="BP60" s="292"/>
      <c r="BQ60" s="292"/>
      <c r="BR60" s="292"/>
      <c r="BS60" s="292"/>
      <c r="BT60" s="292"/>
      <c r="BU60" s="292"/>
      <c r="BV60" s="292"/>
    </row>
    <row r="61" spans="63:74" x14ac:dyDescent="0.2">
      <c r="BK61" s="292"/>
      <c r="BL61" s="292"/>
      <c r="BM61" s="292"/>
      <c r="BN61" s="292"/>
      <c r="BO61" s="292"/>
      <c r="BP61" s="292"/>
      <c r="BQ61" s="292"/>
      <c r="BR61" s="292"/>
      <c r="BS61" s="292"/>
      <c r="BT61" s="292"/>
      <c r="BU61" s="292"/>
      <c r="BV61" s="292"/>
    </row>
    <row r="62" spans="63:74" x14ac:dyDescent="0.2">
      <c r="BK62" s="292"/>
      <c r="BL62" s="292"/>
      <c r="BM62" s="292"/>
      <c r="BN62" s="292"/>
      <c r="BO62" s="292"/>
      <c r="BP62" s="292"/>
      <c r="BQ62" s="292"/>
      <c r="BR62" s="292"/>
      <c r="BS62" s="292"/>
      <c r="BT62" s="292"/>
      <c r="BU62" s="292"/>
      <c r="BV62" s="292"/>
    </row>
    <row r="63" spans="63:74" x14ac:dyDescent="0.2">
      <c r="BK63" s="292"/>
      <c r="BL63" s="292"/>
      <c r="BM63" s="292"/>
      <c r="BN63" s="292"/>
      <c r="BO63" s="292"/>
      <c r="BP63" s="292"/>
      <c r="BQ63" s="292"/>
      <c r="BR63" s="292"/>
      <c r="BS63" s="292"/>
      <c r="BT63" s="292"/>
      <c r="BU63" s="292"/>
      <c r="BV63" s="292"/>
    </row>
    <row r="64" spans="63:74" x14ac:dyDescent="0.2">
      <c r="BK64" s="292"/>
      <c r="BL64" s="292"/>
      <c r="BM64" s="292"/>
      <c r="BN64" s="292"/>
      <c r="BO64" s="292"/>
      <c r="BP64" s="292"/>
      <c r="BQ64" s="292"/>
      <c r="BR64" s="292"/>
      <c r="BS64" s="292"/>
      <c r="BT64" s="292"/>
      <c r="BU64" s="292"/>
      <c r="BV64" s="292"/>
    </row>
    <row r="65" spans="63:74" x14ac:dyDescent="0.2">
      <c r="BK65" s="292"/>
      <c r="BL65" s="292"/>
      <c r="BM65" s="292"/>
      <c r="BN65" s="292"/>
      <c r="BO65" s="292"/>
      <c r="BP65" s="292"/>
      <c r="BQ65" s="292"/>
      <c r="BR65" s="292"/>
      <c r="BS65" s="292"/>
      <c r="BT65" s="292"/>
      <c r="BU65" s="292"/>
      <c r="BV65" s="292"/>
    </row>
    <row r="66" spans="63:74" x14ac:dyDescent="0.2">
      <c r="BK66" s="292"/>
      <c r="BL66" s="292"/>
      <c r="BM66" s="292"/>
      <c r="BN66" s="292"/>
      <c r="BO66" s="292"/>
      <c r="BP66" s="292"/>
      <c r="BQ66" s="292"/>
      <c r="BR66" s="292"/>
      <c r="BS66" s="292"/>
      <c r="BT66" s="292"/>
      <c r="BU66" s="292"/>
      <c r="BV66" s="292"/>
    </row>
    <row r="67" spans="63:74" x14ac:dyDescent="0.2">
      <c r="BK67" s="292"/>
      <c r="BL67" s="292"/>
      <c r="BM67" s="292"/>
      <c r="BN67" s="292"/>
      <c r="BO67" s="292"/>
      <c r="BP67" s="292"/>
      <c r="BQ67" s="292"/>
      <c r="BR67" s="292"/>
      <c r="BS67" s="292"/>
      <c r="BT67" s="292"/>
      <c r="BU67" s="292"/>
      <c r="BV67" s="292"/>
    </row>
    <row r="68" spans="63:74" x14ac:dyDescent="0.2">
      <c r="BK68" s="292"/>
      <c r="BL68" s="292"/>
      <c r="BM68" s="292"/>
      <c r="BN68" s="292"/>
      <c r="BO68" s="292"/>
      <c r="BP68" s="292"/>
      <c r="BQ68" s="292"/>
      <c r="BR68" s="292"/>
      <c r="BS68" s="292"/>
      <c r="BT68" s="292"/>
      <c r="BU68" s="292"/>
      <c r="BV68" s="292"/>
    </row>
    <row r="69" spans="63:74" x14ac:dyDescent="0.2">
      <c r="BK69" s="292"/>
      <c r="BL69" s="292"/>
      <c r="BM69" s="292"/>
      <c r="BN69" s="292"/>
      <c r="BO69" s="292"/>
      <c r="BP69" s="292"/>
      <c r="BQ69" s="292"/>
      <c r="BR69" s="292"/>
      <c r="BS69" s="292"/>
      <c r="BT69" s="292"/>
      <c r="BU69" s="292"/>
      <c r="BV69" s="292"/>
    </row>
    <row r="70" spans="63:74" x14ac:dyDescent="0.2">
      <c r="BK70" s="292"/>
      <c r="BL70" s="292"/>
      <c r="BM70" s="292"/>
      <c r="BN70" s="292"/>
      <c r="BO70" s="292"/>
      <c r="BP70" s="292"/>
      <c r="BQ70" s="292"/>
      <c r="BR70" s="292"/>
      <c r="BS70" s="292"/>
      <c r="BT70" s="292"/>
      <c r="BU70" s="292"/>
      <c r="BV70" s="292"/>
    </row>
    <row r="71" spans="63:74" x14ac:dyDescent="0.2">
      <c r="BK71" s="292"/>
      <c r="BL71" s="292"/>
      <c r="BM71" s="292"/>
      <c r="BN71" s="292"/>
      <c r="BO71" s="292"/>
      <c r="BP71" s="292"/>
      <c r="BQ71" s="292"/>
      <c r="BR71" s="292"/>
      <c r="BS71" s="292"/>
      <c r="BT71" s="292"/>
      <c r="BU71" s="292"/>
      <c r="BV71" s="292"/>
    </row>
    <row r="72" spans="63:74" x14ac:dyDescent="0.2">
      <c r="BK72" s="292"/>
      <c r="BL72" s="292"/>
      <c r="BM72" s="292"/>
      <c r="BN72" s="292"/>
      <c r="BO72" s="292"/>
      <c r="BP72" s="292"/>
      <c r="BQ72" s="292"/>
      <c r="BR72" s="292"/>
      <c r="BS72" s="292"/>
      <c r="BT72" s="292"/>
      <c r="BU72" s="292"/>
      <c r="BV72" s="292"/>
    </row>
    <row r="73" spans="63:74" x14ac:dyDescent="0.2">
      <c r="BK73" s="292"/>
      <c r="BL73" s="292"/>
      <c r="BM73" s="292"/>
      <c r="BN73" s="292"/>
      <c r="BO73" s="292"/>
      <c r="BP73" s="292"/>
      <c r="BQ73" s="292"/>
      <c r="BR73" s="292"/>
      <c r="BS73" s="292"/>
      <c r="BT73" s="292"/>
      <c r="BU73" s="292"/>
      <c r="BV73" s="292"/>
    </row>
    <row r="74" spans="63:74" x14ac:dyDescent="0.2">
      <c r="BK74" s="292"/>
      <c r="BL74" s="292"/>
      <c r="BM74" s="292"/>
      <c r="BN74" s="292"/>
      <c r="BO74" s="292"/>
      <c r="BP74" s="292"/>
      <c r="BQ74" s="292"/>
      <c r="BR74" s="292"/>
      <c r="BS74" s="292"/>
      <c r="BT74" s="292"/>
      <c r="BU74" s="292"/>
      <c r="BV74" s="292"/>
    </row>
    <row r="75" spans="63:74" x14ac:dyDescent="0.2">
      <c r="BK75" s="292"/>
      <c r="BL75" s="292"/>
      <c r="BM75" s="292"/>
      <c r="BN75" s="292"/>
      <c r="BO75" s="292"/>
      <c r="BP75" s="292"/>
      <c r="BQ75" s="292"/>
      <c r="BR75" s="292"/>
      <c r="BS75" s="292"/>
      <c r="BT75" s="292"/>
      <c r="BU75" s="292"/>
      <c r="BV75" s="292"/>
    </row>
    <row r="76" spans="63:74" x14ac:dyDescent="0.2">
      <c r="BK76" s="292"/>
      <c r="BL76" s="292"/>
      <c r="BM76" s="292"/>
      <c r="BN76" s="292"/>
      <c r="BO76" s="292"/>
      <c r="BP76" s="292"/>
      <c r="BQ76" s="292"/>
      <c r="BR76" s="292"/>
      <c r="BS76" s="292"/>
      <c r="BT76" s="292"/>
      <c r="BU76" s="292"/>
      <c r="BV76" s="292"/>
    </row>
    <row r="77" spans="63:74" x14ac:dyDescent="0.2">
      <c r="BK77" s="292"/>
      <c r="BL77" s="292"/>
      <c r="BM77" s="292"/>
      <c r="BN77" s="292"/>
      <c r="BO77" s="292"/>
      <c r="BP77" s="292"/>
      <c r="BQ77" s="292"/>
      <c r="BR77" s="292"/>
      <c r="BS77" s="292"/>
      <c r="BT77" s="292"/>
      <c r="BU77" s="292"/>
      <c r="BV77" s="292"/>
    </row>
    <row r="78" spans="63:74" x14ac:dyDescent="0.2">
      <c r="BK78" s="292"/>
      <c r="BL78" s="292"/>
      <c r="BM78" s="292"/>
      <c r="BN78" s="292"/>
      <c r="BO78" s="292"/>
      <c r="BP78" s="292"/>
      <c r="BQ78" s="292"/>
      <c r="BR78" s="292"/>
      <c r="BS78" s="292"/>
      <c r="BT78" s="292"/>
      <c r="BU78" s="292"/>
      <c r="BV78" s="292"/>
    </row>
    <row r="79" spans="63:74" x14ac:dyDescent="0.2">
      <c r="BK79" s="292"/>
      <c r="BL79" s="292"/>
      <c r="BM79" s="292"/>
      <c r="BN79" s="292"/>
      <c r="BO79" s="292"/>
      <c r="BP79" s="292"/>
      <c r="BQ79" s="292"/>
      <c r="BR79" s="292"/>
      <c r="BS79" s="292"/>
      <c r="BT79" s="292"/>
      <c r="BU79" s="292"/>
      <c r="BV79" s="292"/>
    </row>
    <row r="80" spans="63:74" x14ac:dyDescent="0.2">
      <c r="BK80" s="292"/>
      <c r="BL80" s="292"/>
      <c r="BM80" s="292"/>
      <c r="BN80" s="292"/>
      <c r="BO80" s="292"/>
      <c r="BP80" s="292"/>
      <c r="BQ80" s="292"/>
      <c r="BR80" s="292"/>
      <c r="BS80" s="292"/>
      <c r="BT80" s="292"/>
      <c r="BU80" s="292"/>
      <c r="BV80" s="292"/>
    </row>
    <row r="81" spans="63:74" x14ac:dyDescent="0.2">
      <c r="BK81" s="292"/>
      <c r="BL81" s="292"/>
      <c r="BM81" s="292"/>
      <c r="BN81" s="292"/>
      <c r="BO81" s="292"/>
      <c r="BP81" s="292"/>
      <c r="BQ81" s="292"/>
      <c r="BR81" s="292"/>
      <c r="BS81" s="292"/>
      <c r="BT81" s="292"/>
      <c r="BU81" s="292"/>
      <c r="BV81" s="292"/>
    </row>
    <row r="82" spans="63:74" x14ac:dyDescent="0.2">
      <c r="BK82" s="292"/>
      <c r="BL82" s="292"/>
      <c r="BM82" s="292"/>
      <c r="BN82" s="292"/>
      <c r="BO82" s="292"/>
      <c r="BP82" s="292"/>
      <c r="BQ82" s="292"/>
      <c r="BR82" s="292"/>
      <c r="BS82" s="292"/>
      <c r="BT82" s="292"/>
      <c r="BU82" s="292"/>
      <c r="BV82" s="292"/>
    </row>
    <row r="83" spans="63:74" x14ac:dyDescent="0.2">
      <c r="BK83" s="292"/>
      <c r="BL83" s="292"/>
      <c r="BM83" s="292"/>
      <c r="BN83" s="292"/>
      <c r="BO83" s="292"/>
      <c r="BP83" s="292"/>
      <c r="BQ83" s="292"/>
      <c r="BR83" s="292"/>
      <c r="BS83" s="292"/>
      <c r="BT83" s="292"/>
      <c r="BU83" s="292"/>
      <c r="BV83" s="292"/>
    </row>
    <row r="84" spans="63:74" x14ac:dyDescent="0.2">
      <c r="BK84" s="292"/>
      <c r="BL84" s="292"/>
      <c r="BM84" s="292"/>
      <c r="BN84" s="292"/>
      <c r="BO84" s="292"/>
      <c r="BP84" s="292"/>
      <c r="BQ84" s="292"/>
      <c r="BR84" s="292"/>
      <c r="BS84" s="292"/>
      <c r="BT84" s="292"/>
      <c r="BU84" s="292"/>
      <c r="BV84" s="292"/>
    </row>
    <row r="85" spans="63:74" x14ac:dyDescent="0.2">
      <c r="BK85" s="292"/>
      <c r="BL85" s="292"/>
      <c r="BM85" s="292"/>
      <c r="BN85" s="292"/>
      <c r="BO85" s="292"/>
      <c r="BP85" s="292"/>
      <c r="BQ85" s="292"/>
      <c r="BR85" s="292"/>
      <c r="BS85" s="292"/>
      <c r="BT85" s="292"/>
      <c r="BU85" s="292"/>
      <c r="BV85" s="292"/>
    </row>
    <row r="86" spans="63:74" x14ac:dyDescent="0.2">
      <c r="BK86" s="292"/>
      <c r="BL86" s="292"/>
      <c r="BM86" s="292"/>
      <c r="BN86" s="292"/>
      <c r="BO86" s="292"/>
      <c r="BP86" s="292"/>
      <c r="BQ86" s="292"/>
      <c r="BR86" s="292"/>
      <c r="BS86" s="292"/>
      <c r="BT86" s="292"/>
      <c r="BU86" s="292"/>
      <c r="BV86" s="292"/>
    </row>
    <row r="87" spans="63:74" x14ac:dyDescent="0.2">
      <c r="BK87" s="292"/>
      <c r="BL87" s="292"/>
      <c r="BM87" s="292"/>
      <c r="BN87" s="292"/>
      <c r="BO87" s="292"/>
      <c r="BP87" s="292"/>
      <c r="BQ87" s="292"/>
      <c r="BR87" s="292"/>
      <c r="BS87" s="292"/>
      <c r="BT87" s="292"/>
      <c r="BU87" s="292"/>
      <c r="BV87" s="292"/>
    </row>
    <row r="88" spans="63:74" x14ac:dyDescent="0.2">
      <c r="BK88" s="292"/>
      <c r="BL88" s="292"/>
      <c r="BM88" s="292"/>
      <c r="BN88" s="292"/>
      <c r="BO88" s="292"/>
      <c r="BP88" s="292"/>
      <c r="BQ88" s="292"/>
      <c r="BR88" s="292"/>
      <c r="BS88" s="292"/>
      <c r="BT88" s="292"/>
      <c r="BU88" s="292"/>
      <c r="BV88" s="292"/>
    </row>
    <row r="89" spans="63:74" x14ac:dyDescent="0.2">
      <c r="BK89" s="292"/>
      <c r="BL89" s="292"/>
      <c r="BM89" s="292"/>
      <c r="BN89" s="292"/>
      <c r="BO89" s="292"/>
      <c r="BP89" s="292"/>
      <c r="BQ89" s="292"/>
      <c r="BR89" s="292"/>
      <c r="BS89" s="292"/>
      <c r="BT89" s="292"/>
      <c r="BU89" s="292"/>
      <c r="BV89" s="292"/>
    </row>
    <row r="90" spans="63:74" x14ac:dyDescent="0.2">
      <c r="BK90" s="292"/>
      <c r="BL90" s="292"/>
      <c r="BM90" s="292"/>
      <c r="BN90" s="292"/>
      <c r="BO90" s="292"/>
      <c r="BP90" s="292"/>
      <c r="BQ90" s="292"/>
      <c r="BR90" s="292"/>
      <c r="BS90" s="292"/>
      <c r="BT90" s="292"/>
      <c r="BU90" s="292"/>
      <c r="BV90" s="292"/>
    </row>
    <row r="91" spans="63:74" x14ac:dyDescent="0.2">
      <c r="BK91" s="292"/>
      <c r="BL91" s="292"/>
      <c r="BM91" s="292"/>
      <c r="BN91" s="292"/>
      <c r="BO91" s="292"/>
      <c r="BP91" s="292"/>
      <c r="BQ91" s="292"/>
      <c r="BR91" s="292"/>
      <c r="BS91" s="292"/>
      <c r="BT91" s="292"/>
      <c r="BU91" s="292"/>
      <c r="BV91" s="292"/>
    </row>
    <row r="92" spans="63:74" x14ac:dyDescent="0.2">
      <c r="BK92" s="292"/>
      <c r="BL92" s="292"/>
      <c r="BM92" s="292"/>
      <c r="BN92" s="292"/>
      <c r="BO92" s="292"/>
      <c r="BP92" s="292"/>
      <c r="BQ92" s="292"/>
      <c r="BR92" s="292"/>
      <c r="BS92" s="292"/>
      <c r="BT92" s="292"/>
      <c r="BU92" s="292"/>
      <c r="BV92" s="292"/>
    </row>
    <row r="93" spans="63:74" x14ac:dyDescent="0.2">
      <c r="BK93" s="292"/>
      <c r="BL93" s="292"/>
      <c r="BM93" s="292"/>
      <c r="BN93" s="292"/>
      <c r="BO93" s="292"/>
      <c r="BP93" s="292"/>
      <c r="BQ93" s="292"/>
      <c r="BR93" s="292"/>
      <c r="BS93" s="292"/>
      <c r="BT93" s="292"/>
      <c r="BU93" s="292"/>
      <c r="BV93" s="292"/>
    </row>
    <row r="94" spans="63:74" x14ac:dyDescent="0.2">
      <c r="BK94" s="292"/>
      <c r="BL94" s="292"/>
      <c r="BM94" s="292"/>
      <c r="BN94" s="292"/>
      <c r="BO94" s="292"/>
      <c r="BP94" s="292"/>
      <c r="BQ94" s="292"/>
      <c r="BR94" s="292"/>
      <c r="BS94" s="292"/>
      <c r="BT94" s="292"/>
      <c r="BU94" s="292"/>
      <c r="BV94" s="292"/>
    </row>
    <row r="95" spans="63:74" x14ac:dyDescent="0.2">
      <c r="BK95" s="292"/>
      <c r="BL95" s="292"/>
      <c r="BM95" s="292"/>
      <c r="BN95" s="292"/>
      <c r="BO95" s="292"/>
      <c r="BP95" s="292"/>
      <c r="BQ95" s="292"/>
      <c r="BR95" s="292"/>
      <c r="BS95" s="292"/>
      <c r="BT95" s="292"/>
      <c r="BU95" s="292"/>
      <c r="BV95" s="292"/>
    </row>
    <row r="96" spans="63:74" x14ac:dyDescent="0.2">
      <c r="BK96" s="292"/>
      <c r="BL96" s="292"/>
      <c r="BM96" s="292"/>
      <c r="BN96" s="292"/>
      <c r="BO96" s="292"/>
      <c r="BP96" s="292"/>
      <c r="BQ96" s="292"/>
      <c r="BR96" s="292"/>
      <c r="BS96" s="292"/>
      <c r="BT96" s="292"/>
      <c r="BU96" s="292"/>
      <c r="BV96" s="292"/>
    </row>
    <row r="97" spans="63:74" x14ac:dyDescent="0.2">
      <c r="BK97" s="292"/>
      <c r="BL97" s="292"/>
      <c r="BM97" s="292"/>
      <c r="BN97" s="292"/>
      <c r="BO97" s="292"/>
      <c r="BP97" s="292"/>
      <c r="BQ97" s="292"/>
      <c r="BR97" s="292"/>
      <c r="BS97" s="292"/>
      <c r="BT97" s="292"/>
      <c r="BU97" s="292"/>
      <c r="BV97" s="292"/>
    </row>
    <row r="98" spans="63:74" x14ac:dyDescent="0.2">
      <c r="BK98" s="292"/>
      <c r="BL98" s="292"/>
      <c r="BM98" s="292"/>
      <c r="BN98" s="292"/>
      <c r="BO98" s="292"/>
      <c r="BP98" s="292"/>
      <c r="BQ98" s="292"/>
      <c r="BR98" s="292"/>
      <c r="BS98" s="292"/>
      <c r="BT98" s="292"/>
      <c r="BU98" s="292"/>
      <c r="BV98" s="292"/>
    </row>
    <row r="99" spans="63:74" x14ac:dyDescent="0.2">
      <c r="BK99" s="292"/>
      <c r="BL99" s="292"/>
      <c r="BM99" s="292"/>
      <c r="BN99" s="292"/>
      <c r="BO99" s="292"/>
      <c r="BP99" s="292"/>
      <c r="BQ99" s="292"/>
      <c r="BR99" s="292"/>
      <c r="BS99" s="292"/>
      <c r="BT99" s="292"/>
      <c r="BU99" s="292"/>
      <c r="BV99" s="292"/>
    </row>
    <row r="100" spans="63:74" x14ac:dyDescent="0.2">
      <c r="BK100" s="292"/>
      <c r="BL100" s="292"/>
      <c r="BM100" s="292"/>
      <c r="BN100" s="292"/>
      <c r="BO100" s="292"/>
      <c r="BP100" s="292"/>
      <c r="BQ100" s="292"/>
      <c r="BR100" s="292"/>
      <c r="BS100" s="292"/>
      <c r="BT100" s="292"/>
      <c r="BU100" s="292"/>
      <c r="BV100" s="292"/>
    </row>
    <row r="101" spans="63:74" x14ac:dyDescent="0.2">
      <c r="BK101" s="292"/>
      <c r="BL101" s="292"/>
      <c r="BM101" s="292"/>
      <c r="BN101" s="292"/>
      <c r="BO101" s="292"/>
      <c r="BP101" s="292"/>
      <c r="BQ101" s="292"/>
      <c r="BR101" s="292"/>
      <c r="BS101" s="292"/>
      <c r="BT101" s="292"/>
      <c r="BU101" s="292"/>
      <c r="BV101" s="292"/>
    </row>
    <row r="102" spans="63:74" x14ac:dyDescent="0.2">
      <c r="BK102" s="292"/>
      <c r="BL102" s="292"/>
      <c r="BM102" s="292"/>
      <c r="BN102" s="292"/>
      <c r="BO102" s="292"/>
      <c r="BP102" s="292"/>
      <c r="BQ102" s="292"/>
      <c r="BR102" s="292"/>
      <c r="BS102" s="292"/>
      <c r="BT102" s="292"/>
      <c r="BU102" s="292"/>
      <c r="BV102" s="292"/>
    </row>
    <row r="103" spans="63:74" x14ac:dyDescent="0.2">
      <c r="BK103" s="292"/>
      <c r="BL103" s="292"/>
      <c r="BM103" s="292"/>
      <c r="BN103" s="292"/>
      <c r="BO103" s="292"/>
      <c r="BP103" s="292"/>
      <c r="BQ103" s="292"/>
      <c r="BR103" s="292"/>
      <c r="BS103" s="292"/>
      <c r="BT103" s="292"/>
      <c r="BU103" s="292"/>
      <c r="BV103" s="292"/>
    </row>
    <row r="104" spans="63:74" x14ac:dyDescent="0.2">
      <c r="BK104" s="292"/>
      <c r="BL104" s="292"/>
      <c r="BM104" s="292"/>
      <c r="BN104" s="292"/>
      <c r="BO104" s="292"/>
      <c r="BP104" s="292"/>
      <c r="BQ104" s="292"/>
      <c r="BR104" s="292"/>
      <c r="BS104" s="292"/>
      <c r="BT104" s="292"/>
      <c r="BU104" s="292"/>
      <c r="BV104" s="292"/>
    </row>
    <row r="105" spans="63:74" x14ac:dyDescent="0.2">
      <c r="BK105" s="292"/>
      <c r="BL105" s="292"/>
      <c r="BM105" s="292"/>
      <c r="BN105" s="292"/>
      <c r="BO105" s="292"/>
      <c r="BP105" s="292"/>
      <c r="BQ105" s="292"/>
      <c r="BR105" s="292"/>
      <c r="BS105" s="292"/>
      <c r="BT105" s="292"/>
      <c r="BU105" s="292"/>
      <c r="BV105" s="292"/>
    </row>
    <row r="106" spans="63:74" x14ac:dyDescent="0.2">
      <c r="BK106" s="292"/>
      <c r="BL106" s="292"/>
      <c r="BM106" s="292"/>
      <c r="BN106" s="292"/>
      <c r="BO106" s="292"/>
      <c r="BP106" s="292"/>
      <c r="BQ106" s="292"/>
      <c r="BR106" s="292"/>
      <c r="BS106" s="292"/>
      <c r="BT106" s="292"/>
      <c r="BU106" s="292"/>
      <c r="BV106" s="292"/>
    </row>
    <row r="107" spans="63:74" x14ac:dyDescent="0.2">
      <c r="BK107" s="292"/>
      <c r="BL107" s="292"/>
      <c r="BM107" s="292"/>
      <c r="BN107" s="292"/>
      <c r="BO107" s="292"/>
      <c r="BP107" s="292"/>
      <c r="BQ107" s="292"/>
      <c r="BR107" s="292"/>
      <c r="BS107" s="292"/>
      <c r="BT107" s="292"/>
      <c r="BU107" s="292"/>
      <c r="BV107" s="292"/>
    </row>
    <row r="108" spans="63:74" x14ac:dyDescent="0.2">
      <c r="BK108" s="292"/>
      <c r="BL108" s="292"/>
      <c r="BM108" s="292"/>
      <c r="BN108" s="292"/>
      <c r="BO108" s="292"/>
      <c r="BP108" s="292"/>
      <c r="BQ108" s="292"/>
      <c r="BR108" s="292"/>
      <c r="BS108" s="292"/>
      <c r="BT108" s="292"/>
      <c r="BU108" s="292"/>
      <c r="BV108" s="292"/>
    </row>
    <row r="109" spans="63:74" x14ac:dyDescent="0.2">
      <c r="BK109" s="292"/>
      <c r="BL109" s="292"/>
      <c r="BM109" s="292"/>
      <c r="BN109" s="292"/>
      <c r="BO109" s="292"/>
      <c r="BP109" s="292"/>
      <c r="BQ109" s="292"/>
      <c r="BR109" s="292"/>
      <c r="BS109" s="292"/>
      <c r="BT109" s="292"/>
      <c r="BU109" s="292"/>
      <c r="BV109" s="292"/>
    </row>
    <row r="110" spans="63:74" x14ac:dyDescent="0.2">
      <c r="BK110" s="292"/>
      <c r="BL110" s="292"/>
      <c r="BM110" s="292"/>
      <c r="BN110" s="292"/>
      <c r="BO110" s="292"/>
      <c r="BP110" s="292"/>
      <c r="BQ110" s="292"/>
      <c r="BR110" s="292"/>
      <c r="BS110" s="292"/>
      <c r="BT110" s="292"/>
      <c r="BU110" s="292"/>
      <c r="BV110" s="292"/>
    </row>
    <row r="111" spans="63:74" x14ac:dyDescent="0.2">
      <c r="BK111" s="292"/>
      <c r="BL111" s="292"/>
      <c r="BM111" s="292"/>
      <c r="BN111" s="292"/>
      <c r="BO111" s="292"/>
      <c r="BP111" s="292"/>
      <c r="BQ111" s="292"/>
      <c r="BR111" s="292"/>
      <c r="BS111" s="292"/>
      <c r="BT111" s="292"/>
      <c r="BU111" s="292"/>
      <c r="BV111" s="292"/>
    </row>
    <row r="112" spans="63:74" x14ac:dyDescent="0.2">
      <c r="BK112" s="292"/>
      <c r="BL112" s="292"/>
      <c r="BM112" s="292"/>
      <c r="BN112" s="292"/>
      <c r="BO112" s="292"/>
      <c r="BP112" s="292"/>
      <c r="BQ112" s="292"/>
      <c r="BR112" s="292"/>
      <c r="BS112" s="292"/>
      <c r="BT112" s="292"/>
      <c r="BU112" s="292"/>
      <c r="BV112" s="292"/>
    </row>
    <row r="113" spans="63:74" x14ac:dyDescent="0.2">
      <c r="BK113" s="292"/>
      <c r="BL113" s="292"/>
      <c r="BM113" s="292"/>
      <c r="BN113" s="292"/>
      <c r="BO113" s="292"/>
      <c r="BP113" s="292"/>
      <c r="BQ113" s="292"/>
      <c r="BR113" s="292"/>
      <c r="BS113" s="292"/>
      <c r="BT113" s="292"/>
      <c r="BU113" s="292"/>
      <c r="BV113" s="292"/>
    </row>
    <row r="114" spans="63:74" x14ac:dyDescent="0.2">
      <c r="BK114" s="292"/>
      <c r="BL114" s="292"/>
      <c r="BM114" s="292"/>
      <c r="BN114" s="292"/>
      <c r="BO114" s="292"/>
      <c r="BP114" s="292"/>
      <c r="BQ114" s="292"/>
      <c r="BR114" s="292"/>
      <c r="BS114" s="292"/>
      <c r="BT114" s="292"/>
      <c r="BU114" s="292"/>
      <c r="BV114" s="292"/>
    </row>
    <row r="115" spans="63:74" x14ac:dyDescent="0.2">
      <c r="BK115" s="292"/>
      <c r="BL115" s="292"/>
      <c r="BM115" s="292"/>
      <c r="BN115" s="292"/>
      <c r="BO115" s="292"/>
      <c r="BP115" s="292"/>
      <c r="BQ115" s="292"/>
      <c r="BR115" s="292"/>
      <c r="BS115" s="292"/>
      <c r="BT115" s="292"/>
      <c r="BU115" s="292"/>
      <c r="BV115" s="292"/>
    </row>
    <row r="116" spans="63:74" x14ac:dyDescent="0.2">
      <c r="BK116" s="292"/>
      <c r="BL116" s="292"/>
      <c r="BM116" s="292"/>
      <c r="BN116" s="292"/>
      <c r="BO116" s="292"/>
      <c r="BP116" s="292"/>
      <c r="BQ116" s="292"/>
      <c r="BR116" s="292"/>
      <c r="BS116" s="292"/>
      <c r="BT116" s="292"/>
      <c r="BU116" s="292"/>
      <c r="BV116" s="292"/>
    </row>
    <row r="117" spans="63:74" x14ac:dyDescent="0.2">
      <c r="BK117" s="292"/>
      <c r="BL117" s="292"/>
      <c r="BM117" s="292"/>
      <c r="BN117" s="292"/>
      <c r="BO117" s="292"/>
      <c r="BP117" s="292"/>
      <c r="BQ117" s="292"/>
      <c r="BR117" s="292"/>
      <c r="BS117" s="292"/>
      <c r="BT117" s="292"/>
      <c r="BU117" s="292"/>
      <c r="BV117" s="292"/>
    </row>
    <row r="118" spans="63:74" x14ac:dyDescent="0.2">
      <c r="BK118" s="292"/>
      <c r="BL118" s="292"/>
      <c r="BM118" s="292"/>
      <c r="BN118" s="292"/>
      <c r="BO118" s="292"/>
      <c r="BP118" s="292"/>
      <c r="BQ118" s="292"/>
      <c r="BR118" s="292"/>
      <c r="BS118" s="292"/>
      <c r="BT118" s="292"/>
      <c r="BU118" s="292"/>
      <c r="BV118" s="292"/>
    </row>
    <row r="119" spans="63:74" x14ac:dyDescent="0.2">
      <c r="BK119" s="292"/>
      <c r="BL119" s="292"/>
      <c r="BM119" s="292"/>
      <c r="BN119" s="292"/>
      <c r="BO119" s="292"/>
      <c r="BP119" s="292"/>
      <c r="BQ119" s="292"/>
      <c r="BR119" s="292"/>
      <c r="BS119" s="292"/>
      <c r="BT119" s="292"/>
      <c r="BU119" s="292"/>
      <c r="BV119" s="292"/>
    </row>
    <row r="120" spans="63:74" x14ac:dyDescent="0.2">
      <c r="BK120" s="292"/>
      <c r="BL120" s="292"/>
      <c r="BM120" s="292"/>
      <c r="BN120" s="292"/>
      <c r="BO120" s="292"/>
      <c r="BP120" s="292"/>
      <c r="BQ120" s="292"/>
      <c r="BR120" s="292"/>
      <c r="BS120" s="292"/>
      <c r="BT120" s="292"/>
      <c r="BU120" s="292"/>
      <c r="BV120" s="292"/>
    </row>
    <row r="121" spans="63:74" x14ac:dyDescent="0.2">
      <c r="BK121" s="292"/>
      <c r="BL121" s="292"/>
      <c r="BM121" s="292"/>
      <c r="BN121" s="292"/>
      <c r="BO121" s="292"/>
      <c r="BP121" s="292"/>
      <c r="BQ121" s="292"/>
      <c r="BR121" s="292"/>
      <c r="BS121" s="292"/>
      <c r="BT121" s="292"/>
      <c r="BU121" s="292"/>
      <c r="BV121" s="292"/>
    </row>
    <row r="122" spans="63:74" x14ac:dyDescent="0.2">
      <c r="BK122" s="292"/>
      <c r="BL122" s="292"/>
      <c r="BM122" s="292"/>
      <c r="BN122" s="292"/>
      <c r="BO122" s="292"/>
      <c r="BP122" s="292"/>
      <c r="BQ122" s="292"/>
      <c r="BR122" s="292"/>
      <c r="BS122" s="292"/>
      <c r="BT122" s="292"/>
      <c r="BU122" s="292"/>
      <c r="BV122" s="292"/>
    </row>
    <row r="123" spans="63:74" x14ac:dyDescent="0.2">
      <c r="BK123" s="292"/>
      <c r="BL123" s="292"/>
      <c r="BM123" s="292"/>
      <c r="BN123" s="292"/>
      <c r="BO123" s="292"/>
      <c r="BP123" s="292"/>
      <c r="BQ123" s="292"/>
      <c r="BR123" s="292"/>
      <c r="BS123" s="292"/>
      <c r="BT123" s="292"/>
      <c r="BU123" s="292"/>
      <c r="BV123" s="292"/>
    </row>
    <row r="124" spans="63:74" x14ac:dyDescent="0.2">
      <c r="BK124" s="292"/>
      <c r="BL124" s="292"/>
      <c r="BM124" s="292"/>
      <c r="BN124" s="292"/>
      <c r="BO124" s="292"/>
      <c r="BP124" s="292"/>
      <c r="BQ124" s="292"/>
      <c r="BR124" s="292"/>
      <c r="BS124" s="292"/>
      <c r="BT124" s="292"/>
      <c r="BU124" s="292"/>
      <c r="BV124" s="292"/>
    </row>
    <row r="125" spans="63:74" x14ac:dyDescent="0.2">
      <c r="BK125" s="292"/>
      <c r="BL125" s="292"/>
      <c r="BM125" s="292"/>
      <c r="BN125" s="292"/>
      <c r="BO125" s="292"/>
      <c r="BP125" s="292"/>
      <c r="BQ125" s="292"/>
      <c r="BR125" s="292"/>
      <c r="BS125" s="292"/>
      <c r="BT125" s="292"/>
      <c r="BU125" s="292"/>
      <c r="BV125" s="292"/>
    </row>
    <row r="126" spans="63:74" x14ac:dyDescent="0.2">
      <c r="BK126" s="292"/>
      <c r="BL126" s="292"/>
      <c r="BM126" s="292"/>
      <c r="BN126" s="292"/>
      <c r="BO126" s="292"/>
      <c r="BP126" s="292"/>
      <c r="BQ126" s="292"/>
      <c r="BR126" s="292"/>
      <c r="BS126" s="292"/>
      <c r="BT126" s="292"/>
      <c r="BU126" s="292"/>
      <c r="BV126" s="292"/>
    </row>
    <row r="127" spans="63:74" x14ac:dyDescent="0.2">
      <c r="BK127" s="292"/>
      <c r="BL127" s="292"/>
      <c r="BM127" s="292"/>
      <c r="BN127" s="292"/>
      <c r="BO127" s="292"/>
      <c r="BP127" s="292"/>
      <c r="BQ127" s="292"/>
      <c r="BR127" s="292"/>
      <c r="BS127" s="292"/>
      <c r="BT127" s="292"/>
      <c r="BU127" s="292"/>
      <c r="BV127" s="292"/>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14.453125" style="57" customWidth="1"/>
    <col min="2" max="2" width="38.81640625" style="57" customWidth="1"/>
    <col min="3" max="50" width="6.54296875" style="57" customWidth="1"/>
    <col min="51" max="55" width="6.54296875" style="287" customWidth="1"/>
    <col min="56" max="58" width="6.54296875" style="496" customWidth="1"/>
    <col min="59" max="62" width="6.54296875" style="287" customWidth="1"/>
    <col min="63" max="74" width="6.54296875" style="57" customWidth="1"/>
    <col min="75" max="16384" width="9.54296875" style="57"/>
  </cols>
  <sheetData>
    <row r="1" spans="1:74" ht="13.4" customHeight="1" x14ac:dyDescent="0.3">
      <c r="A1" s="649" t="s">
        <v>774</v>
      </c>
      <c r="B1" s="684" t="s">
        <v>230</v>
      </c>
      <c r="C1" s="685"/>
      <c r="D1" s="685"/>
      <c r="E1" s="685"/>
      <c r="F1" s="685"/>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row>
    <row r="2" spans="1:74" ht="12.5"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58"/>
      <c r="B5" s="59" t="s">
        <v>758</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313"/>
      <c r="AZ5" s="538"/>
      <c r="BA5" s="538"/>
      <c r="BB5" s="538"/>
      <c r="BC5" s="538"/>
      <c r="BD5" s="551"/>
      <c r="BE5" s="60"/>
      <c r="BF5" s="60"/>
      <c r="BG5" s="60"/>
      <c r="BH5" s="60"/>
      <c r="BI5" s="60"/>
      <c r="BJ5" s="313"/>
      <c r="BK5" s="313"/>
      <c r="BL5" s="313"/>
      <c r="BM5" s="313"/>
      <c r="BN5" s="313"/>
      <c r="BO5" s="313"/>
      <c r="BP5" s="313"/>
      <c r="BQ5" s="313"/>
      <c r="BR5" s="313"/>
      <c r="BS5" s="313"/>
      <c r="BT5" s="313"/>
      <c r="BU5" s="313"/>
      <c r="BV5" s="313"/>
    </row>
    <row r="6" spans="1:74" ht="11.15" customHeight="1" x14ac:dyDescent="0.25">
      <c r="A6" s="61" t="s">
        <v>752</v>
      </c>
      <c r="B6" s="147" t="s">
        <v>405</v>
      </c>
      <c r="C6" s="168">
        <v>95.962249290000003</v>
      </c>
      <c r="D6" s="168">
        <v>96.616020179000003</v>
      </c>
      <c r="E6" s="168">
        <v>97.058319612999995</v>
      </c>
      <c r="F6" s="168">
        <v>97.528116933000007</v>
      </c>
      <c r="G6" s="168">
        <v>98.272419548000002</v>
      </c>
      <c r="H6" s="168">
        <v>98.543467000000007</v>
      </c>
      <c r="I6" s="168">
        <v>99.087025096999994</v>
      </c>
      <c r="J6" s="168">
        <v>101.49624939</v>
      </c>
      <c r="K6" s="168">
        <v>101.88451143</v>
      </c>
      <c r="L6" s="168">
        <v>102.77903241999999</v>
      </c>
      <c r="M6" s="168">
        <v>104.46421463</v>
      </c>
      <c r="N6" s="168">
        <v>104.34663139</v>
      </c>
      <c r="O6" s="168">
        <v>103.03795468</v>
      </c>
      <c r="P6" s="168">
        <v>102.91780371999999</v>
      </c>
      <c r="Q6" s="168">
        <v>103.10437761</v>
      </c>
      <c r="R6" s="168">
        <v>100.39473583</v>
      </c>
      <c r="S6" s="168">
        <v>94.420545451999999</v>
      </c>
      <c r="T6" s="168">
        <v>95.766694833000003</v>
      </c>
      <c r="U6" s="168">
        <v>97.462303805999994</v>
      </c>
      <c r="V6" s="168">
        <v>97.147755226000001</v>
      </c>
      <c r="W6" s="168">
        <v>97.252284500000002</v>
      </c>
      <c r="X6" s="168">
        <v>96.510560096999995</v>
      </c>
      <c r="Y6" s="168">
        <v>99.484282300000004</v>
      </c>
      <c r="Z6" s="168">
        <v>99.635529613000003</v>
      </c>
      <c r="AA6" s="168">
        <v>100.59258871</v>
      </c>
      <c r="AB6" s="168">
        <v>93.163559929000002</v>
      </c>
      <c r="AC6" s="168">
        <v>101.41789532</v>
      </c>
      <c r="AD6" s="168">
        <v>102.29000283000001</v>
      </c>
      <c r="AE6" s="168">
        <v>102.20019994</v>
      </c>
      <c r="AF6" s="168">
        <v>101.87086897</v>
      </c>
      <c r="AG6" s="168">
        <v>102.65413629</v>
      </c>
      <c r="AH6" s="168">
        <v>103.10710432</v>
      </c>
      <c r="AI6" s="168">
        <v>102.8895739</v>
      </c>
      <c r="AJ6" s="168">
        <v>104.68712334999999</v>
      </c>
      <c r="AK6" s="168">
        <v>105.6618708</v>
      </c>
      <c r="AL6" s="168">
        <v>105.93541548</v>
      </c>
      <c r="AM6" s="168">
        <v>103.20279281000001</v>
      </c>
      <c r="AN6" s="168">
        <v>102.50590807</v>
      </c>
      <c r="AO6" s="168">
        <v>104.03752406</v>
      </c>
      <c r="AP6" s="168">
        <v>105.05498177</v>
      </c>
      <c r="AQ6" s="168">
        <v>106.31841884000001</v>
      </c>
      <c r="AR6" s="168">
        <v>107.1545816</v>
      </c>
      <c r="AS6" s="168">
        <v>107.43429181</v>
      </c>
      <c r="AT6" s="168">
        <v>108.04563718999999</v>
      </c>
      <c r="AU6" s="168">
        <v>109.35892663</v>
      </c>
      <c r="AV6" s="168">
        <v>109.48309232</v>
      </c>
      <c r="AW6" s="168">
        <v>109.9050929</v>
      </c>
      <c r="AX6" s="168">
        <v>107.15598</v>
      </c>
      <c r="AY6" s="168">
        <v>109.95641848</v>
      </c>
      <c r="AZ6" s="168">
        <v>110.3266</v>
      </c>
      <c r="BA6" s="168">
        <v>110.3353</v>
      </c>
      <c r="BB6" s="258">
        <v>109.5962</v>
      </c>
      <c r="BC6" s="258">
        <v>108.8591</v>
      </c>
      <c r="BD6" s="258">
        <v>108.7439</v>
      </c>
      <c r="BE6" s="258">
        <v>108.8214</v>
      </c>
      <c r="BF6" s="258">
        <v>108.9692</v>
      </c>
      <c r="BG6" s="258">
        <v>109.1724</v>
      </c>
      <c r="BH6" s="258">
        <v>109.0981</v>
      </c>
      <c r="BI6" s="258">
        <v>109.16840000000001</v>
      </c>
      <c r="BJ6" s="258">
        <v>109.99939999999999</v>
      </c>
      <c r="BK6" s="258">
        <v>109.97790000000001</v>
      </c>
      <c r="BL6" s="258">
        <v>109.7646</v>
      </c>
      <c r="BM6" s="258">
        <v>109.6657</v>
      </c>
      <c r="BN6" s="258">
        <v>110.0072</v>
      </c>
      <c r="BO6" s="258">
        <v>110.18049999999999</v>
      </c>
      <c r="BP6" s="258">
        <v>110.0624</v>
      </c>
      <c r="BQ6" s="258">
        <v>110.2274</v>
      </c>
      <c r="BR6" s="258">
        <v>110.3736</v>
      </c>
      <c r="BS6" s="258">
        <v>110.59059999999999</v>
      </c>
      <c r="BT6" s="258">
        <v>110.5324</v>
      </c>
      <c r="BU6" s="258">
        <v>110.57850000000001</v>
      </c>
      <c r="BV6" s="258">
        <v>110.2611</v>
      </c>
    </row>
    <row r="7" spans="1:74" ht="11.15" customHeight="1" x14ac:dyDescent="0.25">
      <c r="A7" s="61" t="s">
        <v>753</v>
      </c>
      <c r="B7" s="147" t="s">
        <v>406</v>
      </c>
      <c r="C7" s="168">
        <v>0.98396409676999996</v>
      </c>
      <c r="D7" s="168">
        <v>0.95457417857000004</v>
      </c>
      <c r="E7" s="168">
        <v>0.94664041934999998</v>
      </c>
      <c r="F7" s="168">
        <v>0.96053960000000005</v>
      </c>
      <c r="G7" s="168">
        <v>0.936388</v>
      </c>
      <c r="H7" s="168">
        <v>0.89630493333000005</v>
      </c>
      <c r="I7" s="168">
        <v>0.81766583870999998</v>
      </c>
      <c r="J7" s="168">
        <v>0.73792435483999996</v>
      </c>
      <c r="K7" s="168">
        <v>0.81645160000000006</v>
      </c>
      <c r="L7" s="168">
        <v>0.88417696773999999</v>
      </c>
      <c r="M7" s="168">
        <v>0.94185943333</v>
      </c>
      <c r="N7" s="168">
        <v>0.95706270967999996</v>
      </c>
      <c r="O7" s="168">
        <v>0.96833800000000003</v>
      </c>
      <c r="P7" s="168">
        <v>0.98403575862000003</v>
      </c>
      <c r="Q7" s="168">
        <v>0.94255599999999995</v>
      </c>
      <c r="R7" s="168">
        <v>0.91711303333000005</v>
      </c>
      <c r="S7" s="168">
        <v>0.87342490322999999</v>
      </c>
      <c r="T7" s="168">
        <v>0.85150939999999997</v>
      </c>
      <c r="U7" s="168">
        <v>0.86384367742000001</v>
      </c>
      <c r="V7" s="168">
        <v>0.86599212903</v>
      </c>
      <c r="W7" s="168">
        <v>0.89927903333000003</v>
      </c>
      <c r="X7" s="168">
        <v>0.93806293547999997</v>
      </c>
      <c r="Y7" s="168">
        <v>0.98584203332999998</v>
      </c>
      <c r="Z7" s="168">
        <v>1.0052049354999999</v>
      </c>
      <c r="AA7" s="168">
        <v>1.0215232258</v>
      </c>
      <c r="AB7" s="168">
        <v>1.0130256429</v>
      </c>
      <c r="AC7" s="168">
        <v>1.0155860967999999</v>
      </c>
      <c r="AD7" s="168">
        <v>0.98381166666999997</v>
      </c>
      <c r="AE7" s="168">
        <v>0.935639</v>
      </c>
      <c r="AF7" s="168">
        <v>0.92383280000000001</v>
      </c>
      <c r="AG7" s="168">
        <v>0.84774974193999997</v>
      </c>
      <c r="AH7" s="168">
        <v>0.89884848387000005</v>
      </c>
      <c r="AI7" s="168">
        <v>0.95113570000000003</v>
      </c>
      <c r="AJ7" s="168">
        <v>0.98252980644999999</v>
      </c>
      <c r="AK7" s="168">
        <v>1.0245060333</v>
      </c>
      <c r="AL7" s="168">
        <v>1.0657584839000001</v>
      </c>
      <c r="AM7" s="168">
        <v>1.0601481612999999</v>
      </c>
      <c r="AN7" s="168">
        <v>1.0719266429000001</v>
      </c>
      <c r="AO7" s="168">
        <v>1.0475045806000001</v>
      </c>
      <c r="AP7" s="168">
        <v>1.0303260999999999</v>
      </c>
      <c r="AQ7" s="168">
        <v>1.0218357741999999</v>
      </c>
      <c r="AR7" s="168">
        <v>0.95478759999999996</v>
      </c>
      <c r="AS7" s="168">
        <v>0.95658522581000005</v>
      </c>
      <c r="AT7" s="168">
        <v>0.94774116128999997</v>
      </c>
      <c r="AU7" s="168">
        <v>0.9762786</v>
      </c>
      <c r="AV7" s="168">
        <v>1.0039356451999999</v>
      </c>
      <c r="AW7" s="168">
        <v>1.0311479333</v>
      </c>
      <c r="AX7" s="168">
        <v>1.1671280968</v>
      </c>
      <c r="AY7" s="168">
        <v>1.0771140644999999</v>
      </c>
      <c r="AZ7" s="168">
        <v>1.048581</v>
      </c>
      <c r="BA7" s="168">
        <v>1.0203199999999999</v>
      </c>
      <c r="BB7" s="258">
        <v>0.98718249999999996</v>
      </c>
      <c r="BC7" s="258">
        <v>0.93906940000000005</v>
      </c>
      <c r="BD7" s="258">
        <v>0.88988560000000005</v>
      </c>
      <c r="BE7" s="258">
        <v>0.83139830000000003</v>
      </c>
      <c r="BF7" s="258">
        <v>0.82215210000000005</v>
      </c>
      <c r="BG7" s="258">
        <v>0.89743439999999997</v>
      </c>
      <c r="BH7" s="258">
        <v>0.93709339999999997</v>
      </c>
      <c r="BI7" s="258">
        <v>0.98635870000000003</v>
      </c>
      <c r="BJ7" s="258">
        <v>1.0074050000000001</v>
      </c>
      <c r="BK7" s="258">
        <v>1.004874</v>
      </c>
      <c r="BL7" s="258">
        <v>0.99855859999999996</v>
      </c>
      <c r="BM7" s="258">
        <v>0.98568259999999996</v>
      </c>
      <c r="BN7" s="258">
        <v>0.96319829999999995</v>
      </c>
      <c r="BO7" s="258">
        <v>0.92246189999999995</v>
      </c>
      <c r="BP7" s="258">
        <v>0.87838590000000005</v>
      </c>
      <c r="BQ7" s="258">
        <v>0.82343549999999999</v>
      </c>
      <c r="BR7" s="258">
        <v>0.81663839999999999</v>
      </c>
      <c r="BS7" s="258">
        <v>0.89361650000000004</v>
      </c>
      <c r="BT7" s="258">
        <v>0.93444970000000005</v>
      </c>
      <c r="BU7" s="258">
        <v>0.98452810000000002</v>
      </c>
      <c r="BV7" s="258">
        <v>1.006138</v>
      </c>
    </row>
    <row r="8" spans="1:74" ht="11.15" customHeight="1" x14ac:dyDescent="0.25">
      <c r="A8" s="61" t="s">
        <v>756</v>
      </c>
      <c r="B8" s="147" t="s">
        <v>120</v>
      </c>
      <c r="C8" s="168">
        <v>2.9078538064999999</v>
      </c>
      <c r="D8" s="168">
        <v>2.7408081786</v>
      </c>
      <c r="E8" s="168">
        <v>2.9682854193999999</v>
      </c>
      <c r="F8" s="168">
        <v>2.9067002333</v>
      </c>
      <c r="G8" s="168">
        <v>2.8302500967999999</v>
      </c>
      <c r="H8" s="168">
        <v>2.7199797333000002</v>
      </c>
      <c r="I8" s="168">
        <v>2.1559208065000002</v>
      </c>
      <c r="J8" s="168">
        <v>2.9431219676999998</v>
      </c>
      <c r="K8" s="168">
        <v>2.8031206666999999</v>
      </c>
      <c r="L8" s="168">
        <v>2.7947197418999998</v>
      </c>
      <c r="M8" s="168">
        <v>2.7886999000000001</v>
      </c>
      <c r="N8" s="168">
        <v>2.8206678386999999</v>
      </c>
      <c r="O8" s="168">
        <v>2.7764848387000001</v>
      </c>
      <c r="P8" s="168">
        <v>2.797020931</v>
      </c>
      <c r="Q8" s="168">
        <v>2.8372427741999999</v>
      </c>
      <c r="R8" s="168">
        <v>2.6858087667000001</v>
      </c>
      <c r="S8" s="168">
        <v>2.0765724516000001</v>
      </c>
      <c r="T8" s="168">
        <v>2.0742200999999998</v>
      </c>
      <c r="U8" s="168">
        <v>2.1863874515999999</v>
      </c>
      <c r="V8" s="168">
        <v>1.4189738064999999</v>
      </c>
      <c r="W8" s="168">
        <v>1.6299845666999999</v>
      </c>
      <c r="X8" s="168">
        <v>1.248445</v>
      </c>
      <c r="Y8" s="168">
        <v>2.0165351</v>
      </c>
      <c r="Z8" s="168">
        <v>2.1640166128999998</v>
      </c>
      <c r="AA8" s="168">
        <v>2.3152412580999999</v>
      </c>
      <c r="AB8" s="168">
        <v>2.2865691786000002</v>
      </c>
      <c r="AC8" s="168">
        <v>2.3935330000000001</v>
      </c>
      <c r="AD8" s="168">
        <v>2.3254166333000001</v>
      </c>
      <c r="AE8" s="168">
        <v>2.3242974516000001</v>
      </c>
      <c r="AF8" s="168">
        <v>2.2476284333000001</v>
      </c>
      <c r="AG8" s="168">
        <v>2.3143134515999999</v>
      </c>
      <c r="AH8" s="168">
        <v>1.9798983871</v>
      </c>
      <c r="AI8" s="168">
        <v>1.1519664999999999</v>
      </c>
      <c r="AJ8" s="168">
        <v>1.9366724839</v>
      </c>
      <c r="AK8" s="168">
        <v>2.1870141667</v>
      </c>
      <c r="AL8" s="168">
        <v>2.1904288386999999</v>
      </c>
      <c r="AM8" s="168">
        <v>2.1114128065000002</v>
      </c>
      <c r="AN8" s="168">
        <v>1.9958523571</v>
      </c>
      <c r="AO8" s="168">
        <v>2.0499168710000002</v>
      </c>
      <c r="AP8" s="168">
        <v>2.1936704667</v>
      </c>
      <c r="AQ8" s="168">
        <v>2.0105061934999999</v>
      </c>
      <c r="AR8" s="168">
        <v>2.1208939333000001</v>
      </c>
      <c r="AS8" s="168">
        <v>2.1417197418999998</v>
      </c>
      <c r="AT8" s="168">
        <v>2.2025938386999999</v>
      </c>
      <c r="AU8" s="168">
        <v>2.2195122666999998</v>
      </c>
      <c r="AV8" s="168">
        <v>2.1726514839000002</v>
      </c>
      <c r="AW8" s="168">
        <v>2.1305643000000001</v>
      </c>
      <c r="AX8" s="168">
        <v>2.0597518065</v>
      </c>
      <c r="AY8" s="168">
        <v>2.2252427418999998</v>
      </c>
      <c r="AZ8" s="168">
        <v>2.3069999999999999</v>
      </c>
      <c r="BA8" s="168">
        <v>2.3149999999999999</v>
      </c>
      <c r="BB8" s="258">
        <v>2.3330000000000002</v>
      </c>
      <c r="BC8" s="258">
        <v>2.3109999999999999</v>
      </c>
      <c r="BD8" s="258">
        <v>2.2570000000000001</v>
      </c>
      <c r="BE8" s="258">
        <v>2.226</v>
      </c>
      <c r="BF8" s="258">
        <v>2.1520000000000001</v>
      </c>
      <c r="BG8" s="258">
        <v>2.1240000000000001</v>
      </c>
      <c r="BH8" s="258">
        <v>1.9990000000000001</v>
      </c>
      <c r="BI8" s="258">
        <v>2.1960000000000002</v>
      </c>
      <c r="BJ8" s="258">
        <v>2.2040000000000002</v>
      </c>
      <c r="BK8" s="258">
        <v>2.1909999999999998</v>
      </c>
      <c r="BL8" s="258">
        <v>2.1789999999999998</v>
      </c>
      <c r="BM8" s="258">
        <v>2.1640000000000001</v>
      </c>
      <c r="BN8" s="258">
        <v>2.1509999999999998</v>
      </c>
      <c r="BO8" s="258">
        <v>2.1379999999999999</v>
      </c>
      <c r="BP8" s="258">
        <v>2.0939999999999999</v>
      </c>
      <c r="BQ8" s="258">
        <v>2.0739999999999998</v>
      </c>
      <c r="BR8" s="258">
        <v>2.0110000000000001</v>
      </c>
      <c r="BS8" s="258">
        <v>1.992</v>
      </c>
      <c r="BT8" s="258">
        <v>1.879</v>
      </c>
      <c r="BU8" s="258">
        <v>2.0590000000000002</v>
      </c>
      <c r="BV8" s="258">
        <v>2.133</v>
      </c>
    </row>
    <row r="9" spans="1:74" ht="11.15" customHeight="1" x14ac:dyDescent="0.25">
      <c r="A9" s="61" t="s">
        <v>757</v>
      </c>
      <c r="B9" s="147" t="s">
        <v>112</v>
      </c>
      <c r="C9" s="168">
        <v>92.070431386999999</v>
      </c>
      <c r="D9" s="168">
        <v>92.920637821</v>
      </c>
      <c r="E9" s="168">
        <v>93.143393774000003</v>
      </c>
      <c r="F9" s="168">
        <v>93.660877099999993</v>
      </c>
      <c r="G9" s="168">
        <v>94.505781451999994</v>
      </c>
      <c r="H9" s="168">
        <v>94.927182333000005</v>
      </c>
      <c r="I9" s="168">
        <v>96.113438451999997</v>
      </c>
      <c r="J9" s="168">
        <v>97.815203065000006</v>
      </c>
      <c r="K9" s="168">
        <v>98.264939166999994</v>
      </c>
      <c r="L9" s="168">
        <v>99.100135710000004</v>
      </c>
      <c r="M9" s="168">
        <v>100.7336553</v>
      </c>
      <c r="N9" s="168">
        <v>100.56890084</v>
      </c>
      <c r="O9" s="168">
        <v>99.293131838999997</v>
      </c>
      <c r="P9" s="168">
        <v>99.136747033999995</v>
      </c>
      <c r="Q9" s="168">
        <v>99.324578838999997</v>
      </c>
      <c r="R9" s="168">
        <v>96.791814032999994</v>
      </c>
      <c r="S9" s="168">
        <v>91.470548097000005</v>
      </c>
      <c r="T9" s="168">
        <v>92.840965333</v>
      </c>
      <c r="U9" s="168">
        <v>94.412072676999998</v>
      </c>
      <c r="V9" s="168">
        <v>94.862789289999995</v>
      </c>
      <c r="W9" s="168">
        <v>94.723020899999995</v>
      </c>
      <c r="X9" s="168">
        <v>94.324052160999997</v>
      </c>
      <c r="Y9" s="168">
        <v>96.481905166999994</v>
      </c>
      <c r="Z9" s="168">
        <v>96.466308065000007</v>
      </c>
      <c r="AA9" s="168">
        <v>97.255824226000001</v>
      </c>
      <c r="AB9" s="168">
        <v>89.863965106999999</v>
      </c>
      <c r="AC9" s="168">
        <v>98.008776225999995</v>
      </c>
      <c r="AD9" s="168">
        <v>98.980774533000002</v>
      </c>
      <c r="AE9" s="168">
        <v>98.940263483999999</v>
      </c>
      <c r="AF9" s="168">
        <v>98.699407733000001</v>
      </c>
      <c r="AG9" s="168">
        <v>99.492073097000002</v>
      </c>
      <c r="AH9" s="168">
        <v>100.22835745</v>
      </c>
      <c r="AI9" s="168">
        <v>100.78647170000001</v>
      </c>
      <c r="AJ9" s="168">
        <v>101.76792106000001</v>
      </c>
      <c r="AK9" s="168">
        <v>102.45035059999999</v>
      </c>
      <c r="AL9" s="168">
        <v>102.67922815999999</v>
      </c>
      <c r="AM9" s="168">
        <v>100.03123184</v>
      </c>
      <c r="AN9" s="168">
        <v>99.438129071000006</v>
      </c>
      <c r="AO9" s="168">
        <v>100.94010261</v>
      </c>
      <c r="AP9" s="168">
        <v>101.8309852</v>
      </c>
      <c r="AQ9" s="168">
        <v>103.28607687</v>
      </c>
      <c r="AR9" s="168">
        <v>104.07890007</v>
      </c>
      <c r="AS9" s="168">
        <v>104.33598684</v>
      </c>
      <c r="AT9" s="168">
        <v>104.89530219</v>
      </c>
      <c r="AU9" s="168">
        <v>106.16313577</v>
      </c>
      <c r="AV9" s="168">
        <v>106.30650519</v>
      </c>
      <c r="AW9" s="168">
        <v>106.74338066999999</v>
      </c>
      <c r="AX9" s="168">
        <v>103.9291001</v>
      </c>
      <c r="AY9" s="168">
        <v>106.65406168</v>
      </c>
      <c r="AZ9" s="168">
        <v>106.971</v>
      </c>
      <c r="BA9" s="168">
        <v>107</v>
      </c>
      <c r="BB9" s="258">
        <v>106.276</v>
      </c>
      <c r="BC9" s="258">
        <v>105.60899999999999</v>
      </c>
      <c r="BD9" s="258">
        <v>105.59699999999999</v>
      </c>
      <c r="BE9" s="258">
        <v>105.764</v>
      </c>
      <c r="BF9" s="258">
        <v>105.995</v>
      </c>
      <c r="BG9" s="258">
        <v>106.151</v>
      </c>
      <c r="BH9" s="258">
        <v>106.16200000000001</v>
      </c>
      <c r="BI9" s="258">
        <v>105.986</v>
      </c>
      <c r="BJ9" s="258">
        <v>106.788</v>
      </c>
      <c r="BK9" s="258">
        <v>106.782</v>
      </c>
      <c r="BL9" s="258">
        <v>106.587</v>
      </c>
      <c r="BM9" s="258">
        <v>106.51600000000001</v>
      </c>
      <c r="BN9" s="258">
        <v>106.893</v>
      </c>
      <c r="BO9" s="258">
        <v>107.12</v>
      </c>
      <c r="BP9" s="258">
        <v>107.09</v>
      </c>
      <c r="BQ9" s="258">
        <v>107.33</v>
      </c>
      <c r="BR9" s="258">
        <v>107.54600000000001</v>
      </c>
      <c r="BS9" s="258">
        <v>107.705</v>
      </c>
      <c r="BT9" s="258">
        <v>107.71899999999999</v>
      </c>
      <c r="BU9" s="258">
        <v>107.535</v>
      </c>
      <c r="BV9" s="258">
        <v>107.122</v>
      </c>
    </row>
    <row r="10" spans="1:74" ht="11.15" customHeight="1" x14ac:dyDescent="0.25">
      <c r="A10" s="61" t="s">
        <v>511</v>
      </c>
      <c r="B10" s="147" t="s">
        <v>407</v>
      </c>
      <c r="C10" s="168">
        <v>89.253806452000006</v>
      </c>
      <c r="D10" s="168">
        <v>89.861857142999995</v>
      </c>
      <c r="E10" s="168">
        <v>90.273258064999993</v>
      </c>
      <c r="F10" s="168">
        <v>90.7102</v>
      </c>
      <c r="G10" s="168">
        <v>91.402483871000001</v>
      </c>
      <c r="H10" s="168">
        <v>91.654566666999997</v>
      </c>
      <c r="I10" s="168">
        <v>92.160129032</v>
      </c>
      <c r="J10" s="168">
        <v>94.400935484000001</v>
      </c>
      <c r="K10" s="168">
        <v>94.762033333000005</v>
      </c>
      <c r="L10" s="168">
        <v>95.594032257999999</v>
      </c>
      <c r="M10" s="168">
        <v>97.1614</v>
      </c>
      <c r="N10" s="168">
        <v>97.052064516000002</v>
      </c>
      <c r="O10" s="168">
        <v>95.325709677000006</v>
      </c>
      <c r="P10" s="168">
        <v>95.214551724000003</v>
      </c>
      <c r="Q10" s="168">
        <v>95.387161289999995</v>
      </c>
      <c r="R10" s="168">
        <v>92.880333332999996</v>
      </c>
      <c r="S10" s="168">
        <v>87.353290322999996</v>
      </c>
      <c r="T10" s="168">
        <v>88.598699999999994</v>
      </c>
      <c r="U10" s="168">
        <v>90.167387097000002</v>
      </c>
      <c r="V10" s="168">
        <v>89.876387097000006</v>
      </c>
      <c r="W10" s="168">
        <v>89.973100000000002</v>
      </c>
      <c r="X10" s="168">
        <v>89.286870968000002</v>
      </c>
      <c r="Y10" s="168">
        <v>92.038033333000001</v>
      </c>
      <c r="Z10" s="168">
        <v>92.177935484000002</v>
      </c>
      <c r="AA10" s="168">
        <v>93.018612903000005</v>
      </c>
      <c r="AB10" s="168">
        <v>86.148928570999999</v>
      </c>
      <c r="AC10" s="168">
        <v>93.781774193999993</v>
      </c>
      <c r="AD10" s="168">
        <v>94.588233333000005</v>
      </c>
      <c r="AE10" s="168">
        <v>94.505193547999994</v>
      </c>
      <c r="AF10" s="168">
        <v>94.200666666999993</v>
      </c>
      <c r="AG10" s="168">
        <v>94.924935484000002</v>
      </c>
      <c r="AH10" s="168">
        <v>95.343806451999995</v>
      </c>
      <c r="AI10" s="168">
        <v>95.142666667</v>
      </c>
      <c r="AJ10" s="168">
        <v>96.804870968000003</v>
      </c>
      <c r="AK10" s="168">
        <v>97.706199999999995</v>
      </c>
      <c r="AL10" s="168">
        <v>97.959161289999997</v>
      </c>
      <c r="AM10" s="168">
        <v>95.262709677000004</v>
      </c>
      <c r="AN10" s="168">
        <v>94.537142857000006</v>
      </c>
      <c r="AO10" s="168">
        <v>95.428580644999997</v>
      </c>
      <c r="AP10" s="168">
        <v>96.500766666999994</v>
      </c>
      <c r="AQ10" s="168">
        <v>97.748419354999996</v>
      </c>
      <c r="AR10" s="168">
        <v>98.525266666999997</v>
      </c>
      <c r="AS10" s="168">
        <v>98.540516128999997</v>
      </c>
      <c r="AT10" s="168">
        <v>99.332709676999997</v>
      </c>
      <c r="AU10" s="168">
        <v>100.53863333</v>
      </c>
      <c r="AV10" s="168">
        <v>100.60983871000001</v>
      </c>
      <c r="AW10" s="168">
        <v>100.9508</v>
      </c>
      <c r="AX10" s="168">
        <v>99.135387097000006</v>
      </c>
      <c r="AY10" s="168">
        <v>101.45619354999999</v>
      </c>
      <c r="AZ10" s="168">
        <v>101.5348</v>
      </c>
      <c r="BA10" s="168">
        <v>101.8085</v>
      </c>
      <c r="BB10" s="258">
        <v>101.0376</v>
      </c>
      <c r="BC10" s="258">
        <v>100.3296</v>
      </c>
      <c r="BD10" s="258">
        <v>100.2718</v>
      </c>
      <c r="BE10" s="258">
        <v>100.3205</v>
      </c>
      <c r="BF10" s="258">
        <v>100.45569999999999</v>
      </c>
      <c r="BG10" s="258">
        <v>100.6514</v>
      </c>
      <c r="BH10" s="258">
        <v>100.57769999999999</v>
      </c>
      <c r="BI10" s="258">
        <v>100.64319999999999</v>
      </c>
      <c r="BJ10" s="258">
        <v>101.4106</v>
      </c>
      <c r="BK10" s="258">
        <v>101.3896</v>
      </c>
      <c r="BL10" s="258">
        <v>101.19329999999999</v>
      </c>
      <c r="BM10" s="258">
        <v>101.1023</v>
      </c>
      <c r="BN10" s="258">
        <v>101.4169</v>
      </c>
      <c r="BO10" s="258">
        <v>101.5767</v>
      </c>
      <c r="BP10" s="258">
        <v>101.4679</v>
      </c>
      <c r="BQ10" s="258">
        <v>101.62</v>
      </c>
      <c r="BR10" s="258">
        <v>101.7548</v>
      </c>
      <c r="BS10" s="258">
        <v>101.95489999999999</v>
      </c>
      <c r="BT10" s="258">
        <v>101.9012</v>
      </c>
      <c r="BU10" s="258">
        <v>101.94370000000001</v>
      </c>
      <c r="BV10" s="258">
        <v>101.6511</v>
      </c>
    </row>
    <row r="11" spans="1:74" ht="11.15" customHeight="1" x14ac:dyDescent="0.25">
      <c r="A11" s="471" t="s">
        <v>517</v>
      </c>
      <c r="B11" s="472" t="s">
        <v>937</v>
      </c>
      <c r="C11" s="168">
        <v>0.46714570968000002</v>
      </c>
      <c r="D11" s="168">
        <v>0.26982503570999999</v>
      </c>
      <c r="E11" s="168">
        <v>0.11287922581</v>
      </c>
      <c r="F11" s="168">
        <v>9.4732999999999998E-2</v>
      </c>
      <c r="G11" s="168">
        <v>2.7464516128999998E-4</v>
      </c>
      <c r="H11" s="168">
        <v>1.5856666667000001E-4</v>
      </c>
      <c r="I11" s="168">
        <v>9.1343193547999996E-2</v>
      </c>
      <c r="J11" s="168">
        <v>9.3083645160999998E-2</v>
      </c>
      <c r="K11" s="168">
        <v>0</v>
      </c>
      <c r="L11" s="168">
        <v>0.17846632258</v>
      </c>
      <c r="M11" s="168">
        <v>9.2699533333000003E-2</v>
      </c>
      <c r="N11" s="168">
        <v>0.33810451612999998</v>
      </c>
      <c r="O11" s="168">
        <v>0.42639487097000001</v>
      </c>
      <c r="P11" s="168">
        <v>0.19618727586000001</v>
      </c>
      <c r="Q11" s="168">
        <v>9.2252419355000004E-2</v>
      </c>
      <c r="R11" s="168">
        <v>0.10714873333</v>
      </c>
      <c r="S11" s="168">
        <v>9.0681387096999994E-2</v>
      </c>
      <c r="T11" s="168">
        <v>0.1623695</v>
      </c>
      <c r="U11" s="168">
        <v>0.13169354839</v>
      </c>
      <c r="V11" s="168">
        <v>9.2999870967999998E-2</v>
      </c>
      <c r="W11" s="168">
        <v>4.1354166667000002E-2</v>
      </c>
      <c r="X11" s="168">
        <v>2.6222580644999998E-4</v>
      </c>
      <c r="Y11" s="168">
        <v>9.4856700000000002E-2</v>
      </c>
      <c r="Z11" s="168">
        <v>0.17707838710000001</v>
      </c>
      <c r="AA11" s="168">
        <v>0.20575835483999999</v>
      </c>
      <c r="AB11" s="168">
        <v>0.20337485714</v>
      </c>
      <c r="AC11" s="168">
        <v>4.5444322581E-2</v>
      </c>
      <c r="AD11" s="168">
        <v>2.7103333333E-4</v>
      </c>
      <c r="AE11" s="168">
        <v>5.4031225805999998E-2</v>
      </c>
      <c r="AF11" s="168">
        <v>3.7186666667000001E-4</v>
      </c>
      <c r="AG11" s="168">
        <v>5.5981774194000002E-2</v>
      </c>
      <c r="AH11" s="168">
        <v>6.9454838709999997E-4</v>
      </c>
      <c r="AI11" s="168">
        <v>4.1527399999999999E-2</v>
      </c>
      <c r="AJ11" s="168">
        <v>7.7432258065000001E-4</v>
      </c>
      <c r="AK11" s="168">
        <v>5.8121266667000002E-2</v>
      </c>
      <c r="AL11" s="168">
        <v>5.2932741934999999E-2</v>
      </c>
      <c r="AM11" s="168">
        <v>0.20601670967999999</v>
      </c>
      <c r="AN11" s="168">
        <v>0.15885139286</v>
      </c>
      <c r="AO11" s="168">
        <v>8.433583871E-2</v>
      </c>
      <c r="AP11" s="168">
        <v>5.7953333333000002E-4</v>
      </c>
      <c r="AQ11" s="168">
        <v>1.5816774193999999E-2</v>
      </c>
      <c r="AR11" s="168">
        <v>7.4826666666999995E-4</v>
      </c>
      <c r="AS11" s="168">
        <v>8.8437193548000004E-2</v>
      </c>
      <c r="AT11" s="168">
        <v>9.2791741935000005E-2</v>
      </c>
      <c r="AU11" s="168">
        <v>5.1716666667000002E-4</v>
      </c>
      <c r="AV11" s="168">
        <v>8.2174193547999996E-4</v>
      </c>
      <c r="AW11" s="168">
        <v>4.0935899999999997E-2</v>
      </c>
      <c r="AX11" s="168">
        <v>9.0736451612999994E-2</v>
      </c>
      <c r="AY11" s="168">
        <v>8.3579451612999997E-2</v>
      </c>
      <c r="AZ11" s="168">
        <v>8.7282685254E-2</v>
      </c>
      <c r="BA11" s="168">
        <v>5.1339731030000002E-2</v>
      </c>
      <c r="BB11" s="258">
        <v>4.0350593626999998E-2</v>
      </c>
      <c r="BC11" s="258">
        <v>3.0833917890999998E-2</v>
      </c>
      <c r="BD11" s="258">
        <v>4.2588160505E-2</v>
      </c>
      <c r="BE11" s="258">
        <v>4.7606052490000002E-2</v>
      </c>
      <c r="BF11" s="258">
        <v>5.2531340426000002E-2</v>
      </c>
      <c r="BG11" s="258">
        <v>1.9159926415999999E-2</v>
      </c>
      <c r="BH11" s="258">
        <v>3.9129490353E-2</v>
      </c>
      <c r="BI11" s="258">
        <v>4.7738698460999998E-2</v>
      </c>
      <c r="BJ11" s="258">
        <v>0.10344488939</v>
      </c>
      <c r="BK11" s="258">
        <v>0.14804888301999999</v>
      </c>
      <c r="BL11" s="258">
        <v>8.7282685254E-2</v>
      </c>
      <c r="BM11" s="258">
        <v>5.1339731030000002E-2</v>
      </c>
      <c r="BN11" s="258">
        <v>4.0350593626999998E-2</v>
      </c>
      <c r="BO11" s="258">
        <v>3.0833917890999998E-2</v>
      </c>
      <c r="BP11" s="258">
        <v>4.2588160505E-2</v>
      </c>
      <c r="BQ11" s="258">
        <v>4.7606052490000002E-2</v>
      </c>
      <c r="BR11" s="258">
        <v>5.2531340426000002E-2</v>
      </c>
      <c r="BS11" s="258">
        <v>1.9159926415999999E-2</v>
      </c>
      <c r="BT11" s="258">
        <v>3.9129490353E-2</v>
      </c>
      <c r="BU11" s="258">
        <v>4.7738698460999998E-2</v>
      </c>
      <c r="BV11" s="258">
        <v>0.10344488939</v>
      </c>
    </row>
    <row r="12" spans="1:74" ht="11.15" customHeight="1" x14ac:dyDescent="0.25">
      <c r="A12" s="471" t="s">
        <v>938</v>
      </c>
      <c r="B12" s="472" t="s">
        <v>939</v>
      </c>
      <c r="C12" s="168">
        <v>4.0954016128999999</v>
      </c>
      <c r="D12" s="168">
        <v>3.6737679643000001</v>
      </c>
      <c r="E12" s="168">
        <v>4.2198127097000002</v>
      </c>
      <c r="F12" s="168">
        <v>4.2367369666999997</v>
      </c>
      <c r="G12" s="168">
        <v>4.6745969677000003</v>
      </c>
      <c r="H12" s="168">
        <v>4.7318772999999998</v>
      </c>
      <c r="I12" s="168">
        <v>5.0601590644999996</v>
      </c>
      <c r="J12" s="168">
        <v>4.4702473225999997</v>
      </c>
      <c r="K12" s="168">
        <v>5.3424678999999999</v>
      </c>
      <c r="L12" s="168">
        <v>5.7408443548000001</v>
      </c>
      <c r="M12" s="168">
        <v>6.3536655667000002</v>
      </c>
      <c r="N12" s="168">
        <v>7.1176167742000001</v>
      </c>
      <c r="O12" s="168">
        <v>8.0743546774000006</v>
      </c>
      <c r="P12" s="168">
        <v>7.7857302413999996</v>
      </c>
      <c r="Q12" s="168">
        <v>7.8796419676999996</v>
      </c>
      <c r="R12" s="168">
        <v>7.0155182332999999</v>
      </c>
      <c r="S12" s="168">
        <v>5.8851030323</v>
      </c>
      <c r="T12" s="168">
        <v>3.6333886667000002</v>
      </c>
      <c r="U12" s="168">
        <v>3.1032271613</v>
      </c>
      <c r="V12" s="168">
        <v>3.6277946773999998</v>
      </c>
      <c r="W12" s="168">
        <v>5.0376011667</v>
      </c>
      <c r="X12" s="168">
        <v>7.1923437419000003</v>
      </c>
      <c r="Y12" s="168">
        <v>9.3560802333000002</v>
      </c>
      <c r="Z12" s="168">
        <v>9.8149261289999998</v>
      </c>
      <c r="AA12" s="168">
        <v>9.8450243547999996</v>
      </c>
      <c r="AB12" s="168">
        <v>7.4426269999999999</v>
      </c>
      <c r="AC12" s="168">
        <v>10.355585194</v>
      </c>
      <c r="AD12" s="168">
        <v>10.227275799999999</v>
      </c>
      <c r="AE12" s="168">
        <v>10.158760097</v>
      </c>
      <c r="AF12" s="168">
        <v>9.0456053999999995</v>
      </c>
      <c r="AG12" s="168">
        <v>9.6820432581000002</v>
      </c>
      <c r="AH12" s="168">
        <v>9.6213580967999999</v>
      </c>
      <c r="AI12" s="168">
        <v>9.4937819000000001</v>
      </c>
      <c r="AJ12" s="168">
        <v>9.6167383870999998</v>
      </c>
      <c r="AK12" s="168">
        <v>10.2132348</v>
      </c>
      <c r="AL12" s="168">
        <v>11.140731871</v>
      </c>
      <c r="AM12" s="168">
        <v>11.412610935</v>
      </c>
      <c r="AN12" s="168">
        <v>11.313065785999999</v>
      </c>
      <c r="AO12" s="168">
        <v>11.745664935000001</v>
      </c>
      <c r="AP12" s="168">
        <v>11.015428967</v>
      </c>
      <c r="AQ12" s="168">
        <v>11.33703029</v>
      </c>
      <c r="AR12" s="168">
        <v>10.021977232999999</v>
      </c>
      <c r="AS12" s="168">
        <v>9.6908051613000001</v>
      </c>
      <c r="AT12" s="168">
        <v>9.6843560644999993</v>
      </c>
      <c r="AU12" s="168">
        <v>9.8459686666999993</v>
      </c>
      <c r="AV12" s="168">
        <v>9.9942913871000005</v>
      </c>
      <c r="AW12" s="168">
        <v>10.086944799999999</v>
      </c>
      <c r="AX12" s="168">
        <v>10.966464452</v>
      </c>
      <c r="AY12" s="168">
        <v>10.875970161</v>
      </c>
      <c r="AZ12" s="168">
        <v>11.7</v>
      </c>
      <c r="BA12" s="168">
        <v>12.292</v>
      </c>
      <c r="BB12" s="258">
        <v>12.2</v>
      </c>
      <c r="BC12" s="258">
        <v>11.9</v>
      </c>
      <c r="BD12" s="258">
        <v>12.5</v>
      </c>
      <c r="BE12" s="258">
        <v>12.5</v>
      </c>
      <c r="BF12" s="258">
        <v>12.5</v>
      </c>
      <c r="BG12" s="258">
        <v>11.5</v>
      </c>
      <c r="BH12" s="258">
        <v>12</v>
      </c>
      <c r="BI12" s="258">
        <v>12.2</v>
      </c>
      <c r="BJ12" s="258">
        <v>12.8</v>
      </c>
      <c r="BK12" s="258">
        <v>12.6</v>
      </c>
      <c r="BL12" s="258">
        <v>12.7</v>
      </c>
      <c r="BM12" s="258">
        <v>12.8</v>
      </c>
      <c r="BN12" s="258">
        <v>12.9</v>
      </c>
      <c r="BO12" s="258">
        <v>12.2</v>
      </c>
      <c r="BP12" s="258">
        <v>12.7</v>
      </c>
      <c r="BQ12" s="258">
        <v>12.5</v>
      </c>
      <c r="BR12" s="258">
        <v>12.7</v>
      </c>
      <c r="BS12" s="258">
        <v>11.7</v>
      </c>
      <c r="BT12" s="258">
        <v>12.8</v>
      </c>
      <c r="BU12" s="258">
        <v>13</v>
      </c>
      <c r="BV12" s="258">
        <v>14.1</v>
      </c>
    </row>
    <row r="13" spans="1:74" ht="11.15" customHeight="1" x14ac:dyDescent="0.25">
      <c r="A13" s="471" t="s">
        <v>516</v>
      </c>
      <c r="B13" s="472" t="s">
        <v>901</v>
      </c>
      <c r="C13" s="168">
        <v>8.9149390000000004</v>
      </c>
      <c r="D13" s="168">
        <v>8.0624952499999996</v>
      </c>
      <c r="E13" s="168">
        <v>8.0465353871000005</v>
      </c>
      <c r="F13" s="168">
        <v>6.7894942333000001</v>
      </c>
      <c r="G13" s="168">
        <v>6.6971920323000003</v>
      </c>
      <c r="H13" s="168">
        <v>6.7044210667000002</v>
      </c>
      <c r="I13" s="168">
        <v>7.3403264516000002</v>
      </c>
      <c r="J13" s="168">
        <v>7.0053995483999998</v>
      </c>
      <c r="K13" s="168">
        <v>6.9421445666999997</v>
      </c>
      <c r="L13" s="168">
        <v>6.6121645806</v>
      </c>
      <c r="M13" s="168">
        <v>7.3650832667000001</v>
      </c>
      <c r="N13" s="168">
        <v>7.9206046774000001</v>
      </c>
      <c r="O13" s="168">
        <v>8.0265798709999991</v>
      </c>
      <c r="P13" s="168">
        <v>8.0215104137999997</v>
      </c>
      <c r="Q13" s="168">
        <v>6.7850676128999998</v>
      </c>
      <c r="R13" s="168">
        <v>6.2270590666999999</v>
      </c>
      <c r="S13" s="168">
        <v>5.9251954838999996</v>
      </c>
      <c r="T13" s="168">
        <v>6.0856844667000001</v>
      </c>
      <c r="U13" s="168">
        <v>6.6553102903000001</v>
      </c>
      <c r="V13" s="168">
        <v>6.7240330000000004</v>
      </c>
      <c r="W13" s="168">
        <v>5.7655893000000003</v>
      </c>
      <c r="X13" s="168">
        <v>6.4281642580999998</v>
      </c>
      <c r="Y13" s="168">
        <v>6.9568074332999998</v>
      </c>
      <c r="Z13" s="168">
        <v>8.4228526773999999</v>
      </c>
      <c r="AA13" s="168">
        <v>8.9569485806000007</v>
      </c>
      <c r="AB13" s="168">
        <v>9.5057082143000002</v>
      </c>
      <c r="AC13" s="168">
        <v>7.6545735806000001</v>
      </c>
      <c r="AD13" s="168">
        <v>6.9447321666999997</v>
      </c>
      <c r="AE13" s="168">
        <v>6.5546419677000003</v>
      </c>
      <c r="AF13" s="168">
        <v>6.9278436333000002</v>
      </c>
      <c r="AG13" s="168">
        <v>7.2913991935000002</v>
      </c>
      <c r="AH13" s="168">
        <v>7.1267339031999999</v>
      </c>
      <c r="AI13" s="168">
        <v>7.2982389999999997</v>
      </c>
      <c r="AJ13" s="168">
        <v>7.3598816451999998</v>
      </c>
      <c r="AK13" s="168">
        <v>8.0212966666999996</v>
      </c>
      <c r="AL13" s="168">
        <v>8.0955897418999996</v>
      </c>
      <c r="AM13" s="168">
        <v>9.3487595484000003</v>
      </c>
      <c r="AN13" s="168">
        <v>9.0580268570999998</v>
      </c>
      <c r="AO13" s="168">
        <v>8.2860686128999994</v>
      </c>
      <c r="AP13" s="168">
        <v>8.1613222666999992</v>
      </c>
      <c r="AQ13" s="168">
        <v>7.4271552903</v>
      </c>
      <c r="AR13" s="168">
        <v>7.6233874332999996</v>
      </c>
      <c r="AS13" s="168">
        <v>8.2090082902999999</v>
      </c>
      <c r="AT13" s="168">
        <v>7.5155992257999999</v>
      </c>
      <c r="AU13" s="168">
        <v>7.7957008666999998</v>
      </c>
      <c r="AV13" s="168">
        <v>7.7189350323000001</v>
      </c>
      <c r="AW13" s="168">
        <v>8.1599542666999998</v>
      </c>
      <c r="AX13" s="168">
        <v>9.3571530967999994</v>
      </c>
      <c r="AY13" s="168">
        <v>8.7959798065000001</v>
      </c>
      <c r="AZ13" s="168">
        <v>8.1620410000000003</v>
      </c>
      <c r="BA13" s="168">
        <v>7.6410600000000004</v>
      </c>
      <c r="BB13" s="258">
        <v>6.906828</v>
      </c>
      <c r="BC13" s="258">
        <v>6.734019</v>
      </c>
      <c r="BD13" s="258">
        <v>6.8848739999999999</v>
      </c>
      <c r="BE13" s="258">
        <v>7.177079</v>
      </c>
      <c r="BF13" s="258">
        <v>7.056978</v>
      </c>
      <c r="BG13" s="258">
        <v>6.9206519999999996</v>
      </c>
      <c r="BH13" s="258">
        <v>7.0038140000000002</v>
      </c>
      <c r="BI13" s="258">
        <v>7.3134249999999996</v>
      </c>
      <c r="BJ13" s="258">
        <v>8.2276279999999993</v>
      </c>
      <c r="BK13" s="258">
        <v>8.7946190000000009</v>
      </c>
      <c r="BL13" s="258">
        <v>8.3348530000000007</v>
      </c>
      <c r="BM13" s="258">
        <v>7.6710839999999996</v>
      </c>
      <c r="BN13" s="258">
        <v>6.9195289999999998</v>
      </c>
      <c r="BO13" s="258">
        <v>6.7486230000000003</v>
      </c>
      <c r="BP13" s="258">
        <v>6.8959450000000002</v>
      </c>
      <c r="BQ13" s="258">
        <v>7.18337</v>
      </c>
      <c r="BR13" s="258">
        <v>7.0605529999999996</v>
      </c>
      <c r="BS13" s="258">
        <v>6.9226890000000001</v>
      </c>
      <c r="BT13" s="258">
        <v>7.004969</v>
      </c>
      <c r="BU13" s="258">
        <v>7.3140989999999997</v>
      </c>
      <c r="BV13" s="258">
        <v>8.2280080000000009</v>
      </c>
    </row>
    <row r="14" spans="1:74" ht="11.15" customHeight="1" x14ac:dyDescent="0.25">
      <c r="A14" s="471" t="s">
        <v>940</v>
      </c>
      <c r="B14" s="472" t="s">
        <v>902</v>
      </c>
      <c r="C14" s="168">
        <v>7.6719125805999999</v>
      </c>
      <c r="D14" s="168">
        <v>8.1103156071000004</v>
      </c>
      <c r="E14" s="168">
        <v>7.8298361613000003</v>
      </c>
      <c r="F14" s="168">
        <v>7.0370176000000004</v>
      </c>
      <c r="G14" s="168">
        <v>7.2146951612999999</v>
      </c>
      <c r="H14" s="168">
        <v>7.2756394333000003</v>
      </c>
      <c r="I14" s="168">
        <v>7.6301779031999999</v>
      </c>
      <c r="J14" s="168">
        <v>7.9485697742000001</v>
      </c>
      <c r="K14" s="168">
        <v>7.8079151667</v>
      </c>
      <c r="L14" s="168">
        <v>7.9938200968000004</v>
      </c>
      <c r="M14" s="168">
        <v>8.3778019333000007</v>
      </c>
      <c r="N14" s="168">
        <v>8.4229347741999998</v>
      </c>
      <c r="O14" s="168">
        <v>8.3915735484000002</v>
      </c>
      <c r="P14" s="168">
        <v>7.8778925172000003</v>
      </c>
      <c r="Q14" s="168">
        <v>8.1667052902999995</v>
      </c>
      <c r="R14" s="168">
        <v>7.0100360000000004</v>
      </c>
      <c r="S14" s="168">
        <v>6.8720506128999999</v>
      </c>
      <c r="T14" s="168">
        <v>7.6494903000000001</v>
      </c>
      <c r="U14" s="168">
        <v>8.1602113226000004</v>
      </c>
      <c r="V14" s="168">
        <v>7.9925194193999998</v>
      </c>
      <c r="W14" s="168">
        <v>8.1432062333000008</v>
      </c>
      <c r="X14" s="168">
        <v>8.3438034515999995</v>
      </c>
      <c r="Y14" s="168">
        <v>8.2509293333000002</v>
      </c>
      <c r="Z14" s="168">
        <v>8.0294680323000005</v>
      </c>
      <c r="AA14" s="168">
        <v>8.3328895160999998</v>
      </c>
      <c r="AB14" s="168">
        <v>7.7003808213999996</v>
      </c>
      <c r="AC14" s="168">
        <v>8.8512142902999997</v>
      </c>
      <c r="AD14" s="168">
        <v>8.5838079332999992</v>
      </c>
      <c r="AE14" s="168">
        <v>8.4882218065000004</v>
      </c>
      <c r="AF14" s="168">
        <v>8.9265471999999999</v>
      </c>
      <c r="AG14" s="168">
        <v>8.5775157418999992</v>
      </c>
      <c r="AH14" s="168">
        <v>8.5583995484000006</v>
      </c>
      <c r="AI14" s="168">
        <v>8.3589710667000006</v>
      </c>
      <c r="AJ14" s="168">
        <v>7.9656754194000001</v>
      </c>
      <c r="AK14" s="168">
        <v>8.3528429667000008</v>
      </c>
      <c r="AL14" s="168">
        <v>8.8878600968000008</v>
      </c>
      <c r="AM14" s="168">
        <v>8.2917610968000002</v>
      </c>
      <c r="AN14" s="168">
        <v>8.2022080000000006</v>
      </c>
      <c r="AO14" s="168">
        <v>8.8696254194000002</v>
      </c>
      <c r="AP14" s="168">
        <v>8.5638511333</v>
      </c>
      <c r="AQ14" s="168">
        <v>8.5541735161000005</v>
      </c>
      <c r="AR14" s="168">
        <v>8.3934960332999999</v>
      </c>
      <c r="AS14" s="168">
        <v>8.3210375161000005</v>
      </c>
      <c r="AT14" s="168">
        <v>8.2691582580999992</v>
      </c>
      <c r="AU14" s="168">
        <v>7.7028572000000004</v>
      </c>
      <c r="AV14" s="168">
        <v>7.8872658387000003</v>
      </c>
      <c r="AW14" s="168">
        <v>8.3721796000000008</v>
      </c>
      <c r="AX14" s="168">
        <v>8.3017834516000004</v>
      </c>
      <c r="AY14" s="168">
        <v>8.5962439355000004</v>
      </c>
      <c r="AZ14" s="168">
        <v>8.7846930000000008</v>
      </c>
      <c r="BA14" s="168">
        <v>9.1175510000000006</v>
      </c>
      <c r="BB14" s="258">
        <v>8.5007920000000006</v>
      </c>
      <c r="BC14" s="258">
        <v>8.2940590000000007</v>
      </c>
      <c r="BD14" s="258">
        <v>8.5074579999999997</v>
      </c>
      <c r="BE14" s="258">
        <v>8.624803</v>
      </c>
      <c r="BF14" s="258">
        <v>8.7769549999999992</v>
      </c>
      <c r="BG14" s="258">
        <v>8.9566140000000001</v>
      </c>
      <c r="BH14" s="258">
        <v>9.0317930000000004</v>
      </c>
      <c r="BI14" s="258">
        <v>9.3330889999999993</v>
      </c>
      <c r="BJ14" s="258">
        <v>9.2378610000000005</v>
      </c>
      <c r="BK14" s="258">
        <v>9.3643199999999993</v>
      </c>
      <c r="BL14" s="258">
        <v>9.4160439999999994</v>
      </c>
      <c r="BM14" s="258">
        <v>9.6787069999999993</v>
      </c>
      <c r="BN14" s="258">
        <v>8.9795049999999996</v>
      </c>
      <c r="BO14" s="258">
        <v>8.7317630000000008</v>
      </c>
      <c r="BP14" s="258">
        <v>8.9375979999999995</v>
      </c>
      <c r="BQ14" s="258">
        <v>9.0499690000000008</v>
      </c>
      <c r="BR14" s="258">
        <v>9.2032810000000005</v>
      </c>
      <c r="BS14" s="258">
        <v>9.3880890000000008</v>
      </c>
      <c r="BT14" s="258">
        <v>9.4647430000000004</v>
      </c>
      <c r="BU14" s="258">
        <v>9.7797490000000007</v>
      </c>
      <c r="BV14" s="258">
        <v>9.6789500000000004</v>
      </c>
    </row>
    <row r="15" spans="1:74" ht="11.15" customHeight="1" x14ac:dyDescent="0.25">
      <c r="A15" s="61" t="s">
        <v>518</v>
      </c>
      <c r="B15" s="147" t="s">
        <v>408</v>
      </c>
      <c r="C15" s="168">
        <v>0.15996774193999999</v>
      </c>
      <c r="D15" s="168">
        <v>0.16107142857000001</v>
      </c>
      <c r="E15" s="168">
        <v>0.16180645161000001</v>
      </c>
      <c r="F15" s="168">
        <v>0.16259999999999999</v>
      </c>
      <c r="G15" s="168">
        <v>0.16383870968</v>
      </c>
      <c r="H15" s="168">
        <v>0.16426666667000001</v>
      </c>
      <c r="I15" s="168">
        <v>0.16519354839</v>
      </c>
      <c r="J15" s="168">
        <v>0.16919354839</v>
      </c>
      <c r="K15" s="168">
        <v>0.16986666667</v>
      </c>
      <c r="L15" s="168">
        <v>0.17135483871000001</v>
      </c>
      <c r="M15" s="168">
        <v>0.17416666667</v>
      </c>
      <c r="N15" s="168">
        <v>0.17396774194</v>
      </c>
      <c r="O15" s="168">
        <v>0.17970967741999999</v>
      </c>
      <c r="P15" s="168">
        <v>0.17948275861999999</v>
      </c>
      <c r="Q15" s="168">
        <v>0.17983870967999999</v>
      </c>
      <c r="R15" s="168">
        <v>0.17510000000000001</v>
      </c>
      <c r="S15" s="168">
        <v>0.16467741934999999</v>
      </c>
      <c r="T15" s="168">
        <v>0.16703333333000001</v>
      </c>
      <c r="U15" s="168">
        <v>0.16996774194</v>
      </c>
      <c r="V15" s="168">
        <v>0.16941935484000001</v>
      </c>
      <c r="W15" s="168">
        <v>0.1696</v>
      </c>
      <c r="X15" s="168">
        <v>0.16832258065</v>
      </c>
      <c r="Y15" s="168">
        <v>0.17349999999999999</v>
      </c>
      <c r="Z15" s="168">
        <v>0.17377419355000001</v>
      </c>
      <c r="AA15" s="168">
        <v>0.17796774194000001</v>
      </c>
      <c r="AB15" s="168">
        <v>0.16482142857000001</v>
      </c>
      <c r="AC15" s="168">
        <v>0.17941935483999999</v>
      </c>
      <c r="AD15" s="168">
        <v>0.18096666667</v>
      </c>
      <c r="AE15" s="168">
        <v>0.18080645161</v>
      </c>
      <c r="AF15" s="168">
        <v>0.18023333333</v>
      </c>
      <c r="AG15" s="168">
        <v>0.18161290323000001</v>
      </c>
      <c r="AH15" s="168">
        <v>0.18241935483999999</v>
      </c>
      <c r="AI15" s="168">
        <v>0.18203333332999999</v>
      </c>
      <c r="AJ15" s="168">
        <v>0.18519354838999999</v>
      </c>
      <c r="AK15" s="168">
        <v>0.18693333333000001</v>
      </c>
      <c r="AL15" s="168">
        <v>0.18741935484</v>
      </c>
      <c r="AM15" s="168">
        <v>0.21054838710000001</v>
      </c>
      <c r="AN15" s="168">
        <v>0.20678571429000001</v>
      </c>
      <c r="AO15" s="168">
        <v>0.20732258065</v>
      </c>
      <c r="AP15" s="168">
        <v>0.19120000000000001</v>
      </c>
      <c r="AQ15" s="168">
        <v>0.18087096774</v>
      </c>
      <c r="AR15" s="168">
        <v>0.13439999999999999</v>
      </c>
      <c r="AS15" s="168">
        <v>0.18983870968</v>
      </c>
      <c r="AT15" s="168">
        <v>0.19216129032000001</v>
      </c>
      <c r="AU15" s="168">
        <v>0.14803333332999999</v>
      </c>
      <c r="AV15" s="168">
        <v>0.17441935484000001</v>
      </c>
      <c r="AW15" s="168">
        <v>0.13553333333000001</v>
      </c>
      <c r="AX15" s="168">
        <v>0.17712903226000001</v>
      </c>
      <c r="AY15" s="168">
        <v>0.20464516128999999</v>
      </c>
      <c r="AZ15" s="168">
        <v>0.18419379999999999</v>
      </c>
      <c r="BA15" s="168">
        <v>0.18469070000000001</v>
      </c>
      <c r="BB15" s="258">
        <v>0.18329239999999999</v>
      </c>
      <c r="BC15" s="258">
        <v>0.1820078</v>
      </c>
      <c r="BD15" s="258">
        <v>0.18190300000000001</v>
      </c>
      <c r="BE15" s="258">
        <v>0.1819914</v>
      </c>
      <c r="BF15" s="258">
        <v>0.1822367</v>
      </c>
      <c r="BG15" s="258">
        <v>0.1825917</v>
      </c>
      <c r="BH15" s="258">
        <v>0.18245800000000001</v>
      </c>
      <c r="BI15" s="258">
        <v>0.18257670000000001</v>
      </c>
      <c r="BJ15" s="258">
        <v>0.18396889999999999</v>
      </c>
      <c r="BK15" s="258">
        <v>0.18393090000000001</v>
      </c>
      <c r="BL15" s="258">
        <v>0.18357470000000001</v>
      </c>
      <c r="BM15" s="258">
        <v>0.18340970000000001</v>
      </c>
      <c r="BN15" s="258">
        <v>0.18398039999999999</v>
      </c>
      <c r="BO15" s="258">
        <v>0.1842704</v>
      </c>
      <c r="BP15" s="258">
        <v>0.18407290000000001</v>
      </c>
      <c r="BQ15" s="258">
        <v>0.18434890000000001</v>
      </c>
      <c r="BR15" s="258">
        <v>0.18459339999999999</v>
      </c>
      <c r="BS15" s="258">
        <v>0.18495629999999999</v>
      </c>
      <c r="BT15" s="258">
        <v>0.184859</v>
      </c>
      <c r="BU15" s="258">
        <v>0.18493609999999999</v>
      </c>
      <c r="BV15" s="258">
        <v>0.18440529999999999</v>
      </c>
    </row>
    <row r="16" spans="1:74" ht="11.15" customHeight="1" x14ac:dyDescent="0.25">
      <c r="A16" s="61" t="s">
        <v>15</v>
      </c>
      <c r="B16" s="147" t="s">
        <v>409</v>
      </c>
      <c r="C16" s="168">
        <v>23.297935484</v>
      </c>
      <c r="D16" s="168">
        <v>20.697964286000001</v>
      </c>
      <c r="E16" s="168">
        <v>8.1488709677000006</v>
      </c>
      <c r="F16" s="168">
        <v>-12.978899999999999</v>
      </c>
      <c r="G16" s="168">
        <v>-15.492580645</v>
      </c>
      <c r="H16" s="168">
        <v>-14.637433333000001</v>
      </c>
      <c r="I16" s="168">
        <v>-8.3981290323</v>
      </c>
      <c r="J16" s="168">
        <v>-9.4341935483999997</v>
      </c>
      <c r="K16" s="168">
        <v>-14.236499999999999</v>
      </c>
      <c r="L16" s="168">
        <v>-11.377129031999999</v>
      </c>
      <c r="M16" s="168">
        <v>5.1874666666999998</v>
      </c>
      <c r="N16" s="168">
        <v>13.80316129</v>
      </c>
      <c r="O16" s="168">
        <v>18.729580644999999</v>
      </c>
      <c r="P16" s="168">
        <v>18.794551724000002</v>
      </c>
      <c r="Q16" s="168">
        <v>1.7239032258</v>
      </c>
      <c r="R16" s="168">
        <v>-10.376533332999999</v>
      </c>
      <c r="S16" s="168">
        <v>-14.649064515999999</v>
      </c>
      <c r="T16" s="168">
        <v>-12.104533332999999</v>
      </c>
      <c r="U16" s="168">
        <v>-5.3168387096999998</v>
      </c>
      <c r="V16" s="168">
        <v>-7.4902580644999999</v>
      </c>
      <c r="W16" s="168">
        <v>-10.956233333</v>
      </c>
      <c r="X16" s="168">
        <v>-3.0878387097000002</v>
      </c>
      <c r="Y16" s="168">
        <v>-0.21206666666999999</v>
      </c>
      <c r="Z16" s="168">
        <v>19.273580644999999</v>
      </c>
      <c r="AA16" s="168">
        <v>22.777000000000001</v>
      </c>
      <c r="AB16" s="168">
        <v>27.908571428999998</v>
      </c>
      <c r="AC16" s="168">
        <v>1.9041612903</v>
      </c>
      <c r="AD16" s="168">
        <v>-5.5190000000000001</v>
      </c>
      <c r="AE16" s="168">
        <v>-13.445322580999999</v>
      </c>
      <c r="AF16" s="168">
        <v>-8.2601666667</v>
      </c>
      <c r="AG16" s="168">
        <v>-5.4723225806000002</v>
      </c>
      <c r="AH16" s="168">
        <v>-5.2712903225999996</v>
      </c>
      <c r="AI16" s="168">
        <v>-13.020799999999999</v>
      </c>
      <c r="AJ16" s="168">
        <v>-11.628032257999999</v>
      </c>
      <c r="AK16" s="168">
        <v>4.3910333333000002</v>
      </c>
      <c r="AL16" s="168">
        <v>10.439419355</v>
      </c>
      <c r="AM16" s="168">
        <v>32.082548387000003</v>
      </c>
      <c r="AN16" s="168">
        <v>23.456821429000001</v>
      </c>
      <c r="AO16" s="168">
        <v>5.1948709677</v>
      </c>
      <c r="AP16" s="168">
        <v>-7.2018333332999998</v>
      </c>
      <c r="AQ16" s="168">
        <v>-12.645258065</v>
      </c>
      <c r="AR16" s="168">
        <v>-10.813766666999999</v>
      </c>
      <c r="AS16" s="168">
        <v>-5.8574193548000002</v>
      </c>
      <c r="AT16" s="168">
        <v>-6.6347096774000001</v>
      </c>
      <c r="AU16" s="168">
        <v>-14.509866667000001</v>
      </c>
      <c r="AV16" s="168">
        <v>-13.612322581000001</v>
      </c>
      <c r="AW16" s="168">
        <v>2.2955999999999999</v>
      </c>
      <c r="AX16" s="168">
        <v>18.376387096999999</v>
      </c>
      <c r="AY16" s="168">
        <v>14.595709677</v>
      </c>
      <c r="AZ16" s="168">
        <v>13.410530612000001</v>
      </c>
      <c r="BA16" s="168">
        <v>7.6333917051000002</v>
      </c>
      <c r="BB16" s="258">
        <v>-8.5814909999999998</v>
      </c>
      <c r="BC16" s="258">
        <v>-14.64434</v>
      </c>
      <c r="BD16" s="258">
        <v>-10.11556</v>
      </c>
      <c r="BE16" s="258">
        <v>-5.7907109999999999</v>
      </c>
      <c r="BF16" s="258">
        <v>-4.9564399999999997</v>
      </c>
      <c r="BG16" s="258">
        <v>-11.3454</v>
      </c>
      <c r="BH16" s="258">
        <v>-9.5773320000000002</v>
      </c>
      <c r="BI16" s="258">
        <v>3.095933</v>
      </c>
      <c r="BJ16" s="258">
        <v>21.10239</v>
      </c>
      <c r="BK16" s="258">
        <v>25.352879999999999</v>
      </c>
      <c r="BL16" s="258">
        <v>19.33672</v>
      </c>
      <c r="BM16" s="258">
        <v>3.9676610000000001</v>
      </c>
      <c r="BN16" s="258">
        <v>-10.61267</v>
      </c>
      <c r="BO16" s="258">
        <v>-15.736829999999999</v>
      </c>
      <c r="BP16" s="258">
        <v>-12.63644</v>
      </c>
      <c r="BQ16" s="258">
        <v>-8.5795139999999996</v>
      </c>
      <c r="BR16" s="258">
        <v>-7.7634889999999999</v>
      </c>
      <c r="BS16" s="258">
        <v>-12.21991</v>
      </c>
      <c r="BT16" s="258">
        <v>-10.21373</v>
      </c>
      <c r="BU16" s="258">
        <v>2.0537999999999998</v>
      </c>
      <c r="BV16" s="258">
        <v>21.076429999999998</v>
      </c>
    </row>
    <row r="17" spans="1:74" ht="11.15" customHeight="1" x14ac:dyDescent="0.25">
      <c r="A17" s="56" t="s">
        <v>750</v>
      </c>
      <c r="B17" s="147" t="s">
        <v>411</v>
      </c>
      <c r="C17" s="168">
        <v>110.32782732</v>
      </c>
      <c r="D17" s="168">
        <v>107.27053029</v>
      </c>
      <c r="E17" s="168">
        <v>94.695213644999995</v>
      </c>
      <c r="F17" s="168">
        <v>73.505437866999998</v>
      </c>
      <c r="G17" s="168">
        <v>70.882854871000006</v>
      </c>
      <c r="H17" s="168">
        <v>71.879314233000002</v>
      </c>
      <c r="I17" s="168">
        <v>78.669351031999994</v>
      </c>
      <c r="J17" s="168">
        <v>79.816358257999994</v>
      </c>
      <c r="K17" s="168">
        <v>74.487899767000002</v>
      </c>
      <c r="L17" s="168">
        <v>77.445113000000006</v>
      </c>
      <c r="M17" s="168">
        <v>95.250382633000001</v>
      </c>
      <c r="N17" s="168">
        <v>103.74841948</v>
      </c>
      <c r="O17" s="168">
        <v>106.22327525999999</v>
      </c>
      <c r="P17" s="168">
        <v>106.74318297000001</v>
      </c>
      <c r="Q17" s="168">
        <v>88.122979064999996</v>
      </c>
      <c r="R17" s="168">
        <v>74.988324667000001</v>
      </c>
      <c r="S17" s="168">
        <v>66.128452386999996</v>
      </c>
      <c r="T17" s="168">
        <v>71.627573432999995</v>
      </c>
      <c r="U17" s="168">
        <v>80.544779516000006</v>
      </c>
      <c r="V17" s="168">
        <v>77.753037065000001</v>
      </c>
      <c r="W17" s="168">
        <v>71.813170999999997</v>
      </c>
      <c r="X17" s="168">
        <v>77.260447515999999</v>
      </c>
      <c r="Y17" s="168">
        <v>81.444786766999997</v>
      </c>
      <c r="Z17" s="168">
        <v>102.38148700000001</v>
      </c>
      <c r="AA17" s="168">
        <v>106.95906216</v>
      </c>
      <c r="AB17" s="168">
        <v>108.78921796</v>
      </c>
      <c r="AC17" s="168">
        <v>84.359326160999998</v>
      </c>
      <c r="AD17" s="168">
        <v>77.384736932999999</v>
      </c>
      <c r="AE17" s="168">
        <v>69.203036128999997</v>
      </c>
      <c r="AF17" s="168">
        <v>75.077218166999998</v>
      </c>
      <c r="AG17" s="168">
        <v>78.722369096999998</v>
      </c>
      <c r="AH17" s="168">
        <v>79.202883322999995</v>
      </c>
      <c r="AI17" s="168">
        <v>71.791347900000005</v>
      </c>
      <c r="AJ17" s="168">
        <v>75.141005387000007</v>
      </c>
      <c r="AK17" s="168">
        <v>91.798240100000001</v>
      </c>
      <c r="AL17" s="168">
        <v>96.706630129000004</v>
      </c>
      <c r="AM17" s="168">
        <v>117.40558065</v>
      </c>
      <c r="AN17" s="168">
        <v>107.89698174999999</v>
      </c>
      <c r="AO17" s="168">
        <v>88.585304128999994</v>
      </c>
      <c r="AP17" s="168">
        <v>78.073001332999993</v>
      </c>
      <c r="AQ17" s="168">
        <v>72.836199386999994</v>
      </c>
      <c r="AR17" s="168">
        <v>77.054647932999998</v>
      </c>
      <c r="AS17" s="168">
        <v>83.153083289999998</v>
      </c>
      <c r="AT17" s="168">
        <v>82.540160032000003</v>
      </c>
      <c r="AU17" s="168">
        <v>76.420712632999994</v>
      </c>
      <c r="AV17" s="168">
        <v>77.010517773999993</v>
      </c>
      <c r="AW17" s="168">
        <v>93.123943600000004</v>
      </c>
      <c r="AX17" s="168">
        <v>107.86483726</v>
      </c>
      <c r="AY17" s="168">
        <v>105.66041235</v>
      </c>
      <c r="AZ17" s="168">
        <v>102.89415441</v>
      </c>
      <c r="BA17" s="168">
        <v>95.909432405000004</v>
      </c>
      <c r="BB17" s="258">
        <v>78.885819999999995</v>
      </c>
      <c r="BC17" s="258">
        <v>72.438010000000006</v>
      </c>
      <c r="BD17" s="258">
        <v>76.258129999999994</v>
      </c>
      <c r="BE17" s="258">
        <v>80.811639999999997</v>
      </c>
      <c r="BF17" s="258">
        <v>81.514080000000007</v>
      </c>
      <c r="BG17" s="258">
        <v>75.971779999999995</v>
      </c>
      <c r="BH17" s="258">
        <v>77.193950000000001</v>
      </c>
      <c r="BI17" s="258">
        <v>89.749740000000003</v>
      </c>
      <c r="BJ17" s="258">
        <v>108.9901</v>
      </c>
      <c r="BK17" s="258">
        <v>113.90479999999999</v>
      </c>
      <c r="BL17" s="258">
        <v>107.0197</v>
      </c>
      <c r="BM17" s="258">
        <v>90.497069999999994</v>
      </c>
      <c r="BN17" s="258">
        <v>76.068610000000007</v>
      </c>
      <c r="BO17" s="258">
        <v>71.871880000000004</v>
      </c>
      <c r="BP17" s="258">
        <v>74.316469999999995</v>
      </c>
      <c r="BQ17" s="258">
        <v>78.905869999999993</v>
      </c>
      <c r="BR17" s="258">
        <v>79.385739999999998</v>
      </c>
      <c r="BS17" s="258">
        <v>75.773669999999996</v>
      </c>
      <c r="BT17" s="258">
        <v>76.651719999999997</v>
      </c>
      <c r="BU17" s="258">
        <v>88.764539999999997</v>
      </c>
      <c r="BV17" s="258">
        <v>107.4645</v>
      </c>
    </row>
    <row r="18" spans="1:74" ht="11.15" customHeight="1" x14ac:dyDescent="0.25">
      <c r="A18" s="61" t="s">
        <v>520</v>
      </c>
      <c r="B18" s="147" t="s">
        <v>129</v>
      </c>
      <c r="C18" s="168">
        <v>0.13349525806000001</v>
      </c>
      <c r="D18" s="168">
        <v>0.55514828570999997</v>
      </c>
      <c r="E18" s="168">
        <v>-0.24969751612999999</v>
      </c>
      <c r="F18" s="168">
        <v>0.24072879999999999</v>
      </c>
      <c r="G18" s="168">
        <v>-2.0446290645</v>
      </c>
      <c r="H18" s="168">
        <v>-1.2346475667000001</v>
      </c>
      <c r="I18" s="168">
        <v>-1.4466413547999999</v>
      </c>
      <c r="J18" s="168">
        <v>-1.3026808387</v>
      </c>
      <c r="K18" s="168">
        <v>-0.94616643332999995</v>
      </c>
      <c r="L18" s="168">
        <v>-3.0404678387000001</v>
      </c>
      <c r="M18" s="168">
        <v>-2.4585826332999998</v>
      </c>
      <c r="N18" s="168">
        <v>-1.4672581935</v>
      </c>
      <c r="O18" s="168">
        <v>0.89130538709999996</v>
      </c>
      <c r="P18" s="168">
        <v>-1.2770450345</v>
      </c>
      <c r="Q18" s="168">
        <v>-0.31685003226000003</v>
      </c>
      <c r="R18" s="168">
        <v>0.23994199999999999</v>
      </c>
      <c r="S18" s="168">
        <v>0.71545083871000004</v>
      </c>
      <c r="T18" s="168">
        <v>-0.69710676667000004</v>
      </c>
      <c r="U18" s="168">
        <v>-1.0580375806</v>
      </c>
      <c r="V18" s="168">
        <v>-0.34868222581000002</v>
      </c>
      <c r="W18" s="168">
        <v>-0.107171</v>
      </c>
      <c r="X18" s="168">
        <v>-2.5542539676999998</v>
      </c>
      <c r="Y18" s="168">
        <v>-4.6653433332999997E-2</v>
      </c>
      <c r="Z18" s="168">
        <v>0.29031945161</v>
      </c>
      <c r="AA18" s="168">
        <v>0.65620322418999999</v>
      </c>
      <c r="AB18" s="168">
        <v>1.8109745028999999</v>
      </c>
      <c r="AC18" s="168">
        <v>0.77110735032</v>
      </c>
      <c r="AD18" s="168">
        <v>-1.6935835299999999</v>
      </c>
      <c r="AE18" s="168">
        <v>-0.97535954902999999</v>
      </c>
      <c r="AF18" s="168">
        <v>-0.39164040333</v>
      </c>
      <c r="AG18" s="168">
        <v>-0.79985171032000002</v>
      </c>
      <c r="AH18" s="168">
        <v>-0.63517822451999995</v>
      </c>
      <c r="AI18" s="168">
        <v>-0.60317833666999998</v>
      </c>
      <c r="AJ18" s="168">
        <v>-2.2956016796999998</v>
      </c>
      <c r="AK18" s="168">
        <v>-2.4592936633</v>
      </c>
      <c r="AL18" s="168">
        <v>0.10492061194000001</v>
      </c>
      <c r="AM18" s="168">
        <v>-1.5446662286999999</v>
      </c>
      <c r="AN18" s="168">
        <v>1.4287731400000001</v>
      </c>
      <c r="AO18" s="168">
        <v>1.1401127119000001</v>
      </c>
      <c r="AP18" s="168">
        <v>0.84208276667000004</v>
      </c>
      <c r="AQ18" s="168">
        <v>-0.50144232741999994</v>
      </c>
      <c r="AR18" s="168">
        <v>0.21050796999999999</v>
      </c>
      <c r="AS18" s="168">
        <v>0.16776158193999999</v>
      </c>
      <c r="AT18" s="168">
        <v>2.4434132902999998E-2</v>
      </c>
      <c r="AU18" s="168">
        <v>-0.13731953</v>
      </c>
      <c r="AV18" s="168">
        <v>-0.68886658386999999</v>
      </c>
      <c r="AW18" s="168">
        <v>-0.69254930332999998</v>
      </c>
      <c r="AX18" s="168">
        <v>1.2183949032000001</v>
      </c>
      <c r="AY18" s="168">
        <v>1.1594139676999999</v>
      </c>
      <c r="AZ18" s="168">
        <v>1.5764384878</v>
      </c>
      <c r="BA18" s="168">
        <v>-2.1402275050999999</v>
      </c>
      <c r="BB18" s="258">
        <v>-1.265396</v>
      </c>
      <c r="BC18" s="258">
        <v>-1.1199939999999999</v>
      </c>
      <c r="BD18" s="258">
        <v>0.36562810000000001</v>
      </c>
      <c r="BE18" s="258">
        <v>1.1812389999999999</v>
      </c>
      <c r="BF18" s="258">
        <v>-0.21863050000000001</v>
      </c>
      <c r="BG18" s="258">
        <v>1.2705280000000001</v>
      </c>
      <c r="BH18" s="258">
        <v>-0.39171699999999998</v>
      </c>
      <c r="BI18" s="258">
        <v>1.0117179999999999</v>
      </c>
      <c r="BJ18" s="258">
        <v>1.548923</v>
      </c>
      <c r="BK18" s="258">
        <v>-1.252313</v>
      </c>
      <c r="BL18" s="258">
        <v>-1.7015070000000001</v>
      </c>
      <c r="BM18" s="258">
        <v>0.73533660000000001</v>
      </c>
      <c r="BN18" s="258">
        <v>-0.76292839999999995</v>
      </c>
      <c r="BO18" s="258">
        <v>-1.8638650000000001</v>
      </c>
      <c r="BP18" s="258">
        <v>-0.76606879999999999</v>
      </c>
      <c r="BQ18" s="258">
        <v>0.8140733</v>
      </c>
      <c r="BR18" s="258">
        <v>-0.99929319999999999</v>
      </c>
      <c r="BS18" s="258">
        <v>-1.5686329999999999</v>
      </c>
      <c r="BT18" s="258">
        <v>-1.1387830000000001</v>
      </c>
      <c r="BU18" s="258">
        <v>9.1695799999999994E-2</v>
      </c>
      <c r="BV18" s="258">
        <v>1.376457</v>
      </c>
    </row>
    <row r="19" spans="1:74" ht="11.15" customHeight="1" x14ac:dyDescent="0.25">
      <c r="A19" s="61" t="s">
        <v>751</v>
      </c>
      <c r="B19" s="147" t="s">
        <v>410</v>
      </c>
      <c r="C19" s="168">
        <v>110.46132258</v>
      </c>
      <c r="D19" s="168">
        <v>107.82567856999999</v>
      </c>
      <c r="E19" s="168">
        <v>94.445516128999998</v>
      </c>
      <c r="F19" s="168">
        <v>73.746166666999997</v>
      </c>
      <c r="G19" s="168">
        <v>68.838225805999997</v>
      </c>
      <c r="H19" s="168">
        <v>70.644666666999996</v>
      </c>
      <c r="I19" s="168">
        <v>77.222709676999997</v>
      </c>
      <c r="J19" s="168">
        <v>78.513677419000004</v>
      </c>
      <c r="K19" s="168">
        <v>73.541733332999996</v>
      </c>
      <c r="L19" s="168">
        <v>74.404645161000005</v>
      </c>
      <c r="M19" s="168">
        <v>92.791799999999995</v>
      </c>
      <c r="N19" s="168">
        <v>102.28116129</v>
      </c>
      <c r="O19" s="168">
        <v>107.11458064999999</v>
      </c>
      <c r="P19" s="168">
        <v>105.46613793</v>
      </c>
      <c r="Q19" s="168">
        <v>87.806129032000001</v>
      </c>
      <c r="R19" s="168">
        <v>75.228266667</v>
      </c>
      <c r="S19" s="168">
        <v>66.843903225999995</v>
      </c>
      <c r="T19" s="168">
        <v>70.930466667000005</v>
      </c>
      <c r="U19" s="168">
        <v>79.486741934999998</v>
      </c>
      <c r="V19" s="168">
        <v>77.404354839000007</v>
      </c>
      <c r="W19" s="168">
        <v>71.706000000000003</v>
      </c>
      <c r="X19" s="168">
        <v>74.706193548000002</v>
      </c>
      <c r="Y19" s="168">
        <v>81.398133333000004</v>
      </c>
      <c r="Z19" s="168">
        <v>102.67180645000001</v>
      </c>
      <c r="AA19" s="168">
        <v>107.61526539</v>
      </c>
      <c r="AB19" s="168">
        <v>110.60019247</v>
      </c>
      <c r="AC19" s="168">
        <v>85.130433511999996</v>
      </c>
      <c r="AD19" s="168">
        <v>75.691153403000001</v>
      </c>
      <c r="AE19" s="168">
        <v>68.227676579999994</v>
      </c>
      <c r="AF19" s="168">
        <v>74.685577762999998</v>
      </c>
      <c r="AG19" s="168">
        <v>77.922517385999996</v>
      </c>
      <c r="AH19" s="168">
        <v>78.567705098000005</v>
      </c>
      <c r="AI19" s="168">
        <v>71.188169563000002</v>
      </c>
      <c r="AJ19" s="168">
        <v>72.845403707000003</v>
      </c>
      <c r="AK19" s="168">
        <v>89.338946437000004</v>
      </c>
      <c r="AL19" s="168">
        <v>96.811550741000005</v>
      </c>
      <c r="AM19" s="168">
        <v>115.86091442</v>
      </c>
      <c r="AN19" s="168">
        <v>109.32575489</v>
      </c>
      <c r="AO19" s="168">
        <v>89.725416840999998</v>
      </c>
      <c r="AP19" s="168">
        <v>78.915084100000001</v>
      </c>
      <c r="AQ19" s="168">
        <v>72.334757060000001</v>
      </c>
      <c r="AR19" s="168">
        <v>77.265155902999993</v>
      </c>
      <c r="AS19" s="168">
        <v>83.320844871999995</v>
      </c>
      <c r="AT19" s="168">
        <v>82.564594165000003</v>
      </c>
      <c r="AU19" s="168">
        <v>76.283393102999995</v>
      </c>
      <c r="AV19" s="168">
        <v>76.321651189999997</v>
      </c>
      <c r="AW19" s="168">
        <v>92.431394296999997</v>
      </c>
      <c r="AX19" s="168">
        <v>109.08323215999999</v>
      </c>
      <c r="AY19" s="168">
        <v>106.81982632</v>
      </c>
      <c r="AZ19" s="168">
        <v>104.4705929</v>
      </c>
      <c r="BA19" s="168">
        <v>93.769204900000005</v>
      </c>
      <c r="BB19" s="258">
        <v>77.620419999999996</v>
      </c>
      <c r="BC19" s="258">
        <v>71.318020000000004</v>
      </c>
      <c r="BD19" s="258">
        <v>76.623760000000004</v>
      </c>
      <c r="BE19" s="258">
        <v>81.99288</v>
      </c>
      <c r="BF19" s="258">
        <v>81.295450000000002</v>
      </c>
      <c r="BG19" s="258">
        <v>77.242310000000003</v>
      </c>
      <c r="BH19" s="258">
        <v>76.802229999999994</v>
      </c>
      <c r="BI19" s="258">
        <v>90.76146</v>
      </c>
      <c r="BJ19" s="258">
        <v>110.5391</v>
      </c>
      <c r="BK19" s="258">
        <v>112.6525</v>
      </c>
      <c r="BL19" s="258">
        <v>105.3182</v>
      </c>
      <c r="BM19" s="258">
        <v>91.232410000000002</v>
      </c>
      <c r="BN19" s="258">
        <v>75.305679999999995</v>
      </c>
      <c r="BO19" s="258">
        <v>70.008009999999999</v>
      </c>
      <c r="BP19" s="258">
        <v>73.550399999999996</v>
      </c>
      <c r="BQ19" s="258">
        <v>79.719939999999994</v>
      </c>
      <c r="BR19" s="258">
        <v>78.386449999999996</v>
      </c>
      <c r="BS19" s="258">
        <v>74.205029999999994</v>
      </c>
      <c r="BT19" s="258">
        <v>75.51294</v>
      </c>
      <c r="BU19" s="258">
        <v>88.85624</v>
      </c>
      <c r="BV19" s="258">
        <v>108.8409</v>
      </c>
    </row>
    <row r="20" spans="1:74" ht="11.15" customHeight="1" x14ac:dyDescent="0.25">
      <c r="A20" s="61"/>
      <c r="B20" s="147"/>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258"/>
      <c r="BC20" s="258"/>
      <c r="BD20" s="258"/>
      <c r="BE20" s="258"/>
      <c r="BF20" s="258"/>
      <c r="BG20" s="258"/>
      <c r="BH20" s="258"/>
      <c r="BI20" s="258"/>
      <c r="BJ20" s="168"/>
      <c r="BK20" s="168"/>
      <c r="BL20" s="168"/>
      <c r="BM20" s="168"/>
      <c r="BN20" s="168"/>
      <c r="BO20" s="168"/>
      <c r="BP20" s="168"/>
      <c r="BQ20" s="168"/>
      <c r="BR20" s="168"/>
      <c r="BS20" s="168"/>
      <c r="BT20" s="168"/>
      <c r="BU20" s="168"/>
      <c r="BV20" s="168"/>
    </row>
    <row r="21" spans="1:74" ht="11.15" customHeight="1" x14ac:dyDescent="0.25">
      <c r="A21" s="56"/>
      <c r="B21" s="59" t="s">
        <v>759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285"/>
      <c r="BC21" s="285"/>
      <c r="BD21" s="285"/>
      <c r="BE21" s="285"/>
      <c r="BF21" s="285"/>
      <c r="BG21" s="285"/>
      <c r="BH21" s="285"/>
      <c r="BI21" s="285"/>
      <c r="BJ21" s="285"/>
      <c r="BK21" s="285"/>
      <c r="BL21" s="285"/>
      <c r="BM21" s="285"/>
      <c r="BN21" s="285"/>
      <c r="BO21" s="285"/>
      <c r="BP21" s="285"/>
      <c r="BQ21" s="285"/>
      <c r="BR21" s="285"/>
      <c r="BS21" s="285"/>
      <c r="BT21" s="285"/>
      <c r="BU21" s="285"/>
      <c r="BV21" s="285"/>
    </row>
    <row r="22" spans="1:74" ht="11.15" customHeight="1" x14ac:dyDescent="0.25">
      <c r="A22" s="61" t="s">
        <v>521</v>
      </c>
      <c r="B22" s="147" t="s">
        <v>412</v>
      </c>
      <c r="C22" s="168">
        <v>30.767322580999998</v>
      </c>
      <c r="D22" s="168">
        <v>28.897571428999999</v>
      </c>
      <c r="E22" s="168">
        <v>22.210225806</v>
      </c>
      <c r="F22" s="168">
        <v>10.952666667000001</v>
      </c>
      <c r="G22" s="168">
        <v>6.8518387097</v>
      </c>
      <c r="H22" s="168">
        <v>4.3071333333000004</v>
      </c>
      <c r="I22" s="168">
        <v>3.6051935483999999</v>
      </c>
      <c r="J22" s="168">
        <v>3.2869032258000002</v>
      </c>
      <c r="K22" s="168">
        <v>3.6613333333</v>
      </c>
      <c r="L22" s="168">
        <v>7.4740322581000003</v>
      </c>
      <c r="M22" s="168">
        <v>19.6358</v>
      </c>
      <c r="N22" s="168">
        <v>24.277806452</v>
      </c>
      <c r="O22" s="168">
        <v>26.609193548</v>
      </c>
      <c r="P22" s="168">
        <v>25.418965517</v>
      </c>
      <c r="Q22" s="168">
        <v>16.994903226000002</v>
      </c>
      <c r="R22" s="168">
        <v>12.602266667</v>
      </c>
      <c r="S22" s="168">
        <v>7.6319677418999996</v>
      </c>
      <c r="T22" s="168">
        <v>4.5375333332999999</v>
      </c>
      <c r="U22" s="168">
        <v>3.8109999999999999</v>
      </c>
      <c r="V22" s="168">
        <v>3.5105483871000001</v>
      </c>
      <c r="W22" s="168">
        <v>4.2177666667000002</v>
      </c>
      <c r="X22" s="168">
        <v>7.7998709677000004</v>
      </c>
      <c r="Y22" s="168">
        <v>14.661899999999999</v>
      </c>
      <c r="Z22" s="168">
        <v>25.794838710000001</v>
      </c>
      <c r="AA22" s="168">
        <v>28.869967742</v>
      </c>
      <c r="AB22" s="168">
        <v>31.276357142999998</v>
      </c>
      <c r="AC22" s="168">
        <v>18.520129032</v>
      </c>
      <c r="AD22" s="168">
        <v>11.4108</v>
      </c>
      <c r="AE22" s="168">
        <v>7.0259354838999997</v>
      </c>
      <c r="AF22" s="168">
        <v>4.3199333332999998</v>
      </c>
      <c r="AG22" s="168">
        <v>3.6402580644999998</v>
      </c>
      <c r="AH22" s="168">
        <v>3.4287096774000001</v>
      </c>
      <c r="AI22" s="168">
        <v>3.9464000000000001</v>
      </c>
      <c r="AJ22" s="168">
        <v>6.2146129031999999</v>
      </c>
      <c r="AK22" s="168">
        <v>16.069666667</v>
      </c>
      <c r="AL22" s="168">
        <v>21.592677419000001</v>
      </c>
      <c r="AM22" s="168">
        <v>31.007967742000002</v>
      </c>
      <c r="AN22" s="168">
        <v>28.433678571000002</v>
      </c>
      <c r="AO22" s="168">
        <v>19.061741935000001</v>
      </c>
      <c r="AP22" s="168">
        <v>12.995766667</v>
      </c>
      <c r="AQ22" s="168">
        <v>6.4947096774000004</v>
      </c>
      <c r="AR22" s="168">
        <v>4.1316666667000002</v>
      </c>
      <c r="AS22" s="168">
        <v>3.5641290322999999</v>
      </c>
      <c r="AT22" s="168">
        <v>3.3308064516</v>
      </c>
      <c r="AU22" s="168">
        <v>3.8165333333000002</v>
      </c>
      <c r="AV22" s="168">
        <v>7.8137096774000003</v>
      </c>
      <c r="AW22" s="168">
        <v>17.213866667000001</v>
      </c>
      <c r="AX22" s="168">
        <v>27.088870967999998</v>
      </c>
      <c r="AY22" s="168">
        <v>25.814709677</v>
      </c>
      <c r="AZ22" s="168">
        <v>24.370809999999999</v>
      </c>
      <c r="BA22" s="168">
        <v>20.755199999999999</v>
      </c>
      <c r="BB22" s="258">
        <v>12.06743</v>
      </c>
      <c r="BC22" s="258">
        <v>7.2462489999999997</v>
      </c>
      <c r="BD22" s="258">
        <v>4.9573590000000003</v>
      </c>
      <c r="BE22" s="258">
        <v>4.0371990000000002</v>
      </c>
      <c r="BF22" s="258">
        <v>3.857148</v>
      </c>
      <c r="BG22" s="258">
        <v>4.9232699999999996</v>
      </c>
      <c r="BH22" s="258">
        <v>8.657375</v>
      </c>
      <c r="BI22" s="258">
        <v>16.444559999999999</v>
      </c>
      <c r="BJ22" s="258">
        <v>27.111799999999999</v>
      </c>
      <c r="BK22" s="258">
        <v>30.66733</v>
      </c>
      <c r="BL22" s="258">
        <v>26.874610000000001</v>
      </c>
      <c r="BM22" s="258">
        <v>19.940439999999999</v>
      </c>
      <c r="BN22" s="258">
        <v>12.00437</v>
      </c>
      <c r="BO22" s="258">
        <v>7.4338749999999996</v>
      </c>
      <c r="BP22" s="258">
        <v>5.0864789999999998</v>
      </c>
      <c r="BQ22" s="258">
        <v>4.0978089999999998</v>
      </c>
      <c r="BR22" s="258">
        <v>3.909729</v>
      </c>
      <c r="BS22" s="258">
        <v>4.9747529999999998</v>
      </c>
      <c r="BT22" s="258">
        <v>8.7083549999999992</v>
      </c>
      <c r="BU22" s="258">
        <v>16.493970000000001</v>
      </c>
      <c r="BV22" s="258">
        <v>27.160969999999999</v>
      </c>
    </row>
    <row r="23" spans="1:74" ht="11.15" customHeight="1" x14ac:dyDescent="0.25">
      <c r="A23" s="61" t="s">
        <v>522</v>
      </c>
      <c r="B23" s="147" t="s">
        <v>413</v>
      </c>
      <c r="C23" s="168">
        <v>17.881451612999999</v>
      </c>
      <c r="D23" s="168">
        <v>16.865928571000001</v>
      </c>
      <c r="E23" s="168">
        <v>13.684870968</v>
      </c>
      <c r="F23" s="168">
        <v>8.2181999999999995</v>
      </c>
      <c r="G23" s="168">
        <v>5.9640645160999997</v>
      </c>
      <c r="H23" s="168">
        <v>4.8217333333000001</v>
      </c>
      <c r="I23" s="168">
        <v>4.5790322580999998</v>
      </c>
      <c r="J23" s="168">
        <v>4.5415161289999997</v>
      </c>
      <c r="K23" s="168">
        <v>4.7718999999999996</v>
      </c>
      <c r="L23" s="168">
        <v>6.9722580645000001</v>
      </c>
      <c r="M23" s="168">
        <v>12.960766667</v>
      </c>
      <c r="N23" s="168">
        <v>14.736000000000001</v>
      </c>
      <c r="O23" s="168">
        <v>15.826870968</v>
      </c>
      <c r="P23" s="168">
        <v>15.432103447999999</v>
      </c>
      <c r="Q23" s="168">
        <v>10.937645161000001</v>
      </c>
      <c r="R23" s="168">
        <v>7.9363666666999997</v>
      </c>
      <c r="S23" s="168">
        <v>5.2469999999999999</v>
      </c>
      <c r="T23" s="168">
        <v>4.3928000000000003</v>
      </c>
      <c r="U23" s="168">
        <v>4.1639999999999997</v>
      </c>
      <c r="V23" s="168">
        <v>4.2315161290000001</v>
      </c>
      <c r="W23" s="168">
        <v>4.7900333333000003</v>
      </c>
      <c r="X23" s="168">
        <v>6.7343225805999998</v>
      </c>
      <c r="Y23" s="168">
        <v>9.7847666666999995</v>
      </c>
      <c r="Z23" s="168">
        <v>14.642483871</v>
      </c>
      <c r="AA23" s="168">
        <v>16.047999999999998</v>
      </c>
      <c r="AB23" s="168">
        <v>17.760142857000002</v>
      </c>
      <c r="AC23" s="168">
        <v>11.552129032</v>
      </c>
      <c r="AD23" s="168">
        <v>8.2515000000000001</v>
      </c>
      <c r="AE23" s="168">
        <v>5.9003870968000003</v>
      </c>
      <c r="AF23" s="168">
        <v>4.7888999999999999</v>
      </c>
      <c r="AG23" s="168">
        <v>4.6150000000000002</v>
      </c>
      <c r="AH23" s="168">
        <v>4.5711290323</v>
      </c>
      <c r="AI23" s="168">
        <v>5.0135333332999998</v>
      </c>
      <c r="AJ23" s="168">
        <v>6.3410000000000002</v>
      </c>
      <c r="AK23" s="168">
        <v>11.257866667</v>
      </c>
      <c r="AL23" s="168">
        <v>12.958741935000001</v>
      </c>
      <c r="AM23" s="168">
        <v>17.829387097000001</v>
      </c>
      <c r="AN23" s="168">
        <v>16.621392857</v>
      </c>
      <c r="AO23" s="168">
        <v>12.489580645</v>
      </c>
      <c r="AP23" s="168">
        <v>9.2349999999999994</v>
      </c>
      <c r="AQ23" s="168">
        <v>5.9144838709999998</v>
      </c>
      <c r="AR23" s="168">
        <v>4.8948666666999996</v>
      </c>
      <c r="AS23" s="168">
        <v>4.6694516128999997</v>
      </c>
      <c r="AT23" s="168">
        <v>4.5628387097000003</v>
      </c>
      <c r="AU23" s="168">
        <v>5.0056333332999996</v>
      </c>
      <c r="AV23" s="168">
        <v>7.2166129031999997</v>
      </c>
      <c r="AW23" s="168">
        <v>11.8712</v>
      </c>
      <c r="AX23" s="168">
        <v>15.995032258</v>
      </c>
      <c r="AY23" s="168">
        <v>15.354741935</v>
      </c>
      <c r="AZ23" s="168">
        <v>15.36023</v>
      </c>
      <c r="BA23" s="168">
        <v>12.66384</v>
      </c>
      <c r="BB23" s="258">
        <v>9.2173160000000003</v>
      </c>
      <c r="BC23" s="258">
        <v>6.6790209999999997</v>
      </c>
      <c r="BD23" s="258">
        <v>5.66167</v>
      </c>
      <c r="BE23" s="258">
        <v>5.2563399999999998</v>
      </c>
      <c r="BF23" s="258">
        <v>5.1482020000000004</v>
      </c>
      <c r="BG23" s="258">
        <v>5.7743190000000002</v>
      </c>
      <c r="BH23" s="258">
        <v>7.6371650000000004</v>
      </c>
      <c r="BI23" s="258">
        <v>11.54745</v>
      </c>
      <c r="BJ23" s="258">
        <v>15.5166</v>
      </c>
      <c r="BK23" s="258">
        <v>16.839369999999999</v>
      </c>
      <c r="BL23" s="258">
        <v>16.553380000000001</v>
      </c>
      <c r="BM23" s="258">
        <v>12.32222</v>
      </c>
      <c r="BN23" s="258">
        <v>9.0910820000000001</v>
      </c>
      <c r="BO23" s="258">
        <v>6.6798349999999997</v>
      </c>
      <c r="BP23" s="258">
        <v>5.6471390000000001</v>
      </c>
      <c r="BQ23" s="258">
        <v>5.2171260000000004</v>
      </c>
      <c r="BR23" s="258">
        <v>5.1062250000000002</v>
      </c>
      <c r="BS23" s="258">
        <v>5.7298660000000003</v>
      </c>
      <c r="BT23" s="258">
        <v>7.5858650000000001</v>
      </c>
      <c r="BU23" s="258">
        <v>11.46697</v>
      </c>
      <c r="BV23" s="258">
        <v>15.414339999999999</v>
      </c>
    </row>
    <row r="24" spans="1:74" ht="11.15" customHeight="1" x14ac:dyDescent="0.25">
      <c r="A24" s="61" t="s">
        <v>524</v>
      </c>
      <c r="B24" s="147" t="s">
        <v>414</v>
      </c>
      <c r="C24" s="168">
        <v>25.825290323000001</v>
      </c>
      <c r="D24" s="168">
        <v>25.673999999999999</v>
      </c>
      <c r="E24" s="168">
        <v>24.195387097000001</v>
      </c>
      <c r="F24" s="168">
        <v>22.503333333</v>
      </c>
      <c r="G24" s="168">
        <v>21.770354838999999</v>
      </c>
      <c r="H24" s="168">
        <v>21.139833332999999</v>
      </c>
      <c r="I24" s="168">
        <v>20.953419355000001</v>
      </c>
      <c r="J24" s="168">
        <v>21.689451612999999</v>
      </c>
      <c r="K24" s="168">
        <v>21.4635</v>
      </c>
      <c r="L24" s="168">
        <v>22.050935484</v>
      </c>
      <c r="M24" s="168">
        <v>24.487266667</v>
      </c>
      <c r="N24" s="168">
        <v>25.126870967999999</v>
      </c>
      <c r="O24" s="168">
        <v>25.167612902999998</v>
      </c>
      <c r="P24" s="168">
        <v>24.984482758999999</v>
      </c>
      <c r="Q24" s="168">
        <v>22.919935484</v>
      </c>
      <c r="R24" s="168">
        <v>21.120833333</v>
      </c>
      <c r="S24" s="168">
        <v>19.904774194000002</v>
      </c>
      <c r="T24" s="168">
        <v>20.030266666999999</v>
      </c>
      <c r="U24" s="168">
        <v>20.447258065</v>
      </c>
      <c r="V24" s="168">
        <v>20.936806451999999</v>
      </c>
      <c r="W24" s="168">
        <v>21.469000000000001</v>
      </c>
      <c r="X24" s="168">
        <v>22.145677418999998</v>
      </c>
      <c r="Y24" s="168">
        <v>23.399233333000002</v>
      </c>
      <c r="Z24" s="168">
        <v>25.112387096999999</v>
      </c>
      <c r="AA24" s="168">
        <v>25.503225806</v>
      </c>
      <c r="AB24" s="168">
        <v>24.489464286</v>
      </c>
      <c r="AC24" s="168">
        <v>22.666419354999999</v>
      </c>
      <c r="AD24" s="168">
        <v>22.530166667</v>
      </c>
      <c r="AE24" s="168">
        <v>21.219193548</v>
      </c>
      <c r="AF24" s="168">
        <v>21.276599999999998</v>
      </c>
      <c r="AG24" s="168">
        <v>21.484870967999999</v>
      </c>
      <c r="AH24" s="168">
        <v>21.570516129000001</v>
      </c>
      <c r="AI24" s="168">
        <v>21.289300000000001</v>
      </c>
      <c r="AJ24" s="168">
        <v>21.853000000000002</v>
      </c>
      <c r="AK24" s="168">
        <v>24.198466667000002</v>
      </c>
      <c r="AL24" s="168">
        <v>24.739483871000001</v>
      </c>
      <c r="AM24" s="168">
        <v>26.345032258</v>
      </c>
      <c r="AN24" s="168">
        <v>25.781821429000001</v>
      </c>
      <c r="AO24" s="168">
        <v>24.287548387000001</v>
      </c>
      <c r="AP24" s="168">
        <v>23.336600000000001</v>
      </c>
      <c r="AQ24" s="168">
        <v>21.846451612999999</v>
      </c>
      <c r="AR24" s="168">
        <v>21.592466667</v>
      </c>
      <c r="AS24" s="168">
        <v>21.23883871</v>
      </c>
      <c r="AT24" s="168">
        <v>21.617967742000001</v>
      </c>
      <c r="AU24" s="168">
        <v>21.545966666999998</v>
      </c>
      <c r="AV24" s="168">
        <v>22.123580645000001</v>
      </c>
      <c r="AW24" s="168">
        <v>24.094466666999999</v>
      </c>
      <c r="AX24" s="168">
        <v>24.334451612999999</v>
      </c>
      <c r="AY24" s="168">
        <v>24.744419355000002</v>
      </c>
      <c r="AZ24" s="168">
        <v>24.001460000000002</v>
      </c>
      <c r="BA24" s="168">
        <v>23.00037</v>
      </c>
      <c r="BB24" s="258">
        <v>22.314640000000001</v>
      </c>
      <c r="BC24" s="258">
        <v>21.44342</v>
      </c>
      <c r="BD24" s="258">
        <v>21.25583</v>
      </c>
      <c r="BE24" s="258">
        <v>21.496130000000001</v>
      </c>
      <c r="BF24" s="258">
        <v>21.75141</v>
      </c>
      <c r="BG24" s="258">
        <v>21.97748</v>
      </c>
      <c r="BH24" s="258">
        <v>22.615189999999998</v>
      </c>
      <c r="BI24" s="258">
        <v>24.433</v>
      </c>
      <c r="BJ24" s="258">
        <v>25.340260000000001</v>
      </c>
      <c r="BK24" s="258">
        <v>25.524000000000001</v>
      </c>
      <c r="BL24" s="258">
        <v>24.87518</v>
      </c>
      <c r="BM24" s="258">
        <v>23.088909999999998</v>
      </c>
      <c r="BN24" s="258">
        <v>21.887630000000001</v>
      </c>
      <c r="BO24" s="258">
        <v>20.703530000000001</v>
      </c>
      <c r="BP24" s="258">
        <v>20.518070000000002</v>
      </c>
      <c r="BQ24" s="258">
        <v>20.413779999999999</v>
      </c>
      <c r="BR24" s="258">
        <v>20.654450000000001</v>
      </c>
      <c r="BS24" s="258">
        <v>20.725159999999999</v>
      </c>
      <c r="BT24" s="258">
        <v>21.255089999999999</v>
      </c>
      <c r="BU24" s="258">
        <v>23.016539999999999</v>
      </c>
      <c r="BV24" s="258">
        <v>24.27366</v>
      </c>
    </row>
    <row r="25" spans="1:74" ht="11.15" customHeight="1" x14ac:dyDescent="0.25">
      <c r="A25" s="61" t="s">
        <v>525</v>
      </c>
      <c r="B25" s="147" t="s">
        <v>130</v>
      </c>
      <c r="C25" s="168">
        <v>27.39554219</v>
      </c>
      <c r="D25" s="168">
        <v>27.86663918</v>
      </c>
      <c r="E25" s="168">
        <v>26.265788229999998</v>
      </c>
      <c r="F25" s="168">
        <v>24.693081729999999</v>
      </c>
      <c r="G25" s="168">
        <v>27.007721</v>
      </c>
      <c r="H25" s="168">
        <v>33.049698329999998</v>
      </c>
      <c r="I25" s="168">
        <v>40.51428087</v>
      </c>
      <c r="J25" s="168">
        <v>41.262863709999998</v>
      </c>
      <c r="K25" s="168">
        <v>36.054762969999999</v>
      </c>
      <c r="L25" s="168">
        <v>30.244884970000001</v>
      </c>
      <c r="M25" s="168">
        <v>27.31139383</v>
      </c>
      <c r="N25" s="168">
        <v>29.432111389999999</v>
      </c>
      <c r="O25" s="168">
        <v>30.610675870000001</v>
      </c>
      <c r="P25" s="168">
        <v>30.79463621</v>
      </c>
      <c r="Q25" s="168">
        <v>28.734965769999999</v>
      </c>
      <c r="R25" s="168">
        <v>25.926789400000001</v>
      </c>
      <c r="S25" s="168">
        <v>27.003484740000001</v>
      </c>
      <c r="T25" s="168">
        <v>34.703374529999998</v>
      </c>
      <c r="U25" s="168">
        <v>43.412800740000002</v>
      </c>
      <c r="V25" s="168">
        <v>41.162834740000001</v>
      </c>
      <c r="W25" s="168">
        <v>33.863578269999998</v>
      </c>
      <c r="X25" s="168">
        <v>30.59008665</v>
      </c>
      <c r="Y25" s="168">
        <v>25.73531307</v>
      </c>
      <c r="Z25" s="168">
        <v>28.543452970000001</v>
      </c>
      <c r="AA25" s="168">
        <v>27.886523449999999</v>
      </c>
      <c r="AB25" s="168">
        <v>28.019549609999999</v>
      </c>
      <c r="AC25" s="168">
        <v>23.923627060000001</v>
      </c>
      <c r="AD25" s="168">
        <v>25.379020069999999</v>
      </c>
      <c r="AE25" s="168">
        <v>26.249676579999999</v>
      </c>
      <c r="AF25" s="168">
        <v>36.23604443</v>
      </c>
      <c r="AG25" s="168">
        <v>39.954291580000003</v>
      </c>
      <c r="AH25" s="168">
        <v>40.719672840000001</v>
      </c>
      <c r="AI25" s="168">
        <v>32.950736229999997</v>
      </c>
      <c r="AJ25" s="168">
        <v>30.29869403</v>
      </c>
      <c r="AK25" s="168">
        <v>28.96787977</v>
      </c>
      <c r="AL25" s="168">
        <v>28.378066870000001</v>
      </c>
      <c r="AM25" s="168">
        <v>31.00868861</v>
      </c>
      <c r="AN25" s="168">
        <v>29.09525489</v>
      </c>
      <c r="AO25" s="168">
        <v>25.13693297</v>
      </c>
      <c r="AP25" s="168">
        <v>24.9444841</v>
      </c>
      <c r="AQ25" s="168">
        <v>29.853918350000001</v>
      </c>
      <c r="AR25" s="168">
        <v>38.196722569999999</v>
      </c>
      <c r="AS25" s="168">
        <v>45.161715839999999</v>
      </c>
      <c r="AT25" s="168">
        <v>44.363013520000003</v>
      </c>
      <c r="AU25" s="168">
        <v>37.389759769999998</v>
      </c>
      <c r="AV25" s="168">
        <v>30.634489899999998</v>
      </c>
      <c r="AW25" s="168">
        <v>30.103727630000002</v>
      </c>
      <c r="AX25" s="168">
        <v>32.043393451999997</v>
      </c>
      <c r="AY25" s="168">
        <v>31.225181160999998</v>
      </c>
      <c r="AZ25" s="168">
        <v>31.123380000000001</v>
      </c>
      <c r="BA25" s="168">
        <v>28.139500000000002</v>
      </c>
      <c r="BB25" s="258">
        <v>25.46452</v>
      </c>
      <c r="BC25" s="258">
        <v>27.671720000000001</v>
      </c>
      <c r="BD25" s="258">
        <v>36.270189999999999</v>
      </c>
      <c r="BE25" s="258">
        <v>42.51558</v>
      </c>
      <c r="BF25" s="258">
        <v>41.870469999999997</v>
      </c>
      <c r="BG25" s="258">
        <v>36.050640000000001</v>
      </c>
      <c r="BH25" s="258">
        <v>29.392990000000001</v>
      </c>
      <c r="BI25" s="258">
        <v>29.298839999999998</v>
      </c>
      <c r="BJ25" s="258">
        <v>32.732460000000003</v>
      </c>
      <c r="BK25" s="258">
        <v>29.705500000000001</v>
      </c>
      <c r="BL25" s="258">
        <v>27.3887</v>
      </c>
      <c r="BM25" s="258">
        <v>26.79683</v>
      </c>
      <c r="BN25" s="258">
        <v>23.829660000000001</v>
      </c>
      <c r="BO25" s="258">
        <v>26.896450000000002</v>
      </c>
      <c r="BP25" s="258">
        <v>33.871470000000002</v>
      </c>
      <c r="BQ25" s="258">
        <v>41.321559999999998</v>
      </c>
      <c r="BR25" s="258">
        <v>40.088799999999999</v>
      </c>
      <c r="BS25" s="258">
        <v>34.303879999999999</v>
      </c>
      <c r="BT25" s="258">
        <v>29.437709999999999</v>
      </c>
      <c r="BU25" s="258">
        <v>28.839469999999999</v>
      </c>
      <c r="BV25" s="258">
        <v>32.197279999999999</v>
      </c>
    </row>
    <row r="26" spans="1:74" ht="11.15" customHeight="1" x14ac:dyDescent="0.25">
      <c r="A26" s="61" t="s">
        <v>523</v>
      </c>
      <c r="B26" s="147" t="s">
        <v>415</v>
      </c>
      <c r="C26" s="168">
        <v>4.7996774194</v>
      </c>
      <c r="D26" s="168">
        <v>4.8323571429000003</v>
      </c>
      <c r="E26" s="168">
        <v>4.8544838710000002</v>
      </c>
      <c r="F26" s="168">
        <v>4.8779666666999999</v>
      </c>
      <c r="G26" s="168">
        <v>4.9151935483999996</v>
      </c>
      <c r="H26" s="168">
        <v>4.9287666666999996</v>
      </c>
      <c r="I26" s="168">
        <v>4.9559677419000003</v>
      </c>
      <c r="J26" s="168">
        <v>5.0764516128999997</v>
      </c>
      <c r="K26" s="168">
        <v>5.0958666667000001</v>
      </c>
      <c r="L26" s="168">
        <v>5.1406129032000001</v>
      </c>
      <c r="M26" s="168">
        <v>5.2248999999999999</v>
      </c>
      <c r="N26" s="168">
        <v>5.2190322581000004</v>
      </c>
      <c r="O26" s="168">
        <v>5.1500322581000004</v>
      </c>
      <c r="P26" s="168">
        <v>5.1440000000000001</v>
      </c>
      <c r="Q26" s="168">
        <v>5.1533225806000003</v>
      </c>
      <c r="R26" s="168">
        <v>5.0179</v>
      </c>
      <c r="S26" s="168">
        <v>4.7192903226</v>
      </c>
      <c r="T26" s="168">
        <v>4.7866</v>
      </c>
      <c r="U26" s="168">
        <v>4.8713225806000002</v>
      </c>
      <c r="V26" s="168">
        <v>4.8556129031999999</v>
      </c>
      <c r="W26" s="168">
        <v>4.8608333332999996</v>
      </c>
      <c r="X26" s="168">
        <v>4.8237741935000003</v>
      </c>
      <c r="Y26" s="168">
        <v>4.9724000000000004</v>
      </c>
      <c r="Z26" s="168">
        <v>4.9799677419000004</v>
      </c>
      <c r="AA26" s="168">
        <v>5.1234516129000003</v>
      </c>
      <c r="AB26" s="168">
        <v>4.7450714286000002</v>
      </c>
      <c r="AC26" s="168">
        <v>5.1655161290000002</v>
      </c>
      <c r="AD26" s="168">
        <v>5.2099333333000004</v>
      </c>
      <c r="AE26" s="168">
        <v>5.2053548386999999</v>
      </c>
      <c r="AF26" s="168">
        <v>5.1885666666999999</v>
      </c>
      <c r="AG26" s="168">
        <v>5.2284516128999998</v>
      </c>
      <c r="AH26" s="168">
        <v>5.2515483870999997</v>
      </c>
      <c r="AI26" s="168">
        <v>5.2404666666999997</v>
      </c>
      <c r="AJ26" s="168">
        <v>5.3319999999999999</v>
      </c>
      <c r="AK26" s="168">
        <v>5.3816666667000002</v>
      </c>
      <c r="AL26" s="168">
        <v>5.3955806451999999</v>
      </c>
      <c r="AM26" s="168">
        <v>5.2564193548000002</v>
      </c>
      <c r="AN26" s="168">
        <v>5.2209285714</v>
      </c>
      <c r="AO26" s="168">
        <v>5.2989354839000002</v>
      </c>
      <c r="AP26" s="168">
        <v>5.3507333333</v>
      </c>
      <c r="AQ26" s="168">
        <v>5.4150967742000002</v>
      </c>
      <c r="AR26" s="168">
        <v>5.4577</v>
      </c>
      <c r="AS26" s="168">
        <v>5.4719354839000003</v>
      </c>
      <c r="AT26" s="168">
        <v>5.5030645161000002</v>
      </c>
      <c r="AU26" s="168">
        <v>5.5699666667000001</v>
      </c>
      <c r="AV26" s="168">
        <v>5.5762903226000002</v>
      </c>
      <c r="AW26" s="168">
        <v>5.5977666667000001</v>
      </c>
      <c r="AX26" s="168">
        <v>5.4577419354999996</v>
      </c>
      <c r="AY26" s="168">
        <v>5.6003870967999996</v>
      </c>
      <c r="AZ26" s="168">
        <v>5.6192399999999996</v>
      </c>
      <c r="BA26" s="168">
        <v>5.6196840000000003</v>
      </c>
      <c r="BB26" s="258">
        <v>5.582039</v>
      </c>
      <c r="BC26" s="258">
        <v>5.5444950000000004</v>
      </c>
      <c r="BD26" s="258">
        <v>5.5386290000000002</v>
      </c>
      <c r="BE26" s="258">
        <v>5.5425769999999996</v>
      </c>
      <c r="BF26" s="258">
        <v>5.5501019999999999</v>
      </c>
      <c r="BG26" s="258">
        <v>5.5604560000000003</v>
      </c>
      <c r="BH26" s="258">
        <v>5.5566700000000004</v>
      </c>
      <c r="BI26" s="258">
        <v>5.5602479999999996</v>
      </c>
      <c r="BJ26" s="258">
        <v>5.602576</v>
      </c>
      <c r="BK26" s="258">
        <v>5.6014790000000003</v>
      </c>
      <c r="BL26" s="258">
        <v>5.5906149999999997</v>
      </c>
      <c r="BM26" s="258">
        <v>5.5855790000000001</v>
      </c>
      <c r="BN26" s="258">
        <v>5.6029730000000004</v>
      </c>
      <c r="BO26" s="258">
        <v>5.6117980000000003</v>
      </c>
      <c r="BP26" s="258">
        <v>5.6057839999999999</v>
      </c>
      <c r="BQ26" s="258">
        <v>5.6141899999999998</v>
      </c>
      <c r="BR26" s="258">
        <v>5.6216369999999998</v>
      </c>
      <c r="BS26" s="258">
        <v>5.6326879999999999</v>
      </c>
      <c r="BT26" s="258">
        <v>5.6297249999999996</v>
      </c>
      <c r="BU26" s="258">
        <v>5.632072</v>
      </c>
      <c r="BV26" s="258">
        <v>5.615907</v>
      </c>
    </row>
    <row r="27" spans="1:74" ht="11.15" customHeight="1" x14ac:dyDescent="0.25">
      <c r="A27" s="61" t="s">
        <v>527</v>
      </c>
      <c r="B27" s="147" t="s">
        <v>789</v>
      </c>
      <c r="C27" s="168">
        <v>3.6702903226000001</v>
      </c>
      <c r="D27" s="168">
        <v>3.5776071428999998</v>
      </c>
      <c r="E27" s="168">
        <v>3.1120645160999998</v>
      </c>
      <c r="F27" s="168">
        <v>2.3922333333000001</v>
      </c>
      <c r="G27" s="168">
        <v>2.2204516128999998</v>
      </c>
      <c r="H27" s="168">
        <v>2.2827333332999999</v>
      </c>
      <c r="I27" s="168">
        <v>2.5102903226</v>
      </c>
      <c r="J27" s="168">
        <v>2.5509354839</v>
      </c>
      <c r="K27" s="168">
        <v>2.3775666666999999</v>
      </c>
      <c r="L27" s="168">
        <v>2.4059677419000001</v>
      </c>
      <c r="M27" s="168">
        <v>3.0417666667000001</v>
      </c>
      <c r="N27" s="168">
        <v>3.3715806451999999</v>
      </c>
      <c r="O27" s="168">
        <v>3.6158709676999998</v>
      </c>
      <c r="P27" s="168">
        <v>3.5576206896999998</v>
      </c>
      <c r="Q27" s="168">
        <v>2.9310322581000001</v>
      </c>
      <c r="R27" s="168">
        <v>2.4897999999999998</v>
      </c>
      <c r="S27" s="168">
        <v>2.2030645161</v>
      </c>
      <c r="T27" s="168">
        <v>2.3456000000000001</v>
      </c>
      <c r="U27" s="168">
        <v>2.6459999999999999</v>
      </c>
      <c r="V27" s="168">
        <v>2.5727096773999998</v>
      </c>
      <c r="W27" s="168">
        <v>2.3704666667000001</v>
      </c>
      <c r="X27" s="168">
        <v>2.4781612903000001</v>
      </c>
      <c r="Y27" s="168">
        <v>2.7101999999999999</v>
      </c>
      <c r="Z27" s="168">
        <v>3.4643548386999998</v>
      </c>
      <c r="AA27" s="168">
        <v>4.0348387096999998</v>
      </c>
      <c r="AB27" s="168">
        <v>4.1603571428999997</v>
      </c>
      <c r="AC27" s="168">
        <v>3.1533548386999999</v>
      </c>
      <c r="AD27" s="168">
        <v>2.7605</v>
      </c>
      <c r="AE27" s="168">
        <v>2.4778709676999999</v>
      </c>
      <c r="AF27" s="168">
        <v>2.7263000000000002</v>
      </c>
      <c r="AG27" s="168">
        <v>2.8503870968</v>
      </c>
      <c r="AH27" s="168">
        <v>2.8768709676999999</v>
      </c>
      <c r="AI27" s="168">
        <v>2.5985</v>
      </c>
      <c r="AJ27" s="168">
        <v>2.6568387097000001</v>
      </c>
      <c r="AK27" s="168">
        <v>3.3141666666999998</v>
      </c>
      <c r="AL27" s="168">
        <v>3.5977419355000002</v>
      </c>
      <c r="AM27" s="168">
        <v>4.2678064516000003</v>
      </c>
      <c r="AN27" s="168">
        <v>4.0270714286000002</v>
      </c>
      <c r="AO27" s="168">
        <v>3.3050645160999998</v>
      </c>
      <c r="AP27" s="168">
        <v>2.9068666667</v>
      </c>
      <c r="AQ27" s="168">
        <v>2.6644838709999998</v>
      </c>
      <c r="AR27" s="168">
        <v>2.8460999999999999</v>
      </c>
      <c r="AS27" s="168">
        <v>3.0691612902999998</v>
      </c>
      <c r="AT27" s="168">
        <v>3.0412903226000001</v>
      </c>
      <c r="AU27" s="168">
        <v>2.8099333333000001</v>
      </c>
      <c r="AV27" s="168">
        <v>2.8113548386999998</v>
      </c>
      <c r="AW27" s="168">
        <v>3.4047666667000001</v>
      </c>
      <c r="AX27" s="168">
        <v>4.0181290323000001</v>
      </c>
      <c r="AY27" s="168">
        <v>3.9347741935</v>
      </c>
      <c r="AZ27" s="168">
        <v>3.8498600000000001</v>
      </c>
      <c r="BA27" s="168">
        <v>3.444998</v>
      </c>
      <c r="BB27" s="258">
        <v>2.8288660000000001</v>
      </c>
      <c r="BC27" s="258">
        <v>2.5874990000000002</v>
      </c>
      <c r="BD27" s="258">
        <v>2.79447</v>
      </c>
      <c r="BE27" s="258">
        <v>2.9994420000000002</v>
      </c>
      <c r="BF27" s="258">
        <v>2.9725100000000002</v>
      </c>
      <c r="BG27" s="258">
        <v>2.8105250000000002</v>
      </c>
      <c r="BH27" s="258">
        <v>2.797228</v>
      </c>
      <c r="BI27" s="258">
        <v>3.3317399999999999</v>
      </c>
      <c r="BJ27" s="258">
        <v>4.0897550000000003</v>
      </c>
      <c r="BK27" s="258">
        <v>4.1691890000000003</v>
      </c>
      <c r="BL27" s="258">
        <v>3.8900779999999999</v>
      </c>
      <c r="BM27" s="258">
        <v>3.3528099999999998</v>
      </c>
      <c r="BN27" s="258">
        <v>2.7443529999999998</v>
      </c>
      <c r="BO27" s="258">
        <v>2.5369030000000001</v>
      </c>
      <c r="BP27" s="258">
        <v>2.6758380000000002</v>
      </c>
      <c r="BQ27" s="258">
        <v>2.9098700000000002</v>
      </c>
      <c r="BR27" s="258">
        <v>2.8599899999999998</v>
      </c>
      <c r="BS27" s="258">
        <v>2.6930770000000002</v>
      </c>
      <c r="BT27" s="258">
        <v>2.750575</v>
      </c>
      <c r="BU27" s="258">
        <v>3.261603</v>
      </c>
      <c r="BV27" s="258">
        <v>4.0331349999999997</v>
      </c>
    </row>
    <row r="28" spans="1:74" ht="11.15" customHeight="1" x14ac:dyDescent="0.25">
      <c r="A28" s="61" t="s">
        <v>535</v>
      </c>
      <c r="B28" s="147" t="s">
        <v>416</v>
      </c>
      <c r="C28" s="168">
        <v>0.14564516128999999</v>
      </c>
      <c r="D28" s="168">
        <v>0.14564285714</v>
      </c>
      <c r="E28" s="168">
        <v>0.14564516128999999</v>
      </c>
      <c r="F28" s="168">
        <v>0.14563333333</v>
      </c>
      <c r="G28" s="168">
        <v>0.14564516128999999</v>
      </c>
      <c r="H28" s="168">
        <v>0.14563333333</v>
      </c>
      <c r="I28" s="168">
        <v>0.14564516128999999</v>
      </c>
      <c r="J28" s="168">
        <v>0.14564516128999999</v>
      </c>
      <c r="K28" s="168">
        <v>0.14563333333</v>
      </c>
      <c r="L28" s="168">
        <v>0.14564516128999999</v>
      </c>
      <c r="M28" s="168">
        <v>0.14563333333</v>
      </c>
      <c r="N28" s="168">
        <v>0.14564516128999999</v>
      </c>
      <c r="O28" s="168">
        <v>0.13425806452</v>
      </c>
      <c r="P28" s="168">
        <v>0.13424137930999999</v>
      </c>
      <c r="Q28" s="168">
        <v>0.13425806452</v>
      </c>
      <c r="R28" s="168">
        <v>0.13423333333000001</v>
      </c>
      <c r="S28" s="168">
        <v>0.13425806452</v>
      </c>
      <c r="T28" s="168">
        <v>0.13423333333000001</v>
      </c>
      <c r="U28" s="168">
        <v>0.13425806452</v>
      </c>
      <c r="V28" s="168">
        <v>0.13425806452</v>
      </c>
      <c r="W28" s="168">
        <v>0.13423333333000001</v>
      </c>
      <c r="X28" s="168">
        <v>0.13425806452</v>
      </c>
      <c r="Y28" s="168">
        <v>0.13423333333000001</v>
      </c>
      <c r="Z28" s="168">
        <v>0.13425806452</v>
      </c>
      <c r="AA28" s="168">
        <v>0.14925806452000001</v>
      </c>
      <c r="AB28" s="168">
        <v>0.14924999999999999</v>
      </c>
      <c r="AC28" s="168">
        <v>0.14925806452000001</v>
      </c>
      <c r="AD28" s="168">
        <v>0.14923333333</v>
      </c>
      <c r="AE28" s="168">
        <v>0.14925806452000001</v>
      </c>
      <c r="AF28" s="168">
        <v>0.14923333333</v>
      </c>
      <c r="AG28" s="168">
        <v>0.14925806452000001</v>
      </c>
      <c r="AH28" s="168">
        <v>0.14925806452000001</v>
      </c>
      <c r="AI28" s="168">
        <v>0.14923333333</v>
      </c>
      <c r="AJ28" s="168">
        <v>0.14925806452000001</v>
      </c>
      <c r="AK28" s="168">
        <v>0.14923333333</v>
      </c>
      <c r="AL28" s="168">
        <v>0.14925806452000001</v>
      </c>
      <c r="AM28" s="168">
        <v>0.14561290323000001</v>
      </c>
      <c r="AN28" s="168">
        <v>0.14560714286000001</v>
      </c>
      <c r="AO28" s="168">
        <v>0.14561290323000001</v>
      </c>
      <c r="AP28" s="168">
        <v>0.14563333333</v>
      </c>
      <c r="AQ28" s="168">
        <v>0.14561290323000001</v>
      </c>
      <c r="AR28" s="168">
        <v>0.14563333333</v>
      </c>
      <c r="AS28" s="168">
        <v>0.14561290323000001</v>
      </c>
      <c r="AT28" s="168">
        <v>0.14561290323000001</v>
      </c>
      <c r="AU28" s="168">
        <v>0.14560000000000001</v>
      </c>
      <c r="AV28" s="168">
        <v>0.14561290323000001</v>
      </c>
      <c r="AW28" s="168">
        <v>0.14560000000000001</v>
      </c>
      <c r="AX28" s="168">
        <v>0.14561290323000001</v>
      </c>
      <c r="AY28" s="168">
        <v>0.14561290323000001</v>
      </c>
      <c r="AZ28" s="168">
        <v>0.14561289999999999</v>
      </c>
      <c r="BA28" s="168">
        <v>0.14561289999999999</v>
      </c>
      <c r="BB28" s="258">
        <v>0.14561289999999999</v>
      </c>
      <c r="BC28" s="258">
        <v>0.14561289999999999</v>
      </c>
      <c r="BD28" s="258">
        <v>0.14561289999999999</v>
      </c>
      <c r="BE28" s="258">
        <v>0.14561289999999999</v>
      </c>
      <c r="BF28" s="258">
        <v>0.14561289999999999</v>
      </c>
      <c r="BG28" s="258">
        <v>0.14561289999999999</v>
      </c>
      <c r="BH28" s="258">
        <v>0.14561289999999999</v>
      </c>
      <c r="BI28" s="258">
        <v>0.14561289999999999</v>
      </c>
      <c r="BJ28" s="258">
        <v>0.14561289999999999</v>
      </c>
      <c r="BK28" s="258">
        <v>0.14561289999999999</v>
      </c>
      <c r="BL28" s="258">
        <v>0.14561289999999999</v>
      </c>
      <c r="BM28" s="258">
        <v>0.14561289999999999</v>
      </c>
      <c r="BN28" s="258">
        <v>0.14561289999999999</v>
      </c>
      <c r="BO28" s="258">
        <v>0.14561289999999999</v>
      </c>
      <c r="BP28" s="258">
        <v>0.14561289999999999</v>
      </c>
      <c r="BQ28" s="258">
        <v>0.14561289999999999</v>
      </c>
      <c r="BR28" s="258">
        <v>0.14561289999999999</v>
      </c>
      <c r="BS28" s="258">
        <v>0.14561289999999999</v>
      </c>
      <c r="BT28" s="258">
        <v>0.14561289999999999</v>
      </c>
      <c r="BU28" s="258">
        <v>0.14561289999999999</v>
      </c>
      <c r="BV28" s="258">
        <v>0.14561289999999999</v>
      </c>
    </row>
    <row r="29" spans="1:74" ht="11.15" customHeight="1" x14ac:dyDescent="0.25">
      <c r="A29" s="61" t="s">
        <v>526</v>
      </c>
      <c r="B29" s="147" t="s">
        <v>761</v>
      </c>
      <c r="C29" s="168">
        <v>110.46132258</v>
      </c>
      <c r="D29" s="168">
        <v>107.82567856999999</v>
      </c>
      <c r="E29" s="168">
        <v>94.445516128999998</v>
      </c>
      <c r="F29" s="168">
        <v>73.746166666999997</v>
      </c>
      <c r="G29" s="168">
        <v>68.838225805999997</v>
      </c>
      <c r="H29" s="168">
        <v>70.644666666999996</v>
      </c>
      <c r="I29" s="168">
        <v>77.222709676999997</v>
      </c>
      <c r="J29" s="168">
        <v>78.513677419000004</v>
      </c>
      <c r="K29" s="168">
        <v>73.541733332999996</v>
      </c>
      <c r="L29" s="168">
        <v>74.404645161000005</v>
      </c>
      <c r="M29" s="168">
        <v>92.791799999999995</v>
      </c>
      <c r="N29" s="168">
        <v>102.28116129</v>
      </c>
      <c r="O29" s="168">
        <v>107.11458064999999</v>
      </c>
      <c r="P29" s="168">
        <v>105.46613793</v>
      </c>
      <c r="Q29" s="168">
        <v>87.806129032000001</v>
      </c>
      <c r="R29" s="168">
        <v>75.228266667</v>
      </c>
      <c r="S29" s="168">
        <v>66.843903225999995</v>
      </c>
      <c r="T29" s="168">
        <v>70.930466667000005</v>
      </c>
      <c r="U29" s="168">
        <v>79.486741934999998</v>
      </c>
      <c r="V29" s="168">
        <v>77.404354839000007</v>
      </c>
      <c r="W29" s="168">
        <v>71.706000000000003</v>
      </c>
      <c r="X29" s="168">
        <v>74.706193548000002</v>
      </c>
      <c r="Y29" s="168">
        <v>81.398133333000004</v>
      </c>
      <c r="Z29" s="168">
        <v>102.67180645000001</v>
      </c>
      <c r="AA29" s="168">
        <v>107.61526539</v>
      </c>
      <c r="AB29" s="168">
        <v>110.60019247</v>
      </c>
      <c r="AC29" s="168">
        <v>85.130433511999996</v>
      </c>
      <c r="AD29" s="168">
        <v>75.691153403000001</v>
      </c>
      <c r="AE29" s="168">
        <v>68.227676579999994</v>
      </c>
      <c r="AF29" s="168">
        <v>74.685577762999998</v>
      </c>
      <c r="AG29" s="168">
        <v>77.922517385999996</v>
      </c>
      <c r="AH29" s="168">
        <v>78.567705098000005</v>
      </c>
      <c r="AI29" s="168">
        <v>71.188169563000002</v>
      </c>
      <c r="AJ29" s="168">
        <v>72.845403707000003</v>
      </c>
      <c r="AK29" s="168">
        <v>89.338946437000004</v>
      </c>
      <c r="AL29" s="168">
        <v>96.811550741000005</v>
      </c>
      <c r="AM29" s="168">
        <v>115.86091442</v>
      </c>
      <c r="AN29" s="168">
        <v>109.32575489</v>
      </c>
      <c r="AO29" s="168">
        <v>89.725416840999998</v>
      </c>
      <c r="AP29" s="168">
        <v>78.915084100000001</v>
      </c>
      <c r="AQ29" s="168">
        <v>72.334757060000001</v>
      </c>
      <c r="AR29" s="168">
        <v>77.265155902999993</v>
      </c>
      <c r="AS29" s="168">
        <v>83.320844871999995</v>
      </c>
      <c r="AT29" s="168">
        <v>82.564594165000003</v>
      </c>
      <c r="AU29" s="168">
        <v>76.283393102999995</v>
      </c>
      <c r="AV29" s="168">
        <v>76.321651189999997</v>
      </c>
      <c r="AW29" s="168">
        <v>92.431394296999997</v>
      </c>
      <c r="AX29" s="168">
        <v>109.08323215999999</v>
      </c>
      <c r="AY29" s="168">
        <v>106.81982632</v>
      </c>
      <c r="AZ29" s="168">
        <v>104.4705929</v>
      </c>
      <c r="BA29" s="168">
        <v>93.769204900000005</v>
      </c>
      <c r="BB29" s="258">
        <v>77.620419999999996</v>
      </c>
      <c r="BC29" s="258">
        <v>71.318020000000004</v>
      </c>
      <c r="BD29" s="258">
        <v>76.623760000000004</v>
      </c>
      <c r="BE29" s="258">
        <v>81.99288</v>
      </c>
      <c r="BF29" s="258">
        <v>81.295450000000002</v>
      </c>
      <c r="BG29" s="258">
        <v>77.242310000000003</v>
      </c>
      <c r="BH29" s="258">
        <v>76.802229999999994</v>
      </c>
      <c r="BI29" s="258">
        <v>90.76146</v>
      </c>
      <c r="BJ29" s="258">
        <v>110.5391</v>
      </c>
      <c r="BK29" s="258">
        <v>112.6525</v>
      </c>
      <c r="BL29" s="258">
        <v>105.3182</v>
      </c>
      <c r="BM29" s="258">
        <v>91.232410000000002</v>
      </c>
      <c r="BN29" s="258">
        <v>75.305679999999995</v>
      </c>
      <c r="BO29" s="258">
        <v>70.008009999999999</v>
      </c>
      <c r="BP29" s="258">
        <v>73.550399999999996</v>
      </c>
      <c r="BQ29" s="258">
        <v>79.719939999999994</v>
      </c>
      <c r="BR29" s="258">
        <v>78.386449999999996</v>
      </c>
      <c r="BS29" s="258">
        <v>74.205029999999994</v>
      </c>
      <c r="BT29" s="258">
        <v>75.51294</v>
      </c>
      <c r="BU29" s="258">
        <v>88.85624</v>
      </c>
      <c r="BV29" s="258">
        <v>108.8409</v>
      </c>
    </row>
    <row r="30" spans="1:74" ht="11.15" customHeight="1" x14ac:dyDescent="0.25">
      <c r="A30" s="61"/>
      <c r="B30" s="147"/>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258"/>
      <c r="BC30" s="258"/>
      <c r="BD30" s="258"/>
      <c r="BE30" s="258"/>
      <c r="BF30" s="258"/>
      <c r="BG30" s="258"/>
      <c r="BH30" s="258"/>
      <c r="BI30" s="258"/>
      <c r="BJ30" s="168"/>
      <c r="BK30" s="168"/>
      <c r="BL30" s="168"/>
      <c r="BM30" s="168"/>
      <c r="BN30" s="168"/>
      <c r="BO30" s="168"/>
      <c r="BP30" s="168"/>
      <c r="BQ30" s="168"/>
      <c r="BR30" s="168"/>
      <c r="BS30" s="168"/>
      <c r="BT30" s="168"/>
      <c r="BU30" s="168"/>
      <c r="BV30" s="168"/>
    </row>
    <row r="31" spans="1:74" ht="11.15" customHeight="1" x14ac:dyDescent="0.25">
      <c r="A31" s="56"/>
      <c r="B31" s="62" t="s">
        <v>760</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286"/>
      <c r="BC31" s="286"/>
      <c r="BD31" s="286"/>
      <c r="BE31" s="286"/>
      <c r="BF31" s="286"/>
      <c r="BG31" s="286"/>
      <c r="BH31" s="286"/>
      <c r="BI31" s="286"/>
      <c r="BJ31" s="286"/>
      <c r="BK31" s="286"/>
      <c r="BL31" s="286"/>
      <c r="BM31" s="286"/>
      <c r="BN31" s="286"/>
      <c r="BO31" s="286"/>
      <c r="BP31" s="286"/>
      <c r="BQ31" s="286"/>
      <c r="BR31" s="286"/>
      <c r="BS31" s="286"/>
      <c r="BT31" s="286"/>
      <c r="BU31" s="286"/>
      <c r="BV31" s="286"/>
    </row>
    <row r="32" spans="1:74" ht="11.15" customHeight="1" x14ac:dyDescent="0.25">
      <c r="A32" s="61" t="s">
        <v>519</v>
      </c>
      <c r="B32" s="147" t="s">
        <v>417</v>
      </c>
      <c r="C32" s="190">
        <v>1993.9960000000001</v>
      </c>
      <c r="D32" s="190">
        <v>1426.21</v>
      </c>
      <c r="E32" s="190">
        <v>1184.8900000000001</v>
      </c>
      <c r="F32" s="190">
        <v>1559.4010000000001</v>
      </c>
      <c r="G32" s="190">
        <v>2031.0309999999999</v>
      </c>
      <c r="H32" s="190">
        <v>2460.748</v>
      </c>
      <c r="I32" s="190">
        <v>2714.1959999999999</v>
      </c>
      <c r="J32" s="190">
        <v>2997.81</v>
      </c>
      <c r="K32" s="190">
        <v>3414.9389999999999</v>
      </c>
      <c r="L32" s="190">
        <v>3762.0430000000001</v>
      </c>
      <c r="M32" s="190">
        <v>3610.029</v>
      </c>
      <c r="N32" s="190">
        <v>3188.2429999999999</v>
      </c>
      <c r="O32" s="190">
        <v>2616.1750000000002</v>
      </c>
      <c r="P32" s="190">
        <v>2080.8829999999998</v>
      </c>
      <c r="Q32" s="190">
        <v>2029.3589999999999</v>
      </c>
      <c r="R32" s="190">
        <v>2332.4929999999999</v>
      </c>
      <c r="S32" s="190">
        <v>2777.5839999999998</v>
      </c>
      <c r="T32" s="190">
        <v>3133.0949999999998</v>
      </c>
      <c r="U32" s="190">
        <v>3293.549</v>
      </c>
      <c r="V32" s="190">
        <v>3522.2159999999999</v>
      </c>
      <c r="W32" s="190">
        <v>3839.8359999999998</v>
      </c>
      <c r="X32" s="190">
        <v>3928.5030000000002</v>
      </c>
      <c r="Y32" s="190">
        <v>3931.616</v>
      </c>
      <c r="Z32" s="190">
        <v>3340.9810000000002</v>
      </c>
      <c r="AA32" s="190">
        <v>2634.9670000000001</v>
      </c>
      <c r="AB32" s="190">
        <v>1859.2180000000001</v>
      </c>
      <c r="AC32" s="190">
        <v>1801.2249999999999</v>
      </c>
      <c r="AD32" s="190">
        <v>1975.0329999999999</v>
      </c>
      <c r="AE32" s="190">
        <v>2389.8910000000001</v>
      </c>
      <c r="AF32" s="190">
        <v>2585.1260000000002</v>
      </c>
      <c r="AG32" s="190">
        <v>2754.7139999999999</v>
      </c>
      <c r="AH32" s="190">
        <v>2917.268</v>
      </c>
      <c r="AI32" s="190">
        <v>3305.982</v>
      </c>
      <c r="AJ32" s="190">
        <v>3665.3850000000002</v>
      </c>
      <c r="AK32" s="190">
        <v>3532.7750000000001</v>
      </c>
      <c r="AL32" s="190">
        <v>3209.982</v>
      </c>
      <c r="AM32" s="190">
        <v>2215.9409999999998</v>
      </c>
      <c r="AN32" s="190">
        <v>1562.018</v>
      </c>
      <c r="AO32" s="190">
        <v>1401.4649999999999</v>
      </c>
      <c r="AP32" s="190">
        <v>1611.7650000000001</v>
      </c>
      <c r="AQ32" s="190">
        <v>2001.915</v>
      </c>
      <c r="AR32" s="190">
        <v>2325.3209999999999</v>
      </c>
      <c r="AS32" s="190">
        <v>2505.1219999999998</v>
      </c>
      <c r="AT32" s="190">
        <v>2709.4209999999998</v>
      </c>
      <c r="AU32" s="190">
        <v>3145.643</v>
      </c>
      <c r="AV32" s="190">
        <v>3569.3629999999998</v>
      </c>
      <c r="AW32" s="190">
        <v>3501.163</v>
      </c>
      <c r="AX32" s="190">
        <v>2927.0830000000001</v>
      </c>
      <c r="AY32" s="190">
        <v>2468.598</v>
      </c>
      <c r="AZ32" s="190">
        <v>2093.1031429</v>
      </c>
      <c r="BA32" s="190">
        <v>1856.4680000000001</v>
      </c>
      <c r="BB32" s="242">
        <v>2113.913</v>
      </c>
      <c r="BC32" s="242">
        <v>2567.8870000000002</v>
      </c>
      <c r="BD32" s="242">
        <v>2871.3539999999998</v>
      </c>
      <c r="BE32" s="242">
        <v>3050.866</v>
      </c>
      <c r="BF32" s="242">
        <v>3204.5160000000001</v>
      </c>
      <c r="BG32" s="242">
        <v>3544.8780000000002</v>
      </c>
      <c r="BH32" s="242">
        <v>3841.7750000000001</v>
      </c>
      <c r="BI32" s="242">
        <v>3748.8969999999999</v>
      </c>
      <c r="BJ32" s="242">
        <v>3094.723</v>
      </c>
      <c r="BK32" s="242">
        <v>2308.7840000000001</v>
      </c>
      <c r="BL32" s="242">
        <v>1748.019</v>
      </c>
      <c r="BM32" s="242">
        <v>1625.021</v>
      </c>
      <c r="BN32" s="242">
        <v>1943.4010000000001</v>
      </c>
      <c r="BO32" s="242">
        <v>2431.2429999999999</v>
      </c>
      <c r="BP32" s="242">
        <v>2810.337</v>
      </c>
      <c r="BQ32" s="242">
        <v>3076.3009999999999</v>
      </c>
      <c r="BR32" s="242">
        <v>3316.97</v>
      </c>
      <c r="BS32" s="242">
        <v>3683.567</v>
      </c>
      <c r="BT32" s="242">
        <v>4000.1930000000002</v>
      </c>
      <c r="BU32" s="242">
        <v>3938.5790000000002</v>
      </c>
      <c r="BV32" s="242">
        <v>3285.2089999999998</v>
      </c>
    </row>
    <row r="33" spans="1:74" ht="11.15" customHeight="1" x14ac:dyDescent="0.25">
      <c r="A33" s="471" t="s">
        <v>971</v>
      </c>
      <c r="B33" s="472" t="s">
        <v>976</v>
      </c>
      <c r="C33" s="190">
        <v>467.721</v>
      </c>
      <c r="D33" s="190">
        <v>311.51100000000002</v>
      </c>
      <c r="E33" s="190">
        <v>216.22300000000001</v>
      </c>
      <c r="F33" s="190">
        <v>294.22199999999998</v>
      </c>
      <c r="G33" s="190">
        <v>418.642</v>
      </c>
      <c r="H33" s="190">
        <v>537.44399999999996</v>
      </c>
      <c r="I33" s="190">
        <v>611.43700000000001</v>
      </c>
      <c r="J33" s="190">
        <v>724.87400000000002</v>
      </c>
      <c r="K33" s="190">
        <v>844.64700000000005</v>
      </c>
      <c r="L33" s="190">
        <v>932.38099999999997</v>
      </c>
      <c r="M33" s="190">
        <v>885.82100000000003</v>
      </c>
      <c r="N33" s="190">
        <v>763.80600000000004</v>
      </c>
      <c r="O33" s="190">
        <v>591.51300000000003</v>
      </c>
      <c r="P33" s="190">
        <v>437.649</v>
      </c>
      <c r="Q33" s="190">
        <v>385.30200000000002</v>
      </c>
      <c r="R33" s="190">
        <v>427.642</v>
      </c>
      <c r="S33" s="190">
        <v>553.024</v>
      </c>
      <c r="T33" s="190">
        <v>654.83199999999999</v>
      </c>
      <c r="U33" s="190">
        <v>721.28499999999997</v>
      </c>
      <c r="V33" s="190">
        <v>803.30200000000002</v>
      </c>
      <c r="W33" s="190">
        <v>889.8</v>
      </c>
      <c r="X33" s="190">
        <v>943.726</v>
      </c>
      <c r="Y33" s="190">
        <v>929.1</v>
      </c>
      <c r="Z33" s="190">
        <v>762.65899999999999</v>
      </c>
      <c r="AA33" s="190">
        <v>557.01900000000001</v>
      </c>
      <c r="AB33" s="190">
        <v>377.28300000000002</v>
      </c>
      <c r="AC33" s="190">
        <v>312.65199999999999</v>
      </c>
      <c r="AD33" s="190">
        <v>333.59699999999998</v>
      </c>
      <c r="AE33" s="190">
        <v>425.51</v>
      </c>
      <c r="AF33" s="190">
        <v>514.76300000000003</v>
      </c>
      <c r="AG33" s="190">
        <v>604.83100000000002</v>
      </c>
      <c r="AH33" s="190">
        <v>688.31500000000005</v>
      </c>
      <c r="AI33" s="190">
        <v>804.37800000000004</v>
      </c>
      <c r="AJ33" s="190">
        <v>904.35299999999995</v>
      </c>
      <c r="AK33" s="190">
        <v>841.98699999999997</v>
      </c>
      <c r="AL33" s="190">
        <v>765.726</v>
      </c>
      <c r="AM33" s="190">
        <v>503.01</v>
      </c>
      <c r="AN33" s="190">
        <v>331.68299999999999</v>
      </c>
      <c r="AO33" s="190">
        <v>242.15100000000001</v>
      </c>
      <c r="AP33" s="190">
        <v>259.29899999999998</v>
      </c>
      <c r="AQ33" s="190">
        <v>370.637</v>
      </c>
      <c r="AR33" s="190">
        <v>481.84500000000003</v>
      </c>
      <c r="AS33" s="190">
        <v>557.35299999999995</v>
      </c>
      <c r="AT33" s="190">
        <v>629.06200000000001</v>
      </c>
      <c r="AU33" s="190">
        <v>759.00300000000004</v>
      </c>
      <c r="AV33" s="190">
        <v>857.32299999999998</v>
      </c>
      <c r="AW33" s="190">
        <v>841.90499999999997</v>
      </c>
      <c r="AX33" s="190">
        <v>698.23500000000001</v>
      </c>
      <c r="AY33" s="190">
        <v>547.44799999999998</v>
      </c>
      <c r="AZ33" s="190">
        <v>431</v>
      </c>
      <c r="BA33" s="190">
        <v>335</v>
      </c>
      <c r="BB33" s="242">
        <v>394.22919999999999</v>
      </c>
      <c r="BC33" s="242">
        <v>527.78650000000005</v>
      </c>
      <c r="BD33" s="242">
        <v>626.89359999999999</v>
      </c>
      <c r="BE33" s="242">
        <v>708.39030000000002</v>
      </c>
      <c r="BF33" s="242">
        <v>761.66030000000001</v>
      </c>
      <c r="BG33" s="242">
        <v>862.46780000000001</v>
      </c>
      <c r="BH33" s="242">
        <v>918.76350000000002</v>
      </c>
      <c r="BI33" s="242">
        <v>882.51459999999997</v>
      </c>
      <c r="BJ33" s="242">
        <v>705.65060000000005</v>
      </c>
      <c r="BK33" s="242">
        <v>514.50160000000005</v>
      </c>
      <c r="BL33" s="242">
        <v>348.43619999999999</v>
      </c>
      <c r="BM33" s="242">
        <v>275.4683</v>
      </c>
      <c r="BN33" s="242">
        <v>344.39319999999998</v>
      </c>
      <c r="BO33" s="242">
        <v>483.69850000000002</v>
      </c>
      <c r="BP33" s="242">
        <v>600.97770000000003</v>
      </c>
      <c r="BQ33" s="242">
        <v>711.82719999999995</v>
      </c>
      <c r="BR33" s="242">
        <v>788.90949999999998</v>
      </c>
      <c r="BS33" s="242">
        <v>884.7242</v>
      </c>
      <c r="BT33" s="242">
        <v>956.89880000000005</v>
      </c>
      <c r="BU33" s="242">
        <v>929.44680000000005</v>
      </c>
      <c r="BV33" s="242">
        <v>750.15150000000006</v>
      </c>
    </row>
    <row r="34" spans="1:74" ht="11.15" customHeight="1" x14ac:dyDescent="0.25">
      <c r="A34" s="471" t="s">
        <v>972</v>
      </c>
      <c r="B34" s="472" t="s">
        <v>977</v>
      </c>
      <c r="C34" s="190">
        <v>521.36400000000003</v>
      </c>
      <c r="D34" s="190">
        <v>337.01499999999999</v>
      </c>
      <c r="E34" s="190">
        <v>241.81299999999999</v>
      </c>
      <c r="F34" s="190">
        <v>305.166</v>
      </c>
      <c r="G34" s="190">
        <v>439.20800000000003</v>
      </c>
      <c r="H34" s="190">
        <v>579.34699999999998</v>
      </c>
      <c r="I34" s="190">
        <v>696.24599999999998</v>
      </c>
      <c r="J34" s="190">
        <v>834.22900000000004</v>
      </c>
      <c r="K34" s="190">
        <v>990.12099999999998</v>
      </c>
      <c r="L34" s="190">
        <v>1102.942</v>
      </c>
      <c r="M34" s="190">
        <v>1029.8109999999999</v>
      </c>
      <c r="N34" s="190">
        <v>884.81100000000004</v>
      </c>
      <c r="O34" s="190">
        <v>717.08199999999999</v>
      </c>
      <c r="P34" s="190">
        <v>541.07500000000005</v>
      </c>
      <c r="Q34" s="190">
        <v>471.33600000000001</v>
      </c>
      <c r="R34" s="190">
        <v>523.28800000000001</v>
      </c>
      <c r="S34" s="190">
        <v>640.524</v>
      </c>
      <c r="T34" s="190">
        <v>746.98599999999999</v>
      </c>
      <c r="U34" s="190">
        <v>827.11599999999999</v>
      </c>
      <c r="V34" s="190">
        <v>934.70100000000002</v>
      </c>
      <c r="W34" s="190">
        <v>1052.6420000000001</v>
      </c>
      <c r="X34" s="190">
        <v>1113.2</v>
      </c>
      <c r="Y34" s="190">
        <v>1107.643</v>
      </c>
      <c r="Z34" s="190">
        <v>917.51599999999996</v>
      </c>
      <c r="AA34" s="190">
        <v>692.38099999999997</v>
      </c>
      <c r="AB34" s="190">
        <v>453.46300000000002</v>
      </c>
      <c r="AC34" s="190">
        <v>395.23099999999999</v>
      </c>
      <c r="AD34" s="190">
        <v>437.99299999999999</v>
      </c>
      <c r="AE34" s="190">
        <v>531.67999999999995</v>
      </c>
      <c r="AF34" s="190">
        <v>629.53800000000001</v>
      </c>
      <c r="AG34" s="190">
        <v>720.101</v>
      </c>
      <c r="AH34" s="190">
        <v>827.45600000000002</v>
      </c>
      <c r="AI34" s="190">
        <v>965.71500000000003</v>
      </c>
      <c r="AJ34" s="190">
        <v>1075.3610000000001</v>
      </c>
      <c r="AK34" s="190">
        <v>1022.811</v>
      </c>
      <c r="AL34" s="190">
        <v>886.6</v>
      </c>
      <c r="AM34" s="190">
        <v>574.95299999999997</v>
      </c>
      <c r="AN34" s="190">
        <v>372.28699999999998</v>
      </c>
      <c r="AO34" s="190">
        <v>296.10599999999999</v>
      </c>
      <c r="AP34" s="190">
        <v>330.20800000000003</v>
      </c>
      <c r="AQ34" s="190">
        <v>444.25799999999998</v>
      </c>
      <c r="AR34" s="190">
        <v>557.01099999999997</v>
      </c>
      <c r="AS34" s="190">
        <v>648.32299999999998</v>
      </c>
      <c r="AT34" s="190">
        <v>767.01400000000001</v>
      </c>
      <c r="AU34" s="190">
        <v>916.58699999999999</v>
      </c>
      <c r="AV34" s="190">
        <v>1053.441</v>
      </c>
      <c r="AW34" s="190">
        <v>1030.375</v>
      </c>
      <c r="AX34" s="190">
        <v>831.31100000000004</v>
      </c>
      <c r="AY34" s="190">
        <v>660.15</v>
      </c>
      <c r="AZ34" s="190">
        <v>527.42857143000003</v>
      </c>
      <c r="BA34" s="190">
        <v>421</v>
      </c>
      <c r="BB34" s="242">
        <v>470.89170000000001</v>
      </c>
      <c r="BC34" s="242">
        <v>594.2953</v>
      </c>
      <c r="BD34" s="242">
        <v>692.39620000000002</v>
      </c>
      <c r="BE34" s="242">
        <v>776.54549999999995</v>
      </c>
      <c r="BF34" s="242">
        <v>874.35310000000004</v>
      </c>
      <c r="BG34" s="242">
        <v>998.93010000000004</v>
      </c>
      <c r="BH34" s="242">
        <v>1092.7650000000001</v>
      </c>
      <c r="BI34" s="242">
        <v>1053.671</v>
      </c>
      <c r="BJ34" s="242">
        <v>830.50850000000003</v>
      </c>
      <c r="BK34" s="242">
        <v>586.51800000000003</v>
      </c>
      <c r="BL34" s="242">
        <v>411.7389</v>
      </c>
      <c r="BM34" s="242">
        <v>337.55689999999998</v>
      </c>
      <c r="BN34" s="242">
        <v>409.4384</v>
      </c>
      <c r="BO34" s="242">
        <v>547.57600000000002</v>
      </c>
      <c r="BP34" s="242">
        <v>671.53710000000001</v>
      </c>
      <c r="BQ34" s="242">
        <v>794.42790000000002</v>
      </c>
      <c r="BR34" s="242">
        <v>907.95190000000002</v>
      </c>
      <c r="BS34" s="242">
        <v>1035.9380000000001</v>
      </c>
      <c r="BT34" s="242">
        <v>1137.702</v>
      </c>
      <c r="BU34" s="242">
        <v>1110.2850000000001</v>
      </c>
      <c r="BV34" s="242">
        <v>881.47670000000005</v>
      </c>
    </row>
    <row r="35" spans="1:74" ht="11.15" customHeight="1" x14ac:dyDescent="0.25">
      <c r="A35" s="471" t="s">
        <v>973</v>
      </c>
      <c r="B35" s="472" t="s">
        <v>978</v>
      </c>
      <c r="C35" s="190">
        <v>696.52300000000002</v>
      </c>
      <c r="D35" s="190">
        <v>562.56100000000004</v>
      </c>
      <c r="E35" s="190">
        <v>519.04499999999996</v>
      </c>
      <c r="F35" s="190">
        <v>695.03499999999997</v>
      </c>
      <c r="G35" s="190">
        <v>825.66899999999998</v>
      </c>
      <c r="H35" s="190">
        <v>917.25599999999997</v>
      </c>
      <c r="I35" s="190">
        <v>941.72699999999998</v>
      </c>
      <c r="J35" s="190">
        <v>948.79399999999998</v>
      </c>
      <c r="K35" s="190">
        <v>1049.0540000000001</v>
      </c>
      <c r="L35" s="190">
        <v>1191.8009999999999</v>
      </c>
      <c r="M35" s="190">
        <v>1180.4459999999999</v>
      </c>
      <c r="N35" s="190">
        <v>1094.683</v>
      </c>
      <c r="O35" s="190">
        <v>934.55100000000004</v>
      </c>
      <c r="P35" s="190">
        <v>777.98900000000003</v>
      </c>
      <c r="Q35" s="190">
        <v>856.99599999999998</v>
      </c>
      <c r="R35" s="190">
        <v>1021.981</v>
      </c>
      <c r="S35" s="190">
        <v>1140.3</v>
      </c>
      <c r="T35" s="190">
        <v>1221.2280000000001</v>
      </c>
      <c r="U35" s="190">
        <v>1206.979</v>
      </c>
      <c r="V35" s="190">
        <v>1233.355</v>
      </c>
      <c r="W35" s="190">
        <v>1312.67</v>
      </c>
      <c r="X35" s="190">
        <v>1280.971</v>
      </c>
      <c r="Y35" s="190">
        <v>1312.672</v>
      </c>
      <c r="Z35" s="190">
        <v>1155.134</v>
      </c>
      <c r="AA35" s="190">
        <v>944.577</v>
      </c>
      <c r="AB35" s="190">
        <v>679.43299999999999</v>
      </c>
      <c r="AC35" s="190">
        <v>760.14800000000002</v>
      </c>
      <c r="AD35" s="190">
        <v>832.26900000000001</v>
      </c>
      <c r="AE35" s="190">
        <v>978.79600000000005</v>
      </c>
      <c r="AF35" s="190">
        <v>993.36500000000001</v>
      </c>
      <c r="AG35" s="190">
        <v>973.06899999999996</v>
      </c>
      <c r="AH35" s="190">
        <v>939.52200000000005</v>
      </c>
      <c r="AI35" s="190">
        <v>1052.7349999999999</v>
      </c>
      <c r="AJ35" s="190">
        <v>1184.701</v>
      </c>
      <c r="AK35" s="190">
        <v>1169.171</v>
      </c>
      <c r="AL35" s="190">
        <v>1142.665</v>
      </c>
      <c r="AM35" s="190">
        <v>793.52800000000002</v>
      </c>
      <c r="AN35" s="190">
        <v>580.62400000000002</v>
      </c>
      <c r="AO35" s="190">
        <v>587.35799999999995</v>
      </c>
      <c r="AP35" s="190">
        <v>731.01900000000001</v>
      </c>
      <c r="AQ35" s="190">
        <v>840.63300000000004</v>
      </c>
      <c r="AR35" s="190">
        <v>884.80700000000002</v>
      </c>
      <c r="AS35" s="190">
        <v>871.65099999999995</v>
      </c>
      <c r="AT35" s="190">
        <v>883.95500000000004</v>
      </c>
      <c r="AU35" s="190">
        <v>1006.276</v>
      </c>
      <c r="AV35" s="190">
        <v>1170.046</v>
      </c>
      <c r="AW35" s="190">
        <v>1178.827</v>
      </c>
      <c r="AX35" s="190">
        <v>1041.6020000000001</v>
      </c>
      <c r="AY35" s="190">
        <v>978.67499999999995</v>
      </c>
      <c r="AZ35" s="190">
        <v>923.71428571000001</v>
      </c>
      <c r="BA35" s="190">
        <v>921</v>
      </c>
      <c r="BB35" s="242">
        <v>1044.491</v>
      </c>
      <c r="BC35" s="242">
        <v>1172.9690000000001</v>
      </c>
      <c r="BD35" s="242">
        <v>1208.6969999999999</v>
      </c>
      <c r="BE35" s="242">
        <v>1173.076</v>
      </c>
      <c r="BF35" s="242">
        <v>1139.098</v>
      </c>
      <c r="BG35" s="242">
        <v>1209.01</v>
      </c>
      <c r="BH35" s="242">
        <v>1315.7639999999999</v>
      </c>
      <c r="BI35" s="242">
        <v>1311.8240000000001</v>
      </c>
      <c r="BJ35" s="242">
        <v>1131.624</v>
      </c>
      <c r="BK35" s="242">
        <v>874.60879999999997</v>
      </c>
      <c r="BL35" s="242">
        <v>694.16079999999999</v>
      </c>
      <c r="BM35" s="242">
        <v>723.70860000000005</v>
      </c>
      <c r="BN35" s="242">
        <v>869.20219999999995</v>
      </c>
      <c r="BO35" s="242">
        <v>1013.092</v>
      </c>
      <c r="BP35" s="242">
        <v>1085.116</v>
      </c>
      <c r="BQ35" s="242">
        <v>1072.9000000000001</v>
      </c>
      <c r="BR35" s="242">
        <v>1092.0029999999999</v>
      </c>
      <c r="BS35" s="242">
        <v>1194.9259999999999</v>
      </c>
      <c r="BT35" s="242">
        <v>1302.0550000000001</v>
      </c>
      <c r="BU35" s="242">
        <v>1312.867</v>
      </c>
      <c r="BV35" s="242">
        <v>1145.5309999999999</v>
      </c>
    </row>
    <row r="36" spans="1:74" ht="11.15" customHeight="1" x14ac:dyDescent="0.25">
      <c r="A36" s="471" t="s">
        <v>974</v>
      </c>
      <c r="B36" s="472" t="s">
        <v>979</v>
      </c>
      <c r="C36" s="190">
        <v>103.471</v>
      </c>
      <c r="D36" s="190">
        <v>73.132000000000005</v>
      </c>
      <c r="E36" s="190">
        <v>63.338999999999999</v>
      </c>
      <c r="F36" s="190">
        <v>76.438000000000002</v>
      </c>
      <c r="G36" s="190">
        <v>101.82</v>
      </c>
      <c r="H36" s="190">
        <v>135.13999999999999</v>
      </c>
      <c r="I36" s="190">
        <v>158.78299999999999</v>
      </c>
      <c r="J36" s="190">
        <v>177.92099999999999</v>
      </c>
      <c r="K36" s="190">
        <v>200.48599999999999</v>
      </c>
      <c r="L36" s="190">
        <v>206.239</v>
      </c>
      <c r="M36" s="190">
        <v>196.303</v>
      </c>
      <c r="N36" s="190">
        <v>167.4</v>
      </c>
      <c r="O36" s="190">
        <v>134.99700000000001</v>
      </c>
      <c r="P36" s="190">
        <v>99.387</v>
      </c>
      <c r="Q36" s="190">
        <v>91.873000000000005</v>
      </c>
      <c r="R36" s="190">
        <v>109.496</v>
      </c>
      <c r="S36" s="190">
        <v>143.38399999999999</v>
      </c>
      <c r="T36" s="190">
        <v>177.05500000000001</v>
      </c>
      <c r="U36" s="190">
        <v>200.209</v>
      </c>
      <c r="V36" s="190">
        <v>214.78200000000001</v>
      </c>
      <c r="W36" s="190">
        <v>235.09399999999999</v>
      </c>
      <c r="X36" s="190">
        <v>239.428</v>
      </c>
      <c r="Y36" s="190">
        <v>236.36199999999999</v>
      </c>
      <c r="Z36" s="190">
        <v>195.131</v>
      </c>
      <c r="AA36" s="190">
        <v>154.86199999999999</v>
      </c>
      <c r="AB36" s="190">
        <v>115.10599999999999</v>
      </c>
      <c r="AC36" s="190">
        <v>113.42700000000001</v>
      </c>
      <c r="AD36" s="190">
        <v>123.884</v>
      </c>
      <c r="AE36" s="190">
        <v>154.82900000000001</v>
      </c>
      <c r="AF36" s="190">
        <v>175.06200000000001</v>
      </c>
      <c r="AG36" s="190">
        <v>184.54599999999999</v>
      </c>
      <c r="AH36" s="190">
        <v>190.40700000000001</v>
      </c>
      <c r="AI36" s="190">
        <v>205.22200000000001</v>
      </c>
      <c r="AJ36" s="190">
        <v>213.31800000000001</v>
      </c>
      <c r="AK36" s="190">
        <v>204.40299999999999</v>
      </c>
      <c r="AL36" s="190">
        <v>171.28200000000001</v>
      </c>
      <c r="AM36" s="190">
        <v>127.863</v>
      </c>
      <c r="AN36" s="190">
        <v>92.822999999999993</v>
      </c>
      <c r="AO36" s="190">
        <v>90.370999999999995</v>
      </c>
      <c r="AP36" s="190">
        <v>92.991</v>
      </c>
      <c r="AQ36" s="190">
        <v>116.554</v>
      </c>
      <c r="AR36" s="190">
        <v>137.01300000000001</v>
      </c>
      <c r="AS36" s="190">
        <v>147.446</v>
      </c>
      <c r="AT36" s="190">
        <v>159.45599999999999</v>
      </c>
      <c r="AU36" s="190">
        <v>184.27699999999999</v>
      </c>
      <c r="AV36" s="190">
        <v>206.011</v>
      </c>
      <c r="AW36" s="190">
        <v>194.315</v>
      </c>
      <c r="AX36" s="190">
        <v>157.51300000000001</v>
      </c>
      <c r="AY36" s="190">
        <v>122.78</v>
      </c>
      <c r="AZ36" s="190">
        <v>95</v>
      </c>
      <c r="BA36" s="190">
        <v>80</v>
      </c>
      <c r="BB36" s="242">
        <v>78.382649999999998</v>
      </c>
      <c r="BC36" s="242">
        <v>95.799779999999998</v>
      </c>
      <c r="BD36" s="242">
        <v>120.7428</v>
      </c>
      <c r="BE36" s="242">
        <v>144.19630000000001</v>
      </c>
      <c r="BF36" s="242">
        <v>167.3083</v>
      </c>
      <c r="BG36" s="242">
        <v>189.6114</v>
      </c>
      <c r="BH36" s="242">
        <v>203.9314</v>
      </c>
      <c r="BI36" s="242">
        <v>198.12389999999999</v>
      </c>
      <c r="BJ36" s="242">
        <v>164.26509999999999</v>
      </c>
      <c r="BK36" s="242">
        <v>136.1985</v>
      </c>
      <c r="BL36" s="242">
        <v>114.02670000000001</v>
      </c>
      <c r="BM36" s="242">
        <v>105.0147</v>
      </c>
      <c r="BN36" s="242">
        <v>107.92570000000001</v>
      </c>
      <c r="BO36" s="242">
        <v>126.9806</v>
      </c>
      <c r="BP36" s="242">
        <v>152.00110000000001</v>
      </c>
      <c r="BQ36" s="242">
        <v>174.71950000000001</v>
      </c>
      <c r="BR36" s="242">
        <v>196.55840000000001</v>
      </c>
      <c r="BS36" s="242">
        <v>217.32390000000001</v>
      </c>
      <c r="BT36" s="242">
        <v>230.18260000000001</v>
      </c>
      <c r="BU36" s="242">
        <v>222.7978</v>
      </c>
      <c r="BV36" s="242">
        <v>187.148</v>
      </c>
    </row>
    <row r="37" spans="1:74" ht="11.15" customHeight="1" x14ac:dyDescent="0.25">
      <c r="A37" s="471" t="s">
        <v>975</v>
      </c>
      <c r="B37" s="472" t="s">
        <v>980</v>
      </c>
      <c r="C37" s="190">
        <v>170.928</v>
      </c>
      <c r="D37" s="190">
        <v>110.759</v>
      </c>
      <c r="E37" s="190">
        <v>114.514</v>
      </c>
      <c r="F37" s="190">
        <v>158.43899999999999</v>
      </c>
      <c r="G37" s="190">
        <v>214.374</v>
      </c>
      <c r="H37" s="190">
        <v>258.71600000000001</v>
      </c>
      <c r="I37" s="190">
        <v>271.65100000000001</v>
      </c>
      <c r="J37" s="190">
        <v>276.31900000000002</v>
      </c>
      <c r="K37" s="190">
        <v>294.11599999999999</v>
      </c>
      <c r="L37" s="190">
        <v>292.34100000000001</v>
      </c>
      <c r="M37" s="190">
        <v>282.58199999999999</v>
      </c>
      <c r="N37" s="190">
        <v>244.91399999999999</v>
      </c>
      <c r="O37" s="190">
        <v>209.90100000000001</v>
      </c>
      <c r="P37" s="190">
        <v>199.06700000000001</v>
      </c>
      <c r="Q37" s="190">
        <v>200.44800000000001</v>
      </c>
      <c r="R37" s="190">
        <v>227.10300000000001</v>
      </c>
      <c r="S37" s="190">
        <v>276.32100000000003</v>
      </c>
      <c r="T37" s="190">
        <v>307.63900000000001</v>
      </c>
      <c r="U37" s="190">
        <v>310.85300000000001</v>
      </c>
      <c r="V37" s="190">
        <v>306.63600000000002</v>
      </c>
      <c r="W37" s="190">
        <v>318.45600000000002</v>
      </c>
      <c r="X37" s="190">
        <v>319.786</v>
      </c>
      <c r="Y37" s="190">
        <v>315.94</v>
      </c>
      <c r="Z37" s="190">
        <v>282.24299999999999</v>
      </c>
      <c r="AA37" s="190">
        <v>259.44099999999997</v>
      </c>
      <c r="AB37" s="190">
        <v>209.17400000000001</v>
      </c>
      <c r="AC37" s="190">
        <v>196.5</v>
      </c>
      <c r="AD37" s="190">
        <v>224.02099999999999</v>
      </c>
      <c r="AE37" s="190">
        <v>274.25599999999997</v>
      </c>
      <c r="AF37" s="190">
        <v>245.655</v>
      </c>
      <c r="AG37" s="190">
        <v>243.90199999999999</v>
      </c>
      <c r="AH37" s="190">
        <v>242.07</v>
      </c>
      <c r="AI37" s="190">
        <v>247.595</v>
      </c>
      <c r="AJ37" s="190">
        <v>257.26499999999999</v>
      </c>
      <c r="AK37" s="190">
        <v>266.36399999999998</v>
      </c>
      <c r="AL37" s="190">
        <v>218.285</v>
      </c>
      <c r="AM37" s="190">
        <v>193.77</v>
      </c>
      <c r="AN37" s="190">
        <v>163.19200000000001</v>
      </c>
      <c r="AO37" s="190">
        <v>164.84899999999999</v>
      </c>
      <c r="AP37" s="190">
        <v>177.39500000000001</v>
      </c>
      <c r="AQ37" s="190">
        <v>207.28</v>
      </c>
      <c r="AR37" s="190">
        <v>239.541</v>
      </c>
      <c r="AS37" s="190">
        <v>252.923</v>
      </c>
      <c r="AT37" s="190">
        <v>240.18</v>
      </c>
      <c r="AU37" s="190">
        <v>247.42699999999999</v>
      </c>
      <c r="AV37" s="190">
        <v>249.994</v>
      </c>
      <c r="AW37" s="190">
        <v>224.364</v>
      </c>
      <c r="AX37" s="190">
        <v>168.91200000000001</v>
      </c>
      <c r="AY37" s="190">
        <v>130.893</v>
      </c>
      <c r="AZ37" s="190">
        <v>88.714285713999999</v>
      </c>
      <c r="BA37" s="190">
        <v>73</v>
      </c>
      <c r="BB37" s="242">
        <v>99.449860000000001</v>
      </c>
      <c r="BC37" s="242">
        <v>150.56899999999999</v>
      </c>
      <c r="BD37" s="242">
        <v>196.15690000000001</v>
      </c>
      <c r="BE37" s="242">
        <v>222.19030000000001</v>
      </c>
      <c r="BF37" s="242">
        <v>235.62780000000001</v>
      </c>
      <c r="BG37" s="242">
        <v>258.39</v>
      </c>
      <c r="BH37" s="242">
        <v>284.08269999999999</v>
      </c>
      <c r="BI37" s="242">
        <v>276.29520000000002</v>
      </c>
      <c r="BJ37" s="242">
        <v>236.20670000000001</v>
      </c>
      <c r="BK37" s="242">
        <v>170.4889</v>
      </c>
      <c r="BL37" s="242">
        <v>153.18819999999999</v>
      </c>
      <c r="BM37" s="242">
        <v>156.8049</v>
      </c>
      <c r="BN37" s="242">
        <v>185.97399999999999</v>
      </c>
      <c r="BO37" s="242">
        <v>233.42859999999999</v>
      </c>
      <c r="BP37" s="242">
        <v>274.23700000000002</v>
      </c>
      <c r="BQ37" s="242">
        <v>295.9588</v>
      </c>
      <c r="BR37" s="242">
        <v>305.07889999999998</v>
      </c>
      <c r="BS37" s="242">
        <v>324.1866</v>
      </c>
      <c r="BT37" s="242">
        <v>346.88630000000001</v>
      </c>
      <c r="BU37" s="242">
        <v>336.71510000000001</v>
      </c>
      <c r="BV37" s="242">
        <v>294.43430000000001</v>
      </c>
    </row>
    <row r="38" spans="1:74" ht="11.15" customHeight="1" x14ac:dyDescent="0.25">
      <c r="A38" s="471" t="s">
        <v>981</v>
      </c>
      <c r="B38" s="535" t="s">
        <v>406</v>
      </c>
      <c r="C38" s="205">
        <v>33.99</v>
      </c>
      <c r="D38" s="205">
        <v>31.233000000000001</v>
      </c>
      <c r="E38" s="205">
        <v>29.957000000000001</v>
      </c>
      <c r="F38" s="205">
        <v>30.100999999999999</v>
      </c>
      <c r="G38" s="205">
        <v>31.32</v>
      </c>
      <c r="H38" s="205">
        <v>32.844999999999999</v>
      </c>
      <c r="I38" s="205">
        <v>34.353000000000002</v>
      </c>
      <c r="J38" s="205">
        <v>35.673000000000002</v>
      </c>
      <c r="K38" s="205">
        <v>36.515999999999998</v>
      </c>
      <c r="L38" s="205">
        <v>36.338999999999999</v>
      </c>
      <c r="M38" s="205">
        <v>35.067</v>
      </c>
      <c r="N38" s="205">
        <v>32.628</v>
      </c>
      <c r="O38" s="205">
        <v>28.131</v>
      </c>
      <c r="P38" s="205">
        <v>25.716000000000001</v>
      </c>
      <c r="Q38" s="205">
        <v>23.402999999999999</v>
      </c>
      <c r="R38" s="205">
        <v>22.981999999999999</v>
      </c>
      <c r="S38" s="205">
        <v>24.030999999999999</v>
      </c>
      <c r="T38" s="205">
        <v>25.356000000000002</v>
      </c>
      <c r="U38" s="205">
        <v>27.109000000000002</v>
      </c>
      <c r="V38" s="205">
        <v>29.44</v>
      </c>
      <c r="W38" s="205">
        <v>31.172999999999998</v>
      </c>
      <c r="X38" s="205">
        <v>31.393000000000001</v>
      </c>
      <c r="Y38" s="205">
        <v>29.899000000000001</v>
      </c>
      <c r="Z38" s="205">
        <v>28.298999999999999</v>
      </c>
      <c r="AA38" s="205">
        <v>26.687999999999999</v>
      </c>
      <c r="AB38" s="205">
        <v>24.759</v>
      </c>
      <c r="AC38" s="205">
        <v>23.266999999999999</v>
      </c>
      <c r="AD38" s="205">
        <v>23.27</v>
      </c>
      <c r="AE38" s="205">
        <v>24.82</v>
      </c>
      <c r="AF38" s="205">
        <v>26.742999999999999</v>
      </c>
      <c r="AG38" s="205">
        <v>28.265999999999998</v>
      </c>
      <c r="AH38" s="205">
        <v>29.498999999999999</v>
      </c>
      <c r="AI38" s="205">
        <v>30.337</v>
      </c>
      <c r="AJ38" s="205">
        <v>30.388000000000002</v>
      </c>
      <c r="AK38" s="205">
        <v>28.04</v>
      </c>
      <c r="AL38" s="205">
        <v>25.425999999999998</v>
      </c>
      <c r="AM38" s="205">
        <v>22.815999999999999</v>
      </c>
      <c r="AN38" s="205">
        <v>21.408999999999999</v>
      </c>
      <c r="AO38" s="205">
        <v>20.631</v>
      </c>
      <c r="AP38" s="205">
        <v>20.853000000000002</v>
      </c>
      <c r="AQ38" s="205">
        <v>22.553000000000001</v>
      </c>
      <c r="AR38" s="205">
        <v>25.105</v>
      </c>
      <c r="AS38" s="205">
        <v>27.427</v>
      </c>
      <c r="AT38" s="205">
        <v>29.754999999999999</v>
      </c>
      <c r="AU38" s="205">
        <v>32.075000000000003</v>
      </c>
      <c r="AV38" s="205">
        <v>32.548000000000002</v>
      </c>
      <c r="AW38" s="205">
        <v>31.376999999999999</v>
      </c>
      <c r="AX38" s="205">
        <v>29.510999999999999</v>
      </c>
      <c r="AY38" s="205">
        <v>28.652999999999999</v>
      </c>
      <c r="AZ38" s="205">
        <v>27.245999999999999</v>
      </c>
      <c r="BA38" s="205">
        <v>26.468</v>
      </c>
      <c r="BB38" s="249">
        <v>26.468</v>
      </c>
      <c r="BC38" s="249">
        <v>26.468</v>
      </c>
      <c r="BD38" s="249">
        <v>26.468</v>
      </c>
      <c r="BE38" s="249">
        <v>26.468</v>
      </c>
      <c r="BF38" s="249">
        <v>26.468</v>
      </c>
      <c r="BG38" s="249">
        <v>26.468</v>
      </c>
      <c r="BH38" s="249">
        <v>26.468</v>
      </c>
      <c r="BI38" s="249">
        <v>26.468</v>
      </c>
      <c r="BJ38" s="249">
        <v>26.468</v>
      </c>
      <c r="BK38" s="249">
        <v>26.468</v>
      </c>
      <c r="BL38" s="249">
        <v>26.468</v>
      </c>
      <c r="BM38" s="249">
        <v>26.468</v>
      </c>
      <c r="BN38" s="249">
        <v>26.468</v>
      </c>
      <c r="BO38" s="249">
        <v>26.468</v>
      </c>
      <c r="BP38" s="249">
        <v>26.468</v>
      </c>
      <c r="BQ38" s="249">
        <v>26.468</v>
      </c>
      <c r="BR38" s="249">
        <v>26.468</v>
      </c>
      <c r="BS38" s="249">
        <v>26.468</v>
      </c>
      <c r="BT38" s="249">
        <v>26.468</v>
      </c>
      <c r="BU38" s="249">
        <v>26.468</v>
      </c>
      <c r="BV38" s="249">
        <v>26.468</v>
      </c>
    </row>
    <row r="39" spans="1:74" s="335" customFormat="1" ht="12" customHeight="1" x14ac:dyDescent="0.25">
      <c r="A39" s="334"/>
      <c r="B39" s="675" t="s">
        <v>832</v>
      </c>
      <c r="C39" s="630"/>
      <c r="D39" s="630"/>
      <c r="E39" s="630"/>
      <c r="F39" s="630"/>
      <c r="G39" s="630"/>
      <c r="H39" s="630"/>
      <c r="I39" s="630"/>
      <c r="J39" s="630"/>
      <c r="K39" s="630"/>
      <c r="L39" s="630"/>
      <c r="M39" s="630"/>
      <c r="N39" s="630"/>
      <c r="O39" s="630"/>
      <c r="P39" s="630"/>
      <c r="Q39" s="624"/>
      <c r="AY39" s="390"/>
      <c r="AZ39" s="390"/>
      <c r="BA39" s="390"/>
      <c r="BB39" s="481"/>
      <c r="BC39" s="390"/>
      <c r="BD39" s="390"/>
      <c r="BE39" s="390"/>
      <c r="BF39" s="390"/>
      <c r="BG39" s="390"/>
      <c r="BH39" s="390"/>
      <c r="BI39" s="390"/>
      <c r="BJ39" s="390"/>
    </row>
    <row r="40" spans="1:74" s="335" customFormat="1" ht="12" customHeight="1" x14ac:dyDescent="0.25">
      <c r="A40" s="334"/>
      <c r="B40" s="688" t="s">
        <v>833</v>
      </c>
      <c r="C40" s="630"/>
      <c r="D40" s="630"/>
      <c r="E40" s="630"/>
      <c r="F40" s="630"/>
      <c r="G40" s="630"/>
      <c r="H40" s="630"/>
      <c r="I40" s="630"/>
      <c r="J40" s="630"/>
      <c r="K40" s="630"/>
      <c r="L40" s="630"/>
      <c r="M40" s="630"/>
      <c r="N40" s="630"/>
      <c r="O40" s="630"/>
      <c r="P40" s="630"/>
      <c r="Q40" s="624"/>
      <c r="Y40" s="536"/>
      <c r="Z40" s="536"/>
      <c r="AA40" s="536"/>
      <c r="AB40" s="536"/>
      <c r="AY40" s="390"/>
      <c r="AZ40" s="390"/>
      <c r="BA40" s="390"/>
      <c r="BB40" s="390"/>
      <c r="BC40" s="390"/>
      <c r="BD40" s="390"/>
      <c r="BE40" s="390"/>
      <c r="BF40" s="390"/>
      <c r="BG40" s="390"/>
      <c r="BH40" s="390"/>
      <c r="BI40" s="390"/>
      <c r="BJ40" s="390"/>
    </row>
    <row r="41" spans="1:74" s="335" customFormat="1" ht="12" customHeight="1" x14ac:dyDescent="0.25">
      <c r="A41" s="334"/>
      <c r="B41" s="688" t="s">
        <v>834</v>
      </c>
      <c r="C41" s="630"/>
      <c r="D41" s="630"/>
      <c r="E41" s="630"/>
      <c r="F41" s="630"/>
      <c r="G41" s="630"/>
      <c r="H41" s="630"/>
      <c r="I41" s="630"/>
      <c r="J41" s="630"/>
      <c r="K41" s="630"/>
      <c r="L41" s="630"/>
      <c r="M41" s="630"/>
      <c r="N41" s="630"/>
      <c r="O41" s="630"/>
      <c r="P41" s="630"/>
      <c r="Q41" s="624"/>
      <c r="AY41" s="390"/>
      <c r="AZ41" s="390"/>
      <c r="BA41" s="390"/>
      <c r="BB41" s="390"/>
      <c r="BC41" s="390"/>
      <c r="BD41" s="390"/>
      <c r="BE41" s="390"/>
      <c r="BF41" s="390"/>
      <c r="BG41" s="390"/>
      <c r="BH41" s="390"/>
      <c r="BI41" s="390"/>
      <c r="BJ41" s="390"/>
    </row>
    <row r="42" spans="1:74" s="335" customFormat="1" ht="12" customHeight="1" x14ac:dyDescent="0.25">
      <c r="A42" s="334"/>
      <c r="B42" s="686" t="s">
        <v>982</v>
      </c>
      <c r="C42" s="624"/>
      <c r="D42" s="624"/>
      <c r="E42" s="624"/>
      <c r="F42" s="624"/>
      <c r="G42" s="624"/>
      <c r="H42" s="624"/>
      <c r="I42" s="624"/>
      <c r="J42" s="624"/>
      <c r="K42" s="624"/>
      <c r="L42" s="624"/>
      <c r="M42" s="624"/>
      <c r="N42" s="624"/>
      <c r="O42" s="624"/>
      <c r="P42" s="624"/>
      <c r="Q42" s="624"/>
      <c r="AY42" s="390"/>
      <c r="AZ42" s="390"/>
      <c r="BA42" s="390"/>
      <c r="BB42" s="390"/>
      <c r="BC42" s="390"/>
      <c r="BD42" s="390"/>
      <c r="BE42" s="390"/>
      <c r="BF42" s="390"/>
      <c r="BG42" s="390"/>
      <c r="BH42" s="390"/>
      <c r="BI42" s="390"/>
      <c r="BJ42" s="390"/>
    </row>
    <row r="43" spans="1:74" s="218" customFormat="1" ht="12" customHeight="1" x14ac:dyDescent="0.25">
      <c r="A43" s="61"/>
      <c r="B43" s="645" t="s">
        <v>790</v>
      </c>
      <c r="C43" s="646"/>
      <c r="D43" s="646"/>
      <c r="E43" s="646"/>
      <c r="F43" s="646"/>
      <c r="G43" s="646"/>
      <c r="H43" s="646"/>
      <c r="I43" s="646"/>
      <c r="J43" s="646"/>
      <c r="K43" s="646"/>
      <c r="L43" s="646"/>
      <c r="M43" s="646"/>
      <c r="N43" s="646"/>
      <c r="O43" s="646"/>
      <c r="P43" s="646"/>
      <c r="Q43" s="646"/>
      <c r="AY43" s="389"/>
      <c r="AZ43" s="389"/>
      <c r="BA43" s="389"/>
      <c r="BB43" s="389"/>
      <c r="BC43" s="389"/>
      <c r="BD43" s="389"/>
      <c r="BE43" s="389"/>
      <c r="BF43" s="389"/>
      <c r="BG43" s="389"/>
      <c r="BH43" s="389"/>
      <c r="BI43" s="389"/>
      <c r="BJ43" s="389"/>
    </row>
    <row r="44" spans="1:74" s="335" customFormat="1" ht="12" customHeight="1" x14ac:dyDescent="0.25">
      <c r="A44" s="334"/>
      <c r="B44" s="689" t="s">
        <v>838</v>
      </c>
      <c r="C44" s="689"/>
      <c r="D44" s="689"/>
      <c r="E44" s="689"/>
      <c r="F44" s="689"/>
      <c r="G44" s="689"/>
      <c r="H44" s="689"/>
      <c r="I44" s="689"/>
      <c r="J44" s="689"/>
      <c r="K44" s="689"/>
      <c r="L44" s="689"/>
      <c r="M44" s="689"/>
      <c r="N44" s="689"/>
      <c r="O44" s="689"/>
      <c r="P44" s="689"/>
      <c r="Q44" s="624"/>
      <c r="AY44" s="390"/>
      <c r="AZ44" s="390"/>
      <c r="BA44" s="390"/>
      <c r="BB44" s="390"/>
      <c r="BC44" s="390"/>
      <c r="BD44" s="390"/>
      <c r="BE44" s="390"/>
      <c r="BF44" s="390"/>
      <c r="BG44" s="390"/>
      <c r="BH44" s="390"/>
      <c r="BI44" s="390"/>
      <c r="BJ44" s="390"/>
    </row>
    <row r="45" spans="1:74" s="335" customFormat="1" ht="12" customHeight="1" x14ac:dyDescent="0.25">
      <c r="A45" s="334"/>
      <c r="B45" s="665" t="str">
        <f>"Notes: "&amp;"EIA completed modeling and analysis for this report on " &amp;Dates!D2&amp;"."</f>
        <v>Notes: EIA completed modeling and analysis for this report on Thursday April 6, 2023.</v>
      </c>
      <c r="C45" s="687"/>
      <c r="D45" s="687"/>
      <c r="E45" s="687"/>
      <c r="F45" s="687"/>
      <c r="G45" s="687"/>
      <c r="H45" s="687"/>
      <c r="I45" s="687"/>
      <c r="J45" s="687"/>
      <c r="K45" s="687"/>
      <c r="L45" s="687"/>
      <c r="M45" s="687"/>
      <c r="N45" s="687"/>
      <c r="O45" s="687"/>
      <c r="P45" s="687"/>
      <c r="Q45" s="666"/>
      <c r="AY45" s="390"/>
      <c r="AZ45" s="390"/>
      <c r="BA45" s="390"/>
      <c r="BB45" s="390"/>
      <c r="BC45" s="390"/>
      <c r="BD45" s="390"/>
      <c r="BE45" s="390"/>
      <c r="BF45" s="390"/>
      <c r="BG45" s="390"/>
      <c r="BH45" s="390"/>
      <c r="BI45" s="390"/>
      <c r="BJ45" s="390"/>
    </row>
    <row r="46" spans="1:74" s="335" customFormat="1" ht="12" customHeight="1" x14ac:dyDescent="0.25">
      <c r="A46" s="334"/>
      <c r="B46" s="638" t="s">
        <v>338</v>
      </c>
      <c r="C46" s="637"/>
      <c r="D46" s="637"/>
      <c r="E46" s="637"/>
      <c r="F46" s="637"/>
      <c r="G46" s="637"/>
      <c r="H46" s="637"/>
      <c r="I46" s="637"/>
      <c r="J46" s="637"/>
      <c r="K46" s="637"/>
      <c r="L46" s="637"/>
      <c r="M46" s="637"/>
      <c r="N46" s="637"/>
      <c r="O46" s="637"/>
      <c r="P46" s="637"/>
      <c r="Q46" s="637"/>
      <c r="AY46" s="390"/>
      <c r="AZ46" s="390"/>
      <c r="BA46" s="390"/>
      <c r="BB46" s="390"/>
      <c r="BC46" s="390"/>
      <c r="BD46" s="390"/>
      <c r="BE46" s="390"/>
      <c r="BF46" s="390"/>
      <c r="BG46" s="390"/>
      <c r="BH46" s="390"/>
      <c r="BI46" s="390"/>
      <c r="BJ46" s="390"/>
    </row>
    <row r="47" spans="1:74" s="335" customFormat="1" ht="12" customHeight="1" x14ac:dyDescent="0.25">
      <c r="A47" s="334"/>
      <c r="B47" s="631" t="s">
        <v>839</v>
      </c>
      <c r="C47" s="630"/>
      <c r="D47" s="630"/>
      <c r="E47" s="630"/>
      <c r="F47" s="630"/>
      <c r="G47" s="630"/>
      <c r="H47" s="630"/>
      <c r="I47" s="630"/>
      <c r="J47" s="630"/>
      <c r="K47" s="630"/>
      <c r="L47" s="630"/>
      <c r="M47" s="630"/>
      <c r="N47" s="630"/>
      <c r="O47" s="630"/>
      <c r="P47" s="630"/>
      <c r="Q47" s="624"/>
      <c r="AY47" s="390"/>
      <c r="AZ47" s="390"/>
      <c r="BA47" s="390"/>
      <c r="BB47" s="390"/>
      <c r="BC47" s="390"/>
      <c r="BD47" s="390"/>
      <c r="BE47" s="390"/>
      <c r="BF47" s="390"/>
      <c r="BG47" s="390"/>
      <c r="BH47" s="390"/>
      <c r="BI47" s="390"/>
      <c r="BJ47" s="390"/>
    </row>
    <row r="48" spans="1:74" s="335" customFormat="1" ht="12" customHeight="1" x14ac:dyDescent="0.25">
      <c r="A48" s="334"/>
      <c r="B48" s="633" t="s">
        <v>813</v>
      </c>
      <c r="C48" s="634"/>
      <c r="D48" s="634"/>
      <c r="E48" s="634"/>
      <c r="F48" s="634"/>
      <c r="G48" s="634"/>
      <c r="H48" s="634"/>
      <c r="I48" s="634"/>
      <c r="J48" s="634"/>
      <c r="K48" s="634"/>
      <c r="L48" s="634"/>
      <c r="M48" s="634"/>
      <c r="N48" s="634"/>
      <c r="O48" s="634"/>
      <c r="P48" s="634"/>
      <c r="Q48" s="624"/>
      <c r="AY48" s="390"/>
      <c r="AZ48" s="390"/>
      <c r="BA48" s="390"/>
      <c r="BB48" s="390"/>
      <c r="BC48" s="390"/>
      <c r="BD48" s="497"/>
      <c r="BE48" s="497"/>
      <c r="BF48" s="497"/>
      <c r="BG48" s="390"/>
      <c r="BH48" s="390"/>
      <c r="BI48" s="390"/>
      <c r="BJ48" s="390"/>
    </row>
    <row r="49" spans="1:74" s="336" customFormat="1" ht="12" customHeight="1" x14ac:dyDescent="0.25">
      <c r="A49" s="322"/>
      <c r="B49" s="654" t="s">
        <v>1285</v>
      </c>
      <c r="C49" s="624"/>
      <c r="D49" s="624"/>
      <c r="E49" s="624"/>
      <c r="F49" s="624"/>
      <c r="G49" s="624"/>
      <c r="H49" s="624"/>
      <c r="I49" s="624"/>
      <c r="J49" s="624"/>
      <c r="K49" s="624"/>
      <c r="L49" s="624"/>
      <c r="M49" s="624"/>
      <c r="N49" s="624"/>
      <c r="O49" s="624"/>
      <c r="P49" s="624"/>
      <c r="Q49" s="624"/>
      <c r="AY49" s="391"/>
      <c r="AZ49" s="391"/>
      <c r="BA49" s="391"/>
      <c r="BB49" s="391"/>
      <c r="BC49" s="391"/>
      <c r="BD49" s="498"/>
      <c r="BE49" s="498"/>
      <c r="BF49" s="498"/>
      <c r="BG49" s="391"/>
      <c r="BH49" s="391"/>
      <c r="BI49" s="391"/>
      <c r="BJ49" s="391"/>
    </row>
    <row r="50" spans="1:74" x14ac:dyDescent="0.25">
      <c r="BK50" s="287"/>
      <c r="BL50" s="287"/>
      <c r="BM50" s="287"/>
      <c r="BN50" s="287"/>
      <c r="BO50" s="287"/>
      <c r="BP50" s="287"/>
      <c r="BQ50" s="287"/>
      <c r="BR50" s="287"/>
      <c r="BS50" s="287"/>
      <c r="BT50" s="287"/>
      <c r="BU50" s="287"/>
      <c r="BV50" s="287"/>
    </row>
    <row r="51" spans="1:74" x14ac:dyDescent="0.25">
      <c r="BK51" s="287"/>
      <c r="BL51" s="287"/>
      <c r="BM51" s="287"/>
      <c r="BN51" s="287"/>
      <c r="BO51" s="287"/>
      <c r="BP51" s="287"/>
      <c r="BQ51" s="287"/>
      <c r="BR51" s="287"/>
      <c r="BS51" s="287"/>
      <c r="BT51" s="287"/>
      <c r="BU51" s="287"/>
      <c r="BV51" s="287"/>
    </row>
    <row r="52" spans="1:74" x14ac:dyDescent="0.25">
      <c r="BK52" s="287"/>
      <c r="BL52" s="287"/>
      <c r="BM52" s="287"/>
      <c r="BN52" s="287"/>
      <c r="BO52" s="287"/>
      <c r="BP52" s="287"/>
      <c r="BQ52" s="287"/>
      <c r="BR52" s="287"/>
      <c r="BS52" s="287"/>
      <c r="BT52" s="287"/>
      <c r="BU52" s="287"/>
      <c r="BV52" s="287"/>
    </row>
    <row r="53" spans="1:74" x14ac:dyDescent="0.25">
      <c r="BK53" s="287"/>
      <c r="BL53" s="287"/>
      <c r="BM53" s="287"/>
      <c r="BN53" s="287"/>
      <c r="BO53" s="287"/>
      <c r="BP53" s="287"/>
      <c r="BQ53" s="287"/>
      <c r="BR53" s="287"/>
      <c r="BS53" s="287"/>
      <c r="BT53" s="287"/>
      <c r="BU53" s="287"/>
      <c r="BV53" s="287"/>
    </row>
    <row r="54" spans="1:74" x14ac:dyDescent="0.25">
      <c r="BK54" s="287"/>
      <c r="BL54" s="287"/>
      <c r="BM54" s="287"/>
      <c r="BN54" s="287"/>
      <c r="BO54" s="287"/>
      <c r="BP54" s="287"/>
      <c r="BQ54" s="287"/>
      <c r="BR54" s="287"/>
      <c r="BS54" s="287"/>
      <c r="BT54" s="287"/>
      <c r="BU54" s="287"/>
      <c r="BV54" s="287"/>
    </row>
    <row r="55" spans="1:74" x14ac:dyDescent="0.25">
      <c r="BK55" s="287"/>
      <c r="BL55" s="287"/>
      <c r="BM55" s="287"/>
      <c r="BN55" s="287"/>
      <c r="BO55" s="287"/>
      <c r="BP55" s="287"/>
      <c r="BQ55" s="287"/>
      <c r="BR55" s="287"/>
      <c r="BS55" s="287"/>
      <c r="BT55" s="287"/>
      <c r="BU55" s="287"/>
      <c r="BV55" s="287"/>
    </row>
    <row r="56" spans="1:74" x14ac:dyDescent="0.25">
      <c r="BK56" s="287"/>
      <c r="BL56" s="287"/>
      <c r="BM56" s="287"/>
      <c r="BN56" s="287"/>
      <c r="BO56" s="287"/>
      <c r="BP56" s="287"/>
      <c r="BQ56" s="287"/>
      <c r="BR56" s="287"/>
      <c r="BS56" s="287"/>
      <c r="BT56" s="287"/>
      <c r="BU56" s="287"/>
      <c r="BV56" s="287"/>
    </row>
    <row r="57" spans="1:74" x14ac:dyDescent="0.25">
      <c r="BK57" s="287"/>
      <c r="BL57" s="287"/>
      <c r="BM57" s="287"/>
      <c r="BN57" s="287"/>
      <c r="BO57" s="287"/>
      <c r="BP57" s="287"/>
      <c r="BQ57" s="287"/>
      <c r="BR57" s="287"/>
      <c r="BS57" s="287"/>
      <c r="BT57" s="287"/>
      <c r="BU57" s="287"/>
      <c r="BV57" s="287"/>
    </row>
    <row r="58" spans="1:74" x14ac:dyDescent="0.25">
      <c r="BK58" s="287"/>
      <c r="BL58" s="287"/>
      <c r="BM58" s="287"/>
      <c r="BN58" s="287"/>
      <c r="BO58" s="287"/>
      <c r="BP58" s="287"/>
      <c r="BQ58" s="287"/>
      <c r="BR58" s="287"/>
      <c r="BS58" s="287"/>
      <c r="BT58" s="287"/>
      <c r="BU58" s="287"/>
      <c r="BV58" s="287"/>
    </row>
    <row r="59" spans="1:74" x14ac:dyDescent="0.25">
      <c r="BK59" s="287"/>
      <c r="BL59" s="287"/>
      <c r="BM59" s="287"/>
      <c r="BN59" s="287"/>
      <c r="BO59" s="287"/>
      <c r="BP59" s="287"/>
      <c r="BQ59" s="287"/>
      <c r="BR59" s="287"/>
      <c r="BS59" s="287"/>
      <c r="BT59" s="287"/>
      <c r="BU59" s="287"/>
      <c r="BV59" s="287"/>
    </row>
    <row r="60" spans="1:74" x14ac:dyDescent="0.25">
      <c r="BK60" s="287"/>
      <c r="BL60" s="287"/>
      <c r="BM60" s="287"/>
      <c r="BN60" s="287"/>
      <c r="BO60" s="287"/>
      <c r="BP60" s="287"/>
      <c r="BQ60" s="287"/>
      <c r="BR60" s="287"/>
      <c r="BS60" s="287"/>
      <c r="BT60" s="287"/>
      <c r="BU60" s="287"/>
      <c r="BV60" s="287"/>
    </row>
    <row r="61" spans="1:74" x14ac:dyDescent="0.25">
      <c r="BK61" s="287"/>
      <c r="BL61" s="287"/>
      <c r="BM61" s="287"/>
      <c r="BN61" s="287"/>
      <c r="BO61" s="287"/>
      <c r="BP61" s="287"/>
      <c r="BQ61" s="287"/>
      <c r="BR61" s="287"/>
      <c r="BS61" s="287"/>
      <c r="BT61" s="287"/>
      <c r="BU61" s="287"/>
      <c r="BV61" s="287"/>
    </row>
    <row r="62" spans="1:74" x14ac:dyDescent="0.25">
      <c r="BK62" s="287"/>
      <c r="BL62" s="287"/>
      <c r="BM62" s="287"/>
      <c r="BN62" s="287"/>
      <c r="BO62" s="287"/>
      <c r="BP62" s="287"/>
      <c r="BQ62" s="287"/>
      <c r="BR62" s="287"/>
      <c r="BS62" s="287"/>
      <c r="BT62" s="287"/>
      <c r="BU62" s="287"/>
      <c r="BV62" s="287"/>
    </row>
    <row r="63" spans="1:74" x14ac:dyDescent="0.25">
      <c r="BK63" s="287"/>
      <c r="BL63" s="287"/>
      <c r="BM63" s="287"/>
      <c r="BN63" s="287"/>
      <c r="BO63" s="287"/>
      <c r="BP63" s="287"/>
      <c r="BQ63" s="287"/>
      <c r="BR63" s="287"/>
      <c r="BS63" s="287"/>
      <c r="BT63" s="287"/>
      <c r="BU63" s="287"/>
      <c r="BV63" s="287"/>
    </row>
    <row r="64" spans="1:74" x14ac:dyDescent="0.25">
      <c r="BK64" s="287"/>
      <c r="BL64" s="287"/>
      <c r="BM64" s="287"/>
      <c r="BN64" s="287"/>
      <c r="BO64" s="287"/>
      <c r="BP64" s="287"/>
      <c r="BQ64" s="287"/>
      <c r="BR64" s="287"/>
      <c r="BS64" s="287"/>
      <c r="BT64" s="287"/>
      <c r="BU64" s="287"/>
      <c r="BV64" s="287"/>
    </row>
    <row r="65" spans="63:74" x14ac:dyDescent="0.25">
      <c r="BK65" s="287"/>
      <c r="BL65" s="287"/>
      <c r="BM65" s="287"/>
      <c r="BN65" s="287"/>
      <c r="BO65" s="287"/>
      <c r="BP65" s="287"/>
      <c r="BQ65" s="287"/>
      <c r="BR65" s="287"/>
      <c r="BS65" s="287"/>
      <c r="BT65" s="287"/>
      <c r="BU65" s="287"/>
      <c r="BV65" s="287"/>
    </row>
    <row r="66" spans="63:74" x14ac:dyDescent="0.25">
      <c r="BK66" s="287"/>
      <c r="BL66" s="287"/>
      <c r="BM66" s="287"/>
      <c r="BN66" s="287"/>
      <c r="BO66" s="287"/>
      <c r="BP66" s="287"/>
      <c r="BQ66" s="287"/>
      <c r="BR66" s="287"/>
      <c r="BS66" s="287"/>
      <c r="BT66" s="287"/>
      <c r="BU66" s="287"/>
      <c r="BV66" s="287"/>
    </row>
    <row r="67" spans="63:74" x14ac:dyDescent="0.25">
      <c r="BK67" s="287"/>
      <c r="BL67" s="287"/>
      <c r="BM67" s="287"/>
      <c r="BN67" s="287"/>
      <c r="BO67" s="287"/>
      <c r="BP67" s="287"/>
      <c r="BQ67" s="287"/>
      <c r="BR67" s="287"/>
      <c r="BS67" s="287"/>
      <c r="BT67" s="287"/>
      <c r="BU67" s="287"/>
      <c r="BV67" s="287"/>
    </row>
    <row r="68" spans="63:74" x14ac:dyDescent="0.25">
      <c r="BK68" s="287"/>
      <c r="BL68" s="287"/>
      <c r="BM68" s="287"/>
      <c r="BN68" s="287"/>
      <c r="BO68" s="287"/>
      <c r="BP68" s="287"/>
      <c r="BQ68" s="287"/>
      <c r="BR68" s="287"/>
      <c r="BS68" s="287"/>
      <c r="BT68" s="287"/>
      <c r="BU68" s="287"/>
      <c r="BV68" s="287"/>
    </row>
    <row r="69" spans="63:74" x14ac:dyDescent="0.25">
      <c r="BK69" s="287"/>
      <c r="BL69" s="287"/>
      <c r="BM69" s="287"/>
      <c r="BN69" s="287"/>
      <c r="BO69" s="287"/>
      <c r="BP69" s="287"/>
      <c r="BQ69" s="287"/>
      <c r="BR69" s="287"/>
      <c r="BS69" s="287"/>
      <c r="BT69" s="287"/>
      <c r="BU69" s="287"/>
      <c r="BV69" s="287"/>
    </row>
    <row r="70" spans="63:74" x14ac:dyDescent="0.25">
      <c r="BK70" s="287"/>
      <c r="BL70" s="287"/>
      <c r="BM70" s="287"/>
      <c r="BN70" s="287"/>
      <c r="BO70" s="287"/>
      <c r="BP70" s="287"/>
      <c r="BQ70" s="287"/>
      <c r="BR70" s="287"/>
      <c r="BS70" s="287"/>
      <c r="BT70" s="287"/>
      <c r="BU70" s="287"/>
      <c r="BV70" s="287"/>
    </row>
    <row r="71" spans="63:74" x14ac:dyDescent="0.25">
      <c r="BK71" s="287"/>
      <c r="BL71" s="287"/>
      <c r="BM71" s="287"/>
      <c r="BN71" s="287"/>
      <c r="BO71" s="287"/>
      <c r="BP71" s="287"/>
      <c r="BQ71" s="287"/>
      <c r="BR71" s="287"/>
      <c r="BS71" s="287"/>
      <c r="BT71" s="287"/>
      <c r="BU71" s="287"/>
      <c r="BV71" s="287"/>
    </row>
    <row r="72" spans="63:74" x14ac:dyDescent="0.25">
      <c r="BK72" s="287"/>
      <c r="BL72" s="287"/>
      <c r="BM72" s="287"/>
      <c r="BN72" s="287"/>
      <c r="BO72" s="287"/>
      <c r="BP72" s="287"/>
      <c r="BQ72" s="287"/>
      <c r="BR72" s="287"/>
      <c r="BS72" s="287"/>
      <c r="BT72" s="287"/>
      <c r="BU72" s="287"/>
      <c r="BV72" s="287"/>
    </row>
    <row r="73" spans="63:74" x14ac:dyDescent="0.25">
      <c r="BK73" s="287"/>
      <c r="BL73" s="287"/>
      <c r="BM73" s="287"/>
      <c r="BN73" s="287"/>
      <c r="BO73" s="287"/>
      <c r="BP73" s="287"/>
      <c r="BQ73" s="287"/>
      <c r="BR73" s="287"/>
      <c r="BS73" s="287"/>
      <c r="BT73" s="287"/>
      <c r="BU73" s="287"/>
      <c r="BV73" s="287"/>
    </row>
    <row r="74" spans="63:74" x14ac:dyDescent="0.25">
      <c r="BK74" s="287"/>
      <c r="BL74" s="287"/>
      <c r="BM74" s="287"/>
      <c r="BN74" s="287"/>
      <c r="BO74" s="287"/>
      <c r="BP74" s="287"/>
      <c r="BQ74" s="287"/>
      <c r="BR74" s="287"/>
      <c r="BS74" s="287"/>
      <c r="BT74" s="287"/>
      <c r="BU74" s="287"/>
      <c r="BV74" s="287"/>
    </row>
    <row r="75" spans="63:74" x14ac:dyDescent="0.25">
      <c r="BK75" s="287"/>
      <c r="BL75" s="287"/>
      <c r="BM75" s="287"/>
      <c r="BN75" s="287"/>
      <c r="BO75" s="287"/>
      <c r="BP75" s="287"/>
      <c r="BQ75" s="287"/>
      <c r="BR75" s="287"/>
      <c r="BS75" s="287"/>
      <c r="BT75" s="287"/>
      <c r="BU75" s="287"/>
      <c r="BV75" s="287"/>
    </row>
    <row r="76" spans="63:74" x14ac:dyDescent="0.25">
      <c r="BK76" s="287"/>
      <c r="BL76" s="287"/>
      <c r="BM76" s="287"/>
      <c r="BN76" s="287"/>
      <c r="BO76" s="287"/>
      <c r="BP76" s="287"/>
      <c r="BQ76" s="287"/>
      <c r="BR76" s="287"/>
      <c r="BS76" s="287"/>
      <c r="BT76" s="287"/>
      <c r="BU76" s="287"/>
      <c r="BV76" s="287"/>
    </row>
    <row r="77" spans="63:74" x14ac:dyDescent="0.25">
      <c r="BK77" s="287"/>
      <c r="BL77" s="287"/>
      <c r="BM77" s="287"/>
      <c r="BN77" s="287"/>
      <c r="BO77" s="287"/>
      <c r="BP77" s="287"/>
      <c r="BQ77" s="287"/>
      <c r="BR77" s="287"/>
      <c r="BS77" s="287"/>
      <c r="BT77" s="287"/>
      <c r="BU77" s="287"/>
      <c r="BV77" s="287"/>
    </row>
    <row r="78" spans="63:74" x14ac:dyDescent="0.25">
      <c r="BK78" s="287"/>
      <c r="BL78" s="287"/>
      <c r="BM78" s="287"/>
      <c r="BN78" s="287"/>
      <c r="BO78" s="287"/>
      <c r="BP78" s="287"/>
      <c r="BQ78" s="287"/>
      <c r="BR78" s="287"/>
      <c r="BS78" s="287"/>
      <c r="BT78" s="287"/>
      <c r="BU78" s="287"/>
      <c r="BV78" s="287"/>
    </row>
    <row r="79" spans="63:74" x14ac:dyDescent="0.25">
      <c r="BK79" s="287"/>
      <c r="BL79" s="287"/>
      <c r="BM79" s="287"/>
      <c r="BN79" s="287"/>
      <c r="BO79" s="287"/>
      <c r="BP79" s="287"/>
      <c r="BQ79" s="287"/>
      <c r="BR79" s="287"/>
      <c r="BS79" s="287"/>
      <c r="BT79" s="287"/>
      <c r="BU79" s="287"/>
      <c r="BV79" s="287"/>
    </row>
    <row r="80" spans="63:74" x14ac:dyDescent="0.25">
      <c r="BK80" s="287"/>
      <c r="BL80" s="287"/>
      <c r="BM80" s="287"/>
      <c r="BN80" s="287"/>
      <c r="BO80" s="287"/>
      <c r="BP80" s="287"/>
      <c r="BQ80" s="287"/>
      <c r="BR80" s="287"/>
      <c r="BS80" s="287"/>
      <c r="BT80" s="287"/>
      <c r="BU80" s="287"/>
      <c r="BV80" s="287"/>
    </row>
    <row r="81" spans="63:74" x14ac:dyDescent="0.25">
      <c r="BK81" s="287"/>
      <c r="BL81" s="287"/>
      <c r="BM81" s="287"/>
      <c r="BN81" s="287"/>
      <c r="BO81" s="287"/>
      <c r="BP81" s="287"/>
      <c r="BQ81" s="287"/>
      <c r="BR81" s="287"/>
      <c r="BS81" s="287"/>
      <c r="BT81" s="287"/>
      <c r="BU81" s="287"/>
      <c r="BV81" s="287"/>
    </row>
    <row r="82" spans="63:74" x14ac:dyDescent="0.25">
      <c r="BK82" s="287"/>
      <c r="BL82" s="287"/>
      <c r="BM82" s="287"/>
      <c r="BN82" s="287"/>
      <c r="BO82" s="287"/>
      <c r="BP82" s="287"/>
      <c r="BQ82" s="287"/>
      <c r="BR82" s="287"/>
      <c r="BS82" s="287"/>
      <c r="BT82" s="287"/>
      <c r="BU82" s="287"/>
      <c r="BV82" s="287"/>
    </row>
    <row r="83" spans="63:74" x14ac:dyDescent="0.25">
      <c r="BK83" s="287"/>
      <c r="BL83" s="287"/>
      <c r="BM83" s="287"/>
      <c r="BN83" s="287"/>
      <c r="BO83" s="287"/>
      <c r="BP83" s="287"/>
      <c r="BQ83" s="287"/>
      <c r="BR83" s="287"/>
      <c r="BS83" s="287"/>
      <c r="BT83" s="287"/>
      <c r="BU83" s="287"/>
      <c r="BV83" s="287"/>
    </row>
    <row r="84" spans="63:74" x14ac:dyDescent="0.25">
      <c r="BK84" s="287"/>
      <c r="BL84" s="287"/>
      <c r="BM84" s="287"/>
      <c r="BN84" s="287"/>
      <c r="BO84" s="287"/>
      <c r="BP84" s="287"/>
      <c r="BQ84" s="287"/>
      <c r="BR84" s="287"/>
      <c r="BS84" s="287"/>
      <c r="BT84" s="287"/>
      <c r="BU84" s="287"/>
      <c r="BV84" s="287"/>
    </row>
    <row r="85" spans="63:74" x14ac:dyDescent="0.25">
      <c r="BK85" s="287"/>
      <c r="BL85" s="287"/>
      <c r="BM85" s="287"/>
      <c r="BN85" s="287"/>
      <c r="BO85" s="287"/>
      <c r="BP85" s="287"/>
      <c r="BQ85" s="287"/>
      <c r="BR85" s="287"/>
      <c r="BS85" s="287"/>
      <c r="BT85" s="287"/>
      <c r="BU85" s="287"/>
      <c r="BV85" s="287"/>
    </row>
    <row r="86" spans="63:74" x14ac:dyDescent="0.25">
      <c r="BK86" s="287"/>
      <c r="BL86" s="287"/>
      <c r="BM86" s="287"/>
      <c r="BN86" s="287"/>
      <c r="BO86" s="287"/>
      <c r="BP86" s="287"/>
      <c r="BQ86" s="287"/>
      <c r="BR86" s="287"/>
      <c r="BS86" s="287"/>
      <c r="BT86" s="287"/>
      <c r="BU86" s="287"/>
      <c r="BV86" s="287"/>
    </row>
    <row r="87" spans="63:74" x14ac:dyDescent="0.25">
      <c r="BK87" s="287"/>
      <c r="BL87" s="287"/>
      <c r="BM87" s="287"/>
      <c r="BN87" s="287"/>
      <c r="BO87" s="287"/>
      <c r="BP87" s="287"/>
      <c r="BQ87" s="287"/>
      <c r="BR87" s="287"/>
      <c r="BS87" s="287"/>
      <c r="BT87" s="287"/>
      <c r="BU87" s="287"/>
      <c r="BV87" s="287"/>
    </row>
    <row r="88" spans="63:74" x14ac:dyDescent="0.25">
      <c r="BK88" s="287"/>
      <c r="BL88" s="287"/>
      <c r="BM88" s="287"/>
      <c r="BN88" s="287"/>
      <c r="BO88" s="287"/>
      <c r="BP88" s="287"/>
      <c r="BQ88" s="287"/>
      <c r="BR88" s="287"/>
      <c r="BS88" s="287"/>
      <c r="BT88" s="287"/>
      <c r="BU88" s="287"/>
      <c r="BV88" s="287"/>
    </row>
    <row r="89" spans="63:74" x14ac:dyDescent="0.25">
      <c r="BK89" s="287"/>
      <c r="BL89" s="287"/>
      <c r="BM89" s="287"/>
      <c r="BN89" s="287"/>
      <c r="BO89" s="287"/>
      <c r="BP89" s="287"/>
      <c r="BQ89" s="287"/>
      <c r="BR89" s="287"/>
      <c r="BS89" s="287"/>
      <c r="BT89" s="287"/>
      <c r="BU89" s="287"/>
      <c r="BV89" s="287"/>
    </row>
    <row r="90" spans="63:74" x14ac:dyDescent="0.25">
      <c r="BK90" s="287"/>
      <c r="BL90" s="287"/>
      <c r="BM90" s="287"/>
      <c r="BN90" s="287"/>
      <c r="BO90" s="287"/>
      <c r="BP90" s="287"/>
      <c r="BQ90" s="287"/>
      <c r="BR90" s="287"/>
      <c r="BS90" s="287"/>
      <c r="BT90" s="287"/>
      <c r="BU90" s="287"/>
      <c r="BV90" s="287"/>
    </row>
    <row r="91" spans="63:74" x14ac:dyDescent="0.25">
      <c r="BK91" s="287"/>
      <c r="BL91" s="287"/>
      <c r="BM91" s="287"/>
      <c r="BN91" s="287"/>
      <c r="BO91" s="287"/>
      <c r="BP91" s="287"/>
      <c r="BQ91" s="287"/>
      <c r="BR91" s="287"/>
      <c r="BS91" s="287"/>
      <c r="BT91" s="287"/>
      <c r="BU91" s="287"/>
      <c r="BV91" s="287"/>
    </row>
    <row r="92" spans="63:74" x14ac:dyDescent="0.25">
      <c r="BK92" s="287"/>
      <c r="BL92" s="287"/>
      <c r="BM92" s="287"/>
      <c r="BN92" s="287"/>
      <c r="BO92" s="287"/>
      <c r="BP92" s="287"/>
      <c r="BQ92" s="287"/>
      <c r="BR92" s="287"/>
      <c r="BS92" s="287"/>
      <c r="BT92" s="287"/>
      <c r="BU92" s="287"/>
      <c r="BV92" s="287"/>
    </row>
    <row r="93" spans="63:74" x14ac:dyDescent="0.25">
      <c r="BK93" s="287"/>
      <c r="BL93" s="287"/>
      <c r="BM93" s="287"/>
      <c r="BN93" s="287"/>
      <c r="BO93" s="287"/>
      <c r="BP93" s="287"/>
      <c r="BQ93" s="287"/>
      <c r="BR93" s="287"/>
      <c r="BS93" s="287"/>
      <c r="BT93" s="287"/>
      <c r="BU93" s="287"/>
      <c r="BV93" s="287"/>
    </row>
    <row r="94" spans="63:74" x14ac:dyDescent="0.25">
      <c r="BK94" s="287"/>
      <c r="BL94" s="287"/>
      <c r="BM94" s="287"/>
      <c r="BN94" s="287"/>
      <c r="BO94" s="287"/>
      <c r="BP94" s="287"/>
      <c r="BQ94" s="287"/>
      <c r="BR94" s="287"/>
      <c r="BS94" s="287"/>
      <c r="BT94" s="287"/>
      <c r="BU94" s="287"/>
      <c r="BV94" s="287"/>
    </row>
    <row r="95" spans="63:74" x14ac:dyDescent="0.25">
      <c r="BK95" s="287"/>
      <c r="BL95" s="287"/>
      <c r="BM95" s="287"/>
      <c r="BN95" s="287"/>
      <c r="BO95" s="287"/>
      <c r="BP95" s="287"/>
      <c r="BQ95" s="287"/>
      <c r="BR95" s="287"/>
      <c r="BS95" s="287"/>
      <c r="BT95" s="287"/>
      <c r="BU95" s="287"/>
      <c r="BV95" s="287"/>
    </row>
    <row r="96" spans="63:74" x14ac:dyDescent="0.25">
      <c r="BK96" s="287"/>
      <c r="BL96" s="287"/>
      <c r="BM96" s="287"/>
      <c r="BN96" s="287"/>
      <c r="BO96" s="287"/>
      <c r="BP96" s="287"/>
      <c r="BQ96" s="287"/>
      <c r="BR96" s="287"/>
      <c r="BS96" s="287"/>
      <c r="BT96" s="287"/>
      <c r="BU96" s="287"/>
      <c r="BV96" s="287"/>
    </row>
    <row r="97" spans="63:74" x14ac:dyDescent="0.25">
      <c r="BK97" s="287"/>
      <c r="BL97" s="287"/>
      <c r="BM97" s="287"/>
      <c r="BN97" s="287"/>
      <c r="BO97" s="287"/>
      <c r="BP97" s="287"/>
      <c r="BQ97" s="287"/>
      <c r="BR97" s="287"/>
      <c r="BS97" s="287"/>
      <c r="BT97" s="287"/>
      <c r="BU97" s="287"/>
      <c r="BV97" s="287"/>
    </row>
    <row r="98" spans="63:74" x14ac:dyDescent="0.25">
      <c r="BK98" s="287"/>
      <c r="BL98" s="287"/>
      <c r="BM98" s="287"/>
      <c r="BN98" s="287"/>
      <c r="BO98" s="287"/>
      <c r="BP98" s="287"/>
      <c r="BQ98" s="287"/>
      <c r="BR98" s="287"/>
      <c r="BS98" s="287"/>
      <c r="BT98" s="287"/>
      <c r="BU98" s="287"/>
      <c r="BV98" s="287"/>
    </row>
    <row r="99" spans="63:74" x14ac:dyDescent="0.25">
      <c r="BK99" s="287"/>
      <c r="BL99" s="287"/>
      <c r="BM99" s="287"/>
      <c r="BN99" s="287"/>
      <c r="BO99" s="287"/>
      <c r="BP99" s="287"/>
      <c r="BQ99" s="287"/>
      <c r="BR99" s="287"/>
      <c r="BS99" s="287"/>
      <c r="BT99" s="287"/>
      <c r="BU99" s="287"/>
      <c r="BV99" s="287"/>
    </row>
    <row r="100" spans="63:74" x14ac:dyDescent="0.25">
      <c r="BK100" s="287"/>
      <c r="BL100" s="287"/>
      <c r="BM100" s="287"/>
      <c r="BN100" s="287"/>
      <c r="BO100" s="287"/>
      <c r="BP100" s="287"/>
      <c r="BQ100" s="287"/>
      <c r="BR100" s="287"/>
      <c r="BS100" s="287"/>
      <c r="BT100" s="287"/>
      <c r="BU100" s="287"/>
      <c r="BV100" s="287"/>
    </row>
    <row r="101" spans="63:74" x14ac:dyDescent="0.25">
      <c r="BK101" s="287"/>
      <c r="BL101" s="287"/>
      <c r="BM101" s="287"/>
      <c r="BN101" s="287"/>
      <c r="BO101" s="287"/>
      <c r="BP101" s="287"/>
      <c r="BQ101" s="287"/>
      <c r="BR101" s="287"/>
      <c r="BS101" s="287"/>
      <c r="BT101" s="287"/>
      <c r="BU101" s="287"/>
      <c r="BV101" s="287"/>
    </row>
    <row r="102" spans="63:74" x14ac:dyDescent="0.25">
      <c r="BK102" s="287"/>
      <c r="BL102" s="287"/>
      <c r="BM102" s="287"/>
      <c r="BN102" s="287"/>
      <c r="BO102" s="287"/>
      <c r="BP102" s="287"/>
      <c r="BQ102" s="287"/>
      <c r="BR102" s="287"/>
      <c r="BS102" s="287"/>
      <c r="BT102" s="287"/>
      <c r="BU102" s="287"/>
      <c r="BV102" s="287"/>
    </row>
    <row r="103" spans="63:74" x14ac:dyDescent="0.25">
      <c r="BK103" s="287"/>
      <c r="BL103" s="287"/>
      <c r="BM103" s="287"/>
      <c r="BN103" s="287"/>
      <c r="BO103" s="287"/>
      <c r="BP103" s="287"/>
      <c r="BQ103" s="287"/>
      <c r="BR103" s="287"/>
      <c r="BS103" s="287"/>
      <c r="BT103" s="287"/>
      <c r="BU103" s="287"/>
      <c r="BV103" s="287"/>
    </row>
    <row r="104" spans="63:74" x14ac:dyDescent="0.25">
      <c r="BK104" s="287"/>
      <c r="BL104" s="287"/>
      <c r="BM104" s="287"/>
      <c r="BN104" s="287"/>
      <c r="BO104" s="287"/>
      <c r="BP104" s="287"/>
      <c r="BQ104" s="287"/>
      <c r="BR104" s="287"/>
      <c r="BS104" s="287"/>
      <c r="BT104" s="287"/>
      <c r="BU104" s="287"/>
      <c r="BV104" s="287"/>
    </row>
    <row r="105" spans="63:74" x14ac:dyDescent="0.25">
      <c r="BK105" s="287"/>
      <c r="BL105" s="287"/>
      <c r="BM105" s="287"/>
      <c r="BN105" s="287"/>
      <c r="BO105" s="287"/>
      <c r="BP105" s="287"/>
      <c r="BQ105" s="287"/>
      <c r="BR105" s="287"/>
      <c r="BS105" s="287"/>
      <c r="BT105" s="287"/>
      <c r="BU105" s="287"/>
      <c r="BV105" s="287"/>
    </row>
    <row r="106" spans="63:74" x14ac:dyDescent="0.25">
      <c r="BK106" s="287"/>
      <c r="BL106" s="287"/>
      <c r="BM106" s="287"/>
      <c r="BN106" s="287"/>
      <c r="BO106" s="287"/>
      <c r="BP106" s="287"/>
      <c r="BQ106" s="287"/>
      <c r="BR106" s="287"/>
      <c r="BS106" s="287"/>
      <c r="BT106" s="287"/>
      <c r="BU106" s="287"/>
      <c r="BV106" s="287"/>
    </row>
    <row r="107" spans="63:74" x14ac:dyDescent="0.25">
      <c r="BK107" s="287"/>
      <c r="BL107" s="287"/>
      <c r="BM107" s="287"/>
      <c r="BN107" s="287"/>
      <c r="BO107" s="287"/>
      <c r="BP107" s="287"/>
      <c r="BQ107" s="287"/>
      <c r="BR107" s="287"/>
      <c r="BS107" s="287"/>
      <c r="BT107" s="287"/>
      <c r="BU107" s="287"/>
      <c r="BV107" s="287"/>
    </row>
    <row r="108" spans="63:74" x14ac:dyDescent="0.25">
      <c r="BK108" s="287"/>
      <c r="BL108" s="287"/>
      <c r="BM108" s="287"/>
      <c r="BN108" s="287"/>
      <c r="BO108" s="287"/>
      <c r="BP108" s="287"/>
      <c r="BQ108" s="287"/>
      <c r="BR108" s="287"/>
      <c r="BS108" s="287"/>
      <c r="BT108" s="287"/>
      <c r="BU108" s="287"/>
      <c r="BV108" s="287"/>
    </row>
    <row r="109" spans="63:74" x14ac:dyDescent="0.25">
      <c r="BK109" s="287"/>
      <c r="BL109" s="287"/>
      <c r="BM109" s="287"/>
      <c r="BN109" s="287"/>
      <c r="BO109" s="287"/>
      <c r="BP109" s="287"/>
      <c r="BQ109" s="287"/>
      <c r="BR109" s="287"/>
      <c r="BS109" s="287"/>
      <c r="BT109" s="287"/>
      <c r="BU109" s="287"/>
      <c r="BV109" s="287"/>
    </row>
    <row r="110" spans="63:74" x14ac:dyDescent="0.25">
      <c r="BK110" s="287"/>
      <c r="BL110" s="287"/>
      <c r="BM110" s="287"/>
      <c r="BN110" s="287"/>
      <c r="BO110" s="287"/>
      <c r="BP110" s="287"/>
      <c r="BQ110" s="287"/>
      <c r="BR110" s="287"/>
      <c r="BS110" s="287"/>
      <c r="BT110" s="287"/>
      <c r="BU110" s="287"/>
      <c r="BV110" s="287"/>
    </row>
    <row r="111" spans="63:74" x14ac:dyDescent="0.25">
      <c r="BK111" s="287"/>
      <c r="BL111" s="287"/>
      <c r="BM111" s="287"/>
      <c r="BN111" s="287"/>
      <c r="BO111" s="287"/>
      <c r="BP111" s="287"/>
      <c r="BQ111" s="287"/>
      <c r="BR111" s="287"/>
      <c r="BS111" s="287"/>
      <c r="BT111" s="287"/>
      <c r="BU111" s="287"/>
      <c r="BV111" s="287"/>
    </row>
    <row r="112" spans="63:74" x14ac:dyDescent="0.25">
      <c r="BK112" s="287"/>
      <c r="BL112" s="287"/>
      <c r="BM112" s="287"/>
      <c r="BN112" s="287"/>
      <c r="BO112" s="287"/>
      <c r="BP112" s="287"/>
      <c r="BQ112" s="287"/>
      <c r="BR112" s="287"/>
      <c r="BS112" s="287"/>
      <c r="BT112" s="287"/>
      <c r="BU112" s="287"/>
      <c r="BV112" s="287"/>
    </row>
    <row r="113" spans="63:74" x14ac:dyDescent="0.25">
      <c r="BK113" s="287"/>
      <c r="BL113" s="287"/>
      <c r="BM113" s="287"/>
      <c r="BN113" s="287"/>
      <c r="BO113" s="287"/>
      <c r="BP113" s="287"/>
      <c r="BQ113" s="287"/>
      <c r="BR113" s="287"/>
      <c r="BS113" s="287"/>
      <c r="BT113" s="287"/>
      <c r="BU113" s="287"/>
      <c r="BV113" s="287"/>
    </row>
    <row r="114" spans="63:74" x14ac:dyDescent="0.25">
      <c r="BK114" s="287"/>
      <c r="BL114" s="287"/>
      <c r="BM114" s="287"/>
      <c r="BN114" s="287"/>
      <c r="BO114" s="287"/>
      <c r="BP114" s="287"/>
      <c r="BQ114" s="287"/>
      <c r="BR114" s="287"/>
      <c r="BS114" s="287"/>
      <c r="BT114" s="287"/>
      <c r="BU114" s="287"/>
      <c r="BV114" s="287"/>
    </row>
    <row r="115" spans="63:74" x14ac:dyDescent="0.25">
      <c r="BK115" s="287"/>
      <c r="BL115" s="287"/>
      <c r="BM115" s="287"/>
      <c r="BN115" s="287"/>
      <c r="BO115" s="287"/>
      <c r="BP115" s="287"/>
      <c r="BQ115" s="287"/>
      <c r="BR115" s="287"/>
      <c r="BS115" s="287"/>
      <c r="BT115" s="287"/>
      <c r="BU115" s="287"/>
      <c r="BV115" s="287"/>
    </row>
    <row r="116" spans="63:74" x14ac:dyDescent="0.25">
      <c r="BK116" s="287"/>
      <c r="BL116" s="287"/>
      <c r="BM116" s="287"/>
      <c r="BN116" s="287"/>
      <c r="BO116" s="287"/>
      <c r="BP116" s="287"/>
      <c r="BQ116" s="287"/>
      <c r="BR116" s="287"/>
      <c r="BS116" s="287"/>
      <c r="BT116" s="287"/>
      <c r="BU116" s="287"/>
      <c r="BV116" s="287"/>
    </row>
    <row r="117" spans="63:74" x14ac:dyDescent="0.25">
      <c r="BK117" s="287"/>
      <c r="BL117" s="287"/>
      <c r="BM117" s="287"/>
      <c r="BN117" s="287"/>
      <c r="BO117" s="287"/>
      <c r="BP117" s="287"/>
      <c r="BQ117" s="287"/>
      <c r="BR117" s="287"/>
      <c r="BS117" s="287"/>
      <c r="BT117" s="287"/>
      <c r="BU117" s="287"/>
      <c r="BV117" s="287"/>
    </row>
    <row r="118" spans="63:74" x14ac:dyDescent="0.25">
      <c r="BK118" s="287"/>
      <c r="BL118" s="287"/>
      <c r="BM118" s="287"/>
      <c r="BN118" s="287"/>
      <c r="BO118" s="287"/>
      <c r="BP118" s="287"/>
      <c r="BQ118" s="287"/>
      <c r="BR118" s="287"/>
      <c r="BS118" s="287"/>
      <c r="BT118" s="287"/>
      <c r="BU118" s="287"/>
      <c r="BV118" s="287"/>
    </row>
    <row r="119" spans="63:74" x14ac:dyDescent="0.25">
      <c r="BK119" s="287"/>
      <c r="BL119" s="287"/>
      <c r="BM119" s="287"/>
      <c r="BN119" s="287"/>
      <c r="BO119" s="287"/>
      <c r="BP119" s="287"/>
      <c r="BQ119" s="287"/>
      <c r="BR119" s="287"/>
      <c r="BS119" s="287"/>
      <c r="BT119" s="287"/>
      <c r="BU119" s="287"/>
      <c r="BV119" s="287"/>
    </row>
    <row r="120" spans="63:74" x14ac:dyDescent="0.25">
      <c r="BK120" s="287"/>
      <c r="BL120" s="287"/>
      <c r="BM120" s="287"/>
      <c r="BN120" s="287"/>
      <c r="BO120" s="287"/>
      <c r="BP120" s="287"/>
      <c r="BQ120" s="287"/>
      <c r="BR120" s="287"/>
      <c r="BS120" s="287"/>
      <c r="BT120" s="287"/>
      <c r="BU120" s="287"/>
      <c r="BV120" s="287"/>
    </row>
    <row r="121" spans="63:74" x14ac:dyDescent="0.25">
      <c r="BK121" s="287"/>
      <c r="BL121" s="287"/>
      <c r="BM121" s="287"/>
      <c r="BN121" s="287"/>
      <c r="BO121" s="287"/>
      <c r="BP121" s="287"/>
      <c r="BQ121" s="287"/>
      <c r="BR121" s="287"/>
      <c r="BS121" s="287"/>
      <c r="BT121" s="287"/>
      <c r="BU121" s="287"/>
      <c r="BV121" s="287"/>
    </row>
    <row r="122" spans="63:74" x14ac:dyDescent="0.25">
      <c r="BK122" s="287"/>
      <c r="BL122" s="287"/>
      <c r="BM122" s="287"/>
      <c r="BN122" s="287"/>
      <c r="BO122" s="287"/>
      <c r="BP122" s="287"/>
      <c r="BQ122" s="287"/>
      <c r="BR122" s="287"/>
      <c r="BS122" s="287"/>
      <c r="BT122" s="287"/>
      <c r="BU122" s="287"/>
      <c r="BV122" s="287"/>
    </row>
    <row r="123" spans="63:74" x14ac:dyDescent="0.25">
      <c r="BK123" s="287"/>
      <c r="BL123" s="287"/>
      <c r="BM123" s="287"/>
      <c r="BN123" s="287"/>
      <c r="BO123" s="287"/>
      <c r="BP123" s="287"/>
      <c r="BQ123" s="287"/>
      <c r="BR123" s="287"/>
      <c r="BS123" s="287"/>
      <c r="BT123" s="287"/>
      <c r="BU123" s="287"/>
      <c r="BV123" s="287"/>
    </row>
    <row r="124" spans="63:74" x14ac:dyDescent="0.25">
      <c r="BK124" s="287"/>
      <c r="BL124" s="287"/>
      <c r="BM124" s="287"/>
      <c r="BN124" s="287"/>
      <c r="BO124" s="287"/>
      <c r="BP124" s="287"/>
      <c r="BQ124" s="287"/>
      <c r="BR124" s="287"/>
      <c r="BS124" s="287"/>
      <c r="BT124" s="287"/>
      <c r="BU124" s="287"/>
      <c r="BV124" s="287"/>
    </row>
    <row r="125" spans="63:74" x14ac:dyDescent="0.25">
      <c r="BK125" s="287"/>
      <c r="BL125" s="287"/>
      <c r="BM125" s="287"/>
      <c r="BN125" s="287"/>
      <c r="BO125" s="287"/>
      <c r="BP125" s="287"/>
      <c r="BQ125" s="287"/>
      <c r="BR125" s="287"/>
      <c r="BS125" s="287"/>
      <c r="BT125" s="287"/>
      <c r="BU125" s="287"/>
      <c r="BV125" s="287"/>
    </row>
    <row r="126" spans="63:74" x14ac:dyDescent="0.25">
      <c r="BK126" s="287"/>
      <c r="BL126" s="287"/>
      <c r="BM126" s="287"/>
      <c r="BN126" s="287"/>
      <c r="BO126" s="287"/>
      <c r="BP126" s="287"/>
      <c r="BQ126" s="287"/>
      <c r="BR126" s="287"/>
      <c r="BS126" s="287"/>
      <c r="BT126" s="287"/>
      <c r="BU126" s="287"/>
      <c r="BV126" s="287"/>
    </row>
    <row r="127" spans="63:74" x14ac:dyDescent="0.25">
      <c r="BK127" s="287"/>
      <c r="BL127" s="287"/>
      <c r="BM127" s="287"/>
      <c r="BN127" s="287"/>
      <c r="BO127" s="287"/>
      <c r="BP127" s="287"/>
      <c r="BQ127" s="287"/>
      <c r="BR127" s="287"/>
      <c r="BS127" s="287"/>
      <c r="BT127" s="287"/>
      <c r="BU127" s="287"/>
      <c r="BV127" s="287"/>
    </row>
    <row r="128" spans="63:74" x14ac:dyDescent="0.25">
      <c r="BK128" s="287"/>
      <c r="BL128" s="287"/>
      <c r="BM128" s="287"/>
      <c r="BN128" s="287"/>
      <c r="BO128" s="287"/>
      <c r="BP128" s="287"/>
      <c r="BQ128" s="287"/>
      <c r="BR128" s="287"/>
      <c r="BS128" s="287"/>
      <c r="BT128" s="287"/>
      <c r="BU128" s="287"/>
      <c r="BV128" s="287"/>
    </row>
    <row r="129" spans="63:74" x14ac:dyDescent="0.25">
      <c r="BK129" s="287"/>
      <c r="BL129" s="287"/>
      <c r="BM129" s="287"/>
      <c r="BN129" s="287"/>
      <c r="BO129" s="287"/>
      <c r="BP129" s="287"/>
      <c r="BQ129" s="287"/>
      <c r="BR129" s="287"/>
      <c r="BS129" s="287"/>
      <c r="BT129" s="287"/>
      <c r="BU129" s="287"/>
      <c r="BV129" s="287"/>
    </row>
    <row r="130" spans="63:74" x14ac:dyDescent="0.25">
      <c r="BK130" s="287"/>
      <c r="BL130" s="287"/>
      <c r="BM130" s="287"/>
      <c r="BN130" s="287"/>
      <c r="BO130" s="287"/>
      <c r="BP130" s="287"/>
      <c r="BQ130" s="287"/>
      <c r="BR130" s="287"/>
      <c r="BS130" s="287"/>
      <c r="BT130" s="287"/>
      <c r="BU130" s="287"/>
      <c r="BV130" s="287"/>
    </row>
    <row r="131" spans="63:74" x14ac:dyDescent="0.25">
      <c r="BK131" s="287"/>
      <c r="BL131" s="287"/>
      <c r="BM131" s="287"/>
      <c r="BN131" s="287"/>
      <c r="BO131" s="287"/>
      <c r="BP131" s="287"/>
      <c r="BQ131" s="287"/>
      <c r="BR131" s="287"/>
      <c r="BS131" s="287"/>
      <c r="BT131" s="287"/>
      <c r="BU131" s="287"/>
      <c r="BV131" s="287"/>
    </row>
    <row r="132" spans="63:74" x14ac:dyDescent="0.25">
      <c r="BK132" s="287"/>
      <c r="BL132" s="287"/>
      <c r="BM132" s="287"/>
      <c r="BN132" s="287"/>
      <c r="BO132" s="287"/>
      <c r="BP132" s="287"/>
      <c r="BQ132" s="287"/>
      <c r="BR132" s="287"/>
      <c r="BS132" s="287"/>
      <c r="BT132" s="287"/>
      <c r="BU132" s="287"/>
      <c r="BV132" s="287"/>
    </row>
    <row r="133" spans="63:74" x14ac:dyDescent="0.25">
      <c r="BK133" s="287"/>
      <c r="BL133" s="287"/>
      <c r="BM133" s="287"/>
      <c r="BN133" s="287"/>
      <c r="BO133" s="287"/>
      <c r="BP133" s="287"/>
      <c r="BQ133" s="287"/>
      <c r="BR133" s="287"/>
      <c r="BS133" s="287"/>
      <c r="BT133" s="287"/>
      <c r="BU133" s="287"/>
      <c r="BV133" s="287"/>
    </row>
    <row r="134" spans="63:74" x14ac:dyDescent="0.25">
      <c r="BK134" s="287"/>
      <c r="BL134" s="287"/>
      <c r="BM134" s="287"/>
      <c r="BN134" s="287"/>
      <c r="BO134" s="287"/>
      <c r="BP134" s="287"/>
      <c r="BQ134" s="287"/>
      <c r="BR134" s="287"/>
      <c r="BS134" s="287"/>
      <c r="BT134" s="287"/>
      <c r="BU134" s="287"/>
      <c r="BV134" s="287"/>
    </row>
    <row r="135" spans="63:74" x14ac:dyDescent="0.25">
      <c r="BK135" s="287"/>
      <c r="BL135" s="287"/>
      <c r="BM135" s="287"/>
      <c r="BN135" s="287"/>
      <c r="BO135" s="287"/>
      <c r="BP135" s="287"/>
      <c r="BQ135" s="287"/>
      <c r="BR135" s="287"/>
      <c r="BS135" s="287"/>
      <c r="BT135" s="287"/>
      <c r="BU135" s="287"/>
      <c r="BV135" s="287"/>
    </row>
    <row r="136" spans="63:74" x14ac:dyDescent="0.25">
      <c r="BK136" s="287"/>
      <c r="BL136" s="287"/>
      <c r="BM136" s="287"/>
      <c r="BN136" s="287"/>
      <c r="BO136" s="287"/>
      <c r="BP136" s="287"/>
      <c r="BQ136" s="287"/>
      <c r="BR136" s="287"/>
      <c r="BS136" s="287"/>
      <c r="BT136" s="287"/>
      <c r="BU136" s="287"/>
      <c r="BV136" s="287"/>
    </row>
    <row r="137" spans="63:74" x14ac:dyDescent="0.25">
      <c r="BK137" s="287"/>
      <c r="BL137" s="287"/>
      <c r="BM137" s="287"/>
      <c r="BN137" s="287"/>
      <c r="BO137" s="287"/>
      <c r="BP137" s="287"/>
      <c r="BQ137" s="287"/>
      <c r="BR137" s="287"/>
      <c r="BS137" s="287"/>
      <c r="BT137" s="287"/>
      <c r="BU137" s="287"/>
      <c r="BV137" s="287"/>
    </row>
    <row r="138" spans="63:74" x14ac:dyDescent="0.25">
      <c r="BK138" s="287"/>
      <c r="BL138" s="287"/>
      <c r="BM138" s="287"/>
      <c r="BN138" s="287"/>
      <c r="BO138" s="287"/>
      <c r="BP138" s="287"/>
      <c r="BQ138" s="287"/>
      <c r="BR138" s="287"/>
      <c r="BS138" s="287"/>
      <c r="BT138" s="287"/>
      <c r="BU138" s="287"/>
      <c r="BV138" s="287"/>
    </row>
    <row r="139" spans="63:74" x14ac:dyDescent="0.25">
      <c r="BK139" s="287"/>
      <c r="BL139" s="287"/>
      <c r="BM139" s="287"/>
      <c r="BN139" s="287"/>
      <c r="BO139" s="287"/>
      <c r="BP139" s="287"/>
      <c r="BQ139" s="287"/>
      <c r="BR139" s="287"/>
      <c r="BS139" s="287"/>
      <c r="BT139" s="287"/>
      <c r="BU139" s="287"/>
      <c r="BV139" s="287"/>
    </row>
    <row r="140" spans="63:74" x14ac:dyDescent="0.25">
      <c r="BK140" s="287"/>
      <c r="BL140" s="287"/>
      <c r="BM140" s="287"/>
      <c r="BN140" s="287"/>
      <c r="BO140" s="287"/>
      <c r="BP140" s="287"/>
      <c r="BQ140" s="287"/>
      <c r="BR140" s="287"/>
      <c r="BS140" s="287"/>
      <c r="BT140" s="287"/>
      <c r="BU140" s="287"/>
      <c r="BV140" s="287"/>
    </row>
    <row r="141" spans="63:74" x14ac:dyDescent="0.25">
      <c r="BK141" s="287"/>
      <c r="BL141" s="287"/>
      <c r="BM141" s="287"/>
      <c r="BN141" s="287"/>
      <c r="BO141" s="287"/>
      <c r="BP141" s="287"/>
      <c r="BQ141" s="287"/>
      <c r="BR141" s="287"/>
      <c r="BS141" s="287"/>
      <c r="BT141" s="287"/>
      <c r="BU141" s="287"/>
      <c r="BV141" s="287"/>
    </row>
    <row r="142" spans="63:74" x14ac:dyDescent="0.25">
      <c r="BK142" s="287"/>
      <c r="BL142" s="287"/>
      <c r="BM142" s="287"/>
      <c r="BN142" s="287"/>
      <c r="BO142" s="287"/>
      <c r="BP142" s="287"/>
      <c r="BQ142" s="287"/>
      <c r="BR142" s="287"/>
      <c r="BS142" s="287"/>
      <c r="BT142" s="287"/>
      <c r="BU142" s="287"/>
      <c r="BV142" s="287"/>
    </row>
    <row r="143" spans="63:74" x14ac:dyDescent="0.25">
      <c r="BK143" s="287"/>
      <c r="BL143" s="287"/>
      <c r="BM143" s="287"/>
      <c r="BN143" s="287"/>
      <c r="BO143" s="287"/>
      <c r="BP143" s="287"/>
      <c r="BQ143" s="287"/>
      <c r="BR143" s="287"/>
      <c r="BS143" s="287"/>
      <c r="BT143" s="287"/>
      <c r="BU143" s="287"/>
      <c r="BV143" s="287"/>
    </row>
    <row r="144" spans="63:74" x14ac:dyDescent="0.25">
      <c r="BK144" s="287"/>
      <c r="BL144" s="287"/>
      <c r="BM144" s="287"/>
      <c r="BN144" s="287"/>
      <c r="BO144" s="287"/>
      <c r="BP144" s="287"/>
      <c r="BQ144" s="287"/>
      <c r="BR144" s="287"/>
      <c r="BS144" s="287"/>
      <c r="BT144" s="287"/>
      <c r="BU144" s="287"/>
      <c r="BV144" s="287"/>
    </row>
    <row r="145" spans="63:74" x14ac:dyDescent="0.25">
      <c r="BK145" s="287"/>
      <c r="BL145" s="287"/>
      <c r="BM145" s="287"/>
      <c r="BN145" s="287"/>
      <c r="BO145" s="287"/>
      <c r="BP145" s="287"/>
      <c r="BQ145" s="287"/>
      <c r="BR145" s="287"/>
      <c r="BS145" s="287"/>
      <c r="BT145" s="287"/>
      <c r="BU145" s="287"/>
      <c r="BV145" s="287"/>
    </row>
    <row r="177" spans="2:74" ht="9" customHeight="1" x14ac:dyDescent="0.25"/>
    <row r="178" spans="2:74" ht="9" customHeight="1" x14ac:dyDescent="0.25">
      <c r="B178" s="63"/>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286"/>
      <c r="AZ178" s="286"/>
      <c r="BA178" s="286"/>
      <c r="BB178" s="286"/>
      <c r="BC178" s="286"/>
      <c r="BD178" s="65"/>
      <c r="BE178" s="65"/>
      <c r="BF178" s="65"/>
      <c r="BG178" s="286"/>
      <c r="BH178" s="286"/>
      <c r="BI178" s="286"/>
      <c r="BJ178" s="286"/>
      <c r="BK178" s="64"/>
      <c r="BL178" s="64"/>
      <c r="BM178" s="64"/>
      <c r="BN178" s="64"/>
      <c r="BO178" s="64"/>
      <c r="BP178" s="64"/>
      <c r="BQ178" s="64"/>
      <c r="BR178" s="64"/>
      <c r="BS178" s="64"/>
      <c r="BT178" s="64"/>
      <c r="BU178" s="64"/>
      <c r="BV178" s="64"/>
    </row>
    <row r="179" spans="2:74" ht="9" customHeight="1" x14ac:dyDescent="0.25">
      <c r="B179" s="63"/>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286"/>
      <c r="AZ179" s="286"/>
      <c r="BA179" s="286"/>
      <c r="BB179" s="286"/>
      <c r="BC179" s="286"/>
      <c r="BD179" s="65"/>
      <c r="BE179" s="65"/>
      <c r="BF179" s="65"/>
      <c r="BG179" s="286"/>
      <c r="BH179" s="286"/>
      <c r="BI179" s="286"/>
      <c r="BJ179" s="286"/>
      <c r="BK179" s="64"/>
      <c r="BL179" s="64"/>
      <c r="BM179" s="64"/>
      <c r="BN179" s="64"/>
      <c r="BO179" s="64"/>
      <c r="BP179" s="64"/>
      <c r="BQ179" s="64"/>
      <c r="BR179" s="64"/>
      <c r="BS179" s="64"/>
      <c r="BT179" s="64"/>
      <c r="BU179" s="64"/>
      <c r="BV179" s="64"/>
    </row>
    <row r="180" spans="2:74" ht="9" customHeight="1" x14ac:dyDescent="0.25">
      <c r="B180" s="63"/>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286"/>
      <c r="AZ180" s="286"/>
      <c r="BA180" s="286"/>
      <c r="BB180" s="286"/>
      <c r="BC180" s="286"/>
      <c r="BD180" s="65"/>
      <c r="BE180" s="65"/>
      <c r="BF180" s="65"/>
      <c r="BG180" s="286"/>
      <c r="BH180" s="286"/>
      <c r="BI180" s="286"/>
      <c r="BJ180" s="286"/>
      <c r="BK180" s="64"/>
      <c r="BL180" s="64"/>
      <c r="BM180" s="64"/>
      <c r="BN180" s="64"/>
      <c r="BO180" s="64"/>
      <c r="BP180" s="64"/>
      <c r="BQ180" s="64"/>
      <c r="BR180" s="64"/>
      <c r="BS180" s="64"/>
      <c r="BT180" s="64"/>
      <c r="BU180" s="64"/>
      <c r="BV180" s="64"/>
    </row>
    <row r="181" spans="2:74" ht="9" customHeight="1" x14ac:dyDescent="0.25">
      <c r="B181" s="63"/>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286"/>
      <c r="AZ181" s="286"/>
      <c r="BA181" s="286"/>
      <c r="BB181" s="286"/>
      <c r="BC181" s="286"/>
      <c r="BD181" s="65"/>
      <c r="BE181" s="65"/>
      <c r="BF181" s="65"/>
      <c r="BG181" s="286"/>
      <c r="BH181" s="286"/>
      <c r="BI181" s="286"/>
      <c r="BJ181" s="286"/>
      <c r="BK181" s="64"/>
      <c r="BL181" s="64"/>
      <c r="BM181" s="64"/>
      <c r="BN181" s="64"/>
      <c r="BO181" s="64"/>
      <c r="BP181" s="64"/>
      <c r="BQ181" s="64"/>
      <c r="BR181" s="64"/>
      <c r="BS181" s="64"/>
      <c r="BT181" s="64"/>
      <c r="BU181" s="64"/>
      <c r="BV181" s="64"/>
    </row>
    <row r="182" spans="2:74" ht="9" customHeight="1" x14ac:dyDescent="0.25">
      <c r="B182" s="63"/>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286"/>
      <c r="AZ182" s="286"/>
      <c r="BA182" s="286"/>
      <c r="BB182" s="286"/>
      <c r="BC182" s="286"/>
      <c r="BD182" s="65"/>
      <c r="BE182" s="65"/>
      <c r="BF182" s="65"/>
      <c r="BG182" s="286"/>
      <c r="BH182" s="286"/>
      <c r="BI182" s="286"/>
      <c r="BJ182" s="286"/>
      <c r="BK182" s="64"/>
      <c r="BL182" s="64"/>
      <c r="BM182" s="64"/>
      <c r="BN182" s="64"/>
      <c r="BO182" s="64"/>
      <c r="BP182" s="64"/>
      <c r="BQ182" s="64"/>
      <c r="BR182" s="64"/>
      <c r="BS182" s="64"/>
      <c r="BT182" s="64"/>
      <c r="BU182" s="64"/>
      <c r="BV182" s="64"/>
    </row>
    <row r="183" spans="2:74" x14ac:dyDescent="0.25">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392"/>
      <c r="AZ183" s="392"/>
      <c r="BA183" s="392"/>
      <c r="BB183" s="392"/>
      <c r="BC183" s="392"/>
      <c r="BD183" s="499"/>
      <c r="BE183" s="499"/>
      <c r="BF183" s="499"/>
      <c r="BG183" s="392"/>
      <c r="BH183" s="392"/>
      <c r="BI183" s="392"/>
      <c r="BJ183" s="392"/>
      <c r="BK183" s="66"/>
      <c r="BL183" s="66"/>
      <c r="BM183" s="66"/>
      <c r="BN183" s="66"/>
      <c r="BO183" s="66"/>
      <c r="BP183" s="66"/>
      <c r="BQ183" s="66"/>
      <c r="BR183" s="66"/>
      <c r="BS183" s="66"/>
      <c r="BT183" s="66"/>
      <c r="BU183" s="66"/>
      <c r="BV183" s="66"/>
    </row>
    <row r="184" spans="2:74" ht="9" customHeight="1" x14ac:dyDescent="0.25">
      <c r="B184" s="63"/>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286"/>
      <c r="AZ184" s="286"/>
      <c r="BA184" s="286"/>
      <c r="BB184" s="286"/>
      <c r="BC184" s="286"/>
      <c r="BD184" s="65"/>
      <c r="BE184" s="65"/>
      <c r="BF184" s="65"/>
      <c r="BG184" s="286"/>
      <c r="BH184" s="286"/>
      <c r="BI184" s="286"/>
      <c r="BJ184" s="286"/>
      <c r="BK184" s="64"/>
      <c r="BL184" s="64"/>
      <c r="BM184" s="64"/>
      <c r="BN184" s="64"/>
      <c r="BO184" s="64"/>
      <c r="BP184" s="64"/>
      <c r="BQ184" s="64"/>
      <c r="BR184" s="64"/>
      <c r="BS184" s="64"/>
      <c r="BT184" s="64"/>
      <c r="BU184" s="64"/>
      <c r="BV184" s="64"/>
    </row>
    <row r="185" spans="2:74" ht="9" customHeight="1" x14ac:dyDescent="0.25">
      <c r="B185" s="63"/>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286"/>
      <c r="AZ185" s="286"/>
      <c r="BA185" s="286"/>
      <c r="BB185" s="286"/>
      <c r="BC185" s="286"/>
      <c r="BD185" s="65"/>
      <c r="BE185" s="65"/>
      <c r="BF185" s="65"/>
      <c r="BG185" s="286"/>
      <c r="BH185" s="286"/>
      <c r="BI185" s="286"/>
      <c r="BJ185" s="286"/>
      <c r="BK185" s="64"/>
      <c r="BL185" s="64"/>
      <c r="BM185" s="64"/>
      <c r="BN185" s="64"/>
      <c r="BO185" s="64"/>
      <c r="BP185" s="64"/>
      <c r="BQ185" s="64"/>
      <c r="BR185" s="64"/>
      <c r="BS185" s="64"/>
      <c r="BT185" s="64"/>
      <c r="BU185" s="64"/>
      <c r="BV185" s="64"/>
    </row>
    <row r="186" spans="2:74" ht="9" customHeight="1" x14ac:dyDescent="0.25">
      <c r="B186" s="63"/>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286"/>
      <c r="AZ186" s="286"/>
      <c r="BA186" s="286"/>
      <c r="BB186" s="286"/>
      <c r="BC186" s="286"/>
      <c r="BD186" s="65"/>
      <c r="BE186" s="65"/>
      <c r="BF186" s="65"/>
      <c r="BG186" s="286"/>
      <c r="BH186" s="286"/>
      <c r="BI186" s="286"/>
      <c r="BJ186" s="286"/>
      <c r="BK186" s="64"/>
      <c r="BL186" s="64"/>
      <c r="BM186" s="64"/>
      <c r="BN186" s="64"/>
      <c r="BO186" s="64"/>
      <c r="BP186" s="64"/>
      <c r="BQ186" s="64"/>
      <c r="BR186" s="64"/>
      <c r="BS186" s="64"/>
      <c r="BT186" s="64"/>
      <c r="BU186" s="64"/>
      <c r="BV186" s="64"/>
    </row>
    <row r="187" spans="2:74" ht="9" customHeight="1" x14ac:dyDescent="0.25">
      <c r="B187" s="63"/>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286"/>
      <c r="AZ187" s="286"/>
      <c r="BA187" s="286"/>
      <c r="BB187" s="286"/>
      <c r="BC187" s="286"/>
      <c r="BD187" s="65"/>
      <c r="BE187" s="65"/>
      <c r="BF187" s="65"/>
      <c r="BG187" s="286"/>
      <c r="BH187" s="286"/>
      <c r="BI187" s="286"/>
      <c r="BJ187" s="286"/>
      <c r="BK187" s="64"/>
      <c r="BL187" s="64"/>
      <c r="BM187" s="64"/>
      <c r="BN187" s="64"/>
      <c r="BO187" s="64"/>
      <c r="BP187" s="64"/>
      <c r="BQ187" s="64"/>
      <c r="BR187" s="64"/>
      <c r="BS187" s="64"/>
      <c r="BT187" s="64"/>
      <c r="BU187" s="64"/>
      <c r="BV187" s="64"/>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4"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54296875" style="5" customWidth="1"/>
    <col min="2" max="2" width="20" style="5" customWidth="1"/>
    <col min="3" max="50" width="6.54296875" style="5" customWidth="1"/>
    <col min="51" max="55" width="6.54296875" style="284" customWidth="1"/>
    <col min="56" max="59" width="6.54296875" style="70" customWidth="1"/>
    <col min="60" max="62" width="6.54296875" style="284" customWidth="1"/>
    <col min="63" max="74" width="6.54296875" style="5" customWidth="1"/>
    <col min="75" max="16384" width="9.54296875" style="5"/>
  </cols>
  <sheetData>
    <row r="1" spans="1:74" ht="13.4" customHeight="1" x14ac:dyDescent="0.3">
      <c r="A1" s="649" t="s">
        <v>774</v>
      </c>
      <c r="B1" s="690" t="s">
        <v>1269</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s="57" customFormat="1" ht="12.5"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6"/>
      <c r="BE2" s="496"/>
      <c r="BF2" s="496"/>
      <c r="BG2" s="496"/>
      <c r="BH2" s="287"/>
      <c r="BI2" s="287"/>
      <c r="BJ2" s="287"/>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67"/>
      <c r="B5" s="68" t="s">
        <v>85</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312"/>
      <c r="AZ5" s="312"/>
      <c r="BA5" s="312"/>
      <c r="BB5" s="312"/>
      <c r="BC5" s="312"/>
      <c r="BD5" s="69"/>
      <c r="BE5" s="69"/>
      <c r="BF5" s="69"/>
      <c r="BG5" s="69"/>
      <c r="BH5" s="69"/>
      <c r="BI5" s="69"/>
      <c r="BJ5" s="312"/>
      <c r="BK5" s="312"/>
      <c r="BL5" s="312"/>
      <c r="BM5" s="312"/>
      <c r="BN5" s="312"/>
      <c r="BO5" s="312"/>
      <c r="BP5" s="312"/>
      <c r="BQ5" s="312"/>
      <c r="BR5" s="312"/>
      <c r="BS5" s="312"/>
      <c r="BT5" s="312"/>
      <c r="BU5" s="312"/>
      <c r="BV5" s="312"/>
    </row>
    <row r="6" spans="1:74" ht="11.15" customHeight="1" x14ac:dyDescent="0.25">
      <c r="A6" s="67" t="s">
        <v>713</v>
      </c>
      <c r="B6" s="149" t="s">
        <v>6</v>
      </c>
      <c r="C6" s="168">
        <v>3.2333599999999998</v>
      </c>
      <c r="D6" s="168">
        <v>2.7986399999999998</v>
      </c>
      <c r="E6" s="168">
        <v>3.0659200000000002</v>
      </c>
      <c r="F6" s="168">
        <v>2.7528800000000002</v>
      </c>
      <c r="G6" s="168">
        <v>2.7435200000000002</v>
      </c>
      <c r="H6" s="168">
        <v>2.4949599999999998</v>
      </c>
      <c r="I6" s="168">
        <v>2.4606400000000002</v>
      </c>
      <c r="J6" s="168">
        <v>2.3098399999999999</v>
      </c>
      <c r="K6" s="168">
        <v>2.6613600000000002</v>
      </c>
      <c r="L6" s="168">
        <v>2.4242400000000002</v>
      </c>
      <c r="M6" s="168">
        <v>2.7591199999999998</v>
      </c>
      <c r="N6" s="168">
        <v>2.30776</v>
      </c>
      <c r="O6" s="168">
        <v>2.0987800000000001</v>
      </c>
      <c r="P6" s="168">
        <v>1.9844900000000001</v>
      </c>
      <c r="Q6" s="168">
        <v>1.85981</v>
      </c>
      <c r="R6" s="168">
        <v>1.80786</v>
      </c>
      <c r="S6" s="168">
        <v>1.8161719999999999</v>
      </c>
      <c r="T6" s="168">
        <v>1.694609</v>
      </c>
      <c r="U6" s="168">
        <v>1.8359129999999999</v>
      </c>
      <c r="V6" s="168">
        <v>2.3896999999999999</v>
      </c>
      <c r="W6" s="168">
        <v>1.996958</v>
      </c>
      <c r="X6" s="168">
        <v>2.4832100000000001</v>
      </c>
      <c r="Y6" s="168">
        <v>2.7117900000000001</v>
      </c>
      <c r="Z6" s="168">
        <v>2.6910099999999999</v>
      </c>
      <c r="AA6" s="168">
        <v>2.81569</v>
      </c>
      <c r="AB6" s="168">
        <v>5.5586500000000001</v>
      </c>
      <c r="AC6" s="168">
        <v>2.7221799999999998</v>
      </c>
      <c r="AD6" s="168">
        <v>2.7668569999999999</v>
      </c>
      <c r="AE6" s="168">
        <v>3.0234899999999998</v>
      </c>
      <c r="AF6" s="168">
        <v>3.38714</v>
      </c>
      <c r="AG6" s="168">
        <v>3.98976</v>
      </c>
      <c r="AH6" s="168">
        <v>4.2287299999999997</v>
      </c>
      <c r="AI6" s="168">
        <v>5.3612399999999996</v>
      </c>
      <c r="AJ6" s="168">
        <v>5.7248900000000003</v>
      </c>
      <c r="AK6" s="168">
        <v>5.24695</v>
      </c>
      <c r="AL6" s="168">
        <v>3.9066399999999999</v>
      </c>
      <c r="AM6" s="168">
        <v>4.5508199999999999</v>
      </c>
      <c r="AN6" s="168">
        <v>4.8729100000000001</v>
      </c>
      <c r="AO6" s="168">
        <v>5.0911</v>
      </c>
      <c r="AP6" s="168">
        <v>6.84701</v>
      </c>
      <c r="AQ6" s="168">
        <v>8.4574599999999993</v>
      </c>
      <c r="AR6" s="168">
        <v>8.0002999999999993</v>
      </c>
      <c r="AS6" s="168">
        <v>7.5680759999999996</v>
      </c>
      <c r="AT6" s="168">
        <v>9.1432000000000002</v>
      </c>
      <c r="AU6" s="168">
        <v>8.1873199999999997</v>
      </c>
      <c r="AV6" s="168">
        <v>5.8807400000000003</v>
      </c>
      <c r="AW6" s="168">
        <v>5.6625500000000004</v>
      </c>
      <c r="AX6" s="168">
        <v>5.7456699999999996</v>
      </c>
      <c r="AY6" s="168">
        <v>3.3975300000000002</v>
      </c>
      <c r="AZ6" s="168">
        <v>2.47282</v>
      </c>
      <c r="BA6" s="168">
        <v>2.4000900000000001</v>
      </c>
      <c r="BB6" s="258">
        <v>2.5434890000000001</v>
      </c>
      <c r="BC6" s="258">
        <v>2.707427</v>
      </c>
      <c r="BD6" s="258">
        <v>2.9969890000000001</v>
      </c>
      <c r="BE6" s="258">
        <v>3.0871339999999998</v>
      </c>
      <c r="BF6" s="258">
        <v>3.1648010000000002</v>
      </c>
      <c r="BG6" s="258">
        <v>3.205362</v>
      </c>
      <c r="BH6" s="258">
        <v>3.2949269999999999</v>
      </c>
      <c r="BI6" s="258">
        <v>3.4960689999999999</v>
      </c>
      <c r="BJ6" s="258">
        <v>3.9467140000000001</v>
      </c>
      <c r="BK6" s="258">
        <v>4.0962389999999997</v>
      </c>
      <c r="BL6" s="258">
        <v>4.0484840000000002</v>
      </c>
      <c r="BM6" s="258">
        <v>3.8922840000000001</v>
      </c>
      <c r="BN6" s="258">
        <v>3.5646040000000001</v>
      </c>
      <c r="BO6" s="258">
        <v>3.535952</v>
      </c>
      <c r="BP6" s="258">
        <v>3.6105</v>
      </c>
      <c r="BQ6" s="258">
        <v>3.6950859999999999</v>
      </c>
      <c r="BR6" s="258">
        <v>3.8209240000000002</v>
      </c>
      <c r="BS6" s="258">
        <v>3.8323019999999999</v>
      </c>
      <c r="BT6" s="258">
        <v>3.8226710000000002</v>
      </c>
      <c r="BU6" s="258">
        <v>4.0102390000000003</v>
      </c>
      <c r="BV6" s="258">
        <v>4.3010070000000002</v>
      </c>
    </row>
    <row r="7" spans="1:74" ht="11.15" customHeight="1" x14ac:dyDescent="0.25">
      <c r="A7" s="67"/>
      <c r="B7" s="70" t="s">
        <v>986</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3"/>
      <c r="AT7" s="183"/>
      <c r="AU7" s="183"/>
      <c r="AV7" s="183"/>
      <c r="AW7" s="183"/>
      <c r="AX7" s="183"/>
      <c r="AY7" s="183"/>
      <c r="AZ7" s="183"/>
      <c r="BA7" s="183"/>
      <c r="BB7" s="282"/>
      <c r="BC7" s="282"/>
      <c r="BD7" s="282"/>
      <c r="BE7" s="282"/>
      <c r="BF7" s="282"/>
      <c r="BG7" s="282"/>
      <c r="BH7" s="282"/>
      <c r="BI7" s="282"/>
      <c r="BJ7" s="282"/>
      <c r="BK7" s="282"/>
      <c r="BL7" s="282"/>
      <c r="BM7" s="282"/>
      <c r="BN7" s="282"/>
      <c r="BO7" s="282"/>
      <c r="BP7" s="282"/>
      <c r="BQ7" s="282"/>
      <c r="BR7" s="282"/>
      <c r="BS7" s="282"/>
      <c r="BT7" s="282"/>
      <c r="BU7" s="282"/>
      <c r="BV7" s="282"/>
    </row>
    <row r="8" spans="1:74" ht="11.15" customHeight="1" x14ac:dyDescent="0.25">
      <c r="A8" s="67" t="s">
        <v>629</v>
      </c>
      <c r="B8" s="149" t="s">
        <v>418</v>
      </c>
      <c r="C8" s="168">
        <v>14.53261238</v>
      </c>
      <c r="D8" s="168">
        <v>14.286612379999999</v>
      </c>
      <c r="E8" s="168">
        <v>14.418115739999999</v>
      </c>
      <c r="F8" s="168">
        <v>15.13652315</v>
      </c>
      <c r="G8" s="168">
        <v>15.380931159999999</v>
      </c>
      <c r="H8" s="168">
        <v>16.59362084</v>
      </c>
      <c r="I8" s="168">
        <v>18.904978</v>
      </c>
      <c r="J8" s="168">
        <v>19.67530841</v>
      </c>
      <c r="K8" s="168">
        <v>18.623387730000001</v>
      </c>
      <c r="L8" s="168">
        <v>15.868380760000001</v>
      </c>
      <c r="M8" s="168">
        <v>13.65162336</v>
      </c>
      <c r="N8" s="168">
        <v>13.849805269999999</v>
      </c>
      <c r="O8" s="168">
        <v>14.003563310000001</v>
      </c>
      <c r="P8" s="168">
        <v>13.97503708</v>
      </c>
      <c r="Q8" s="168">
        <v>14.201051919999999</v>
      </c>
      <c r="R8" s="168">
        <v>14.618554700000001</v>
      </c>
      <c r="S8" s="168">
        <v>14.39268234</v>
      </c>
      <c r="T8" s="168">
        <v>15.815569740000001</v>
      </c>
      <c r="U8" s="168">
        <v>18.04564586</v>
      </c>
      <c r="V8" s="168">
        <v>19.355640730000001</v>
      </c>
      <c r="W8" s="168">
        <v>18.210788279999999</v>
      </c>
      <c r="X8" s="168">
        <v>15.235326779999999</v>
      </c>
      <c r="Y8" s="168">
        <v>14.22744284</v>
      </c>
      <c r="Z8" s="168">
        <v>15.170126460000001</v>
      </c>
      <c r="AA8" s="168">
        <v>14.74420091</v>
      </c>
      <c r="AB8" s="168">
        <v>14.445447290000001</v>
      </c>
      <c r="AC8" s="168">
        <v>14.955145910000001</v>
      </c>
      <c r="AD8" s="168">
        <v>15.606149179999999</v>
      </c>
      <c r="AE8" s="168">
        <v>16.505636639999999</v>
      </c>
      <c r="AF8" s="168">
        <v>17.688384660000001</v>
      </c>
      <c r="AG8" s="168">
        <v>19.327849799999999</v>
      </c>
      <c r="AH8" s="168">
        <v>21.585640609999999</v>
      </c>
      <c r="AI8" s="168">
        <v>20.425586939999999</v>
      </c>
      <c r="AJ8" s="168">
        <v>19.11876737</v>
      </c>
      <c r="AK8" s="168">
        <v>17.338174169999998</v>
      </c>
      <c r="AL8" s="168">
        <v>17.468619029999999</v>
      </c>
      <c r="AM8" s="168">
        <v>17.19597383</v>
      </c>
      <c r="AN8" s="168">
        <v>17.711779490000001</v>
      </c>
      <c r="AO8" s="168">
        <v>18.421074789999999</v>
      </c>
      <c r="AP8" s="168">
        <v>19.918953349999999</v>
      </c>
      <c r="AQ8" s="168">
        <v>21.04401846</v>
      </c>
      <c r="AR8" s="168">
        <v>23.887712969999999</v>
      </c>
      <c r="AS8" s="168">
        <v>26.364557659999999</v>
      </c>
      <c r="AT8" s="168">
        <v>27.726911940000001</v>
      </c>
      <c r="AU8" s="168">
        <v>26.458966830000001</v>
      </c>
      <c r="AV8" s="168">
        <v>22.45968397</v>
      </c>
      <c r="AW8" s="168">
        <v>21.299917449999999</v>
      </c>
      <c r="AX8" s="168">
        <v>21.735513470000001</v>
      </c>
      <c r="AY8" s="168">
        <v>21.642399489999999</v>
      </c>
      <c r="AZ8" s="168">
        <v>20.308299999999999</v>
      </c>
      <c r="BA8" s="168">
        <v>19.766300000000001</v>
      </c>
      <c r="BB8" s="258">
        <v>19.808710000000001</v>
      </c>
      <c r="BC8" s="258">
        <v>19.871590000000001</v>
      </c>
      <c r="BD8" s="258">
        <v>20.942340000000002</v>
      </c>
      <c r="BE8" s="258">
        <v>23.066510000000001</v>
      </c>
      <c r="BF8" s="258">
        <v>24.098849999999999</v>
      </c>
      <c r="BG8" s="258">
        <v>22.409490000000002</v>
      </c>
      <c r="BH8" s="258">
        <v>18.878350000000001</v>
      </c>
      <c r="BI8" s="258">
        <v>17.461829999999999</v>
      </c>
      <c r="BJ8" s="258">
        <v>17.787030000000001</v>
      </c>
      <c r="BK8" s="258">
        <v>17.625450000000001</v>
      </c>
      <c r="BL8" s="258">
        <v>17.577220000000001</v>
      </c>
      <c r="BM8" s="258">
        <v>17.978960000000001</v>
      </c>
      <c r="BN8" s="258">
        <v>18.671309999999998</v>
      </c>
      <c r="BO8" s="258">
        <v>19.245819999999998</v>
      </c>
      <c r="BP8" s="258">
        <v>20.682510000000001</v>
      </c>
      <c r="BQ8" s="258">
        <v>23.14498</v>
      </c>
      <c r="BR8" s="258">
        <v>24.510660000000001</v>
      </c>
      <c r="BS8" s="258">
        <v>23.033770000000001</v>
      </c>
      <c r="BT8" s="258">
        <v>19.542369999999998</v>
      </c>
      <c r="BU8" s="258">
        <v>18.1738</v>
      </c>
      <c r="BV8" s="258">
        <v>18.547170000000001</v>
      </c>
    </row>
    <row r="9" spans="1:74" ht="11.15" customHeight="1" x14ac:dyDescent="0.25">
      <c r="A9" s="67" t="s">
        <v>630</v>
      </c>
      <c r="B9" s="148" t="s">
        <v>448</v>
      </c>
      <c r="C9" s="168">
        <v>10.93718786</v>
      </c>
      <c r="D9" s="168">
        <v>10.61691581</v>
      </c>
      <c r="E9" s="168">
        <v>10.46851839</v>
      </c>
      <c r="F9" s="168">
        <v>11.69905792</v>
      </c>
      <c r="G9" s="168">
        <v>13.32055828</v>
      </c>
      <c r="H9" s="168">
        <v>15.77430204</v>
      </c>
      <c r="I9" s="168">
        <v>18.133853179999999</v>
      </c>
      <c r="J9" s="168">
        <v>18.796405119999999</v>
      </c>
      <c r="K9" s="168">
        <v>18.114293870000001</v>
      </c>
      <c r="L9" s="168">
        <v>15.15732569</v>
      </c>
      <c r="M9" s="168">
        <v>11.4562989</v>
      </c>
      <c r="N9" s="168">
        <v>10.29019806</v>
      </c>
      <c r="O9" s="168">
        <v>10.614712340000001</v>
      </c>
      <c r="P9" s="168">
        <v>10.76041309</v>
      </c>
      <c r="Q9" s="168">
        <v>11.004496769999999</v>
      </c>
      <c r="R9" s="168">
        <v>11.2033583</v>
      </c>
      <c r="S9" s="168">
        <v>11.205974230000001</v>
      </c>
      <c r="T9" s="168">
        <v>15.18960012</v>
      </c>
      <c r="U9" s="168">
        <v>17.552455500000001</v>
      </c>
      <c r="V9" s="168">
        <v>18.39567499</v>
      </c>
      <c r="W9" s="168">
        <v>17.61290164</v>
      </c>
      <c r="X9" s="168">
        <v>14.31481561</v>
      </c>
      <c r="Y9" s="168">
        <v>12.18042653</v>
      </c>
      <c r="Z9" s="168">
        <v>10.932597550000001</v>
      </c>
      <c r="AA9" s="168">
        <v>10.30597715</v>
      </c>
      <c r="AB9" s="168">
        <v>10.22381324</v>
      </c>
      <c r="AC9" s="168">
        <v>10.84259419</v>
      </c>
      <c r="AD9" s="168">
        <v>12.36274669</v>
      </c>
      <c r="AE9" s="168">
        <v>13.592349479999999</v>
      </c>
      <c r="AF9" s="168">
        <v>16.152996940000001</v>
      </c>
      <c r="AG9" s="168">
        <v>18.99930732</v>
      </c>
      <c r="AH9" s="168">
        <v>20.4625415</v>
      </c>
      <c r="AI9" s="168">
        <v>19.552949550000001</v>
      </c>
      <c r="AJ9" s="168">
        <v>19.571612559999998</v>
      </c>
      <c r="AK9" s="168">
        <v>14.33570576</v>
      </c>
      <c r="AL9" s="168">
        <v>13.04345125</v>
      </c>
      <c r="AM9" s="168">
        <v>12.735102100000001</v>
      </c>
      <c r="AN9" s="168">
        <v>12.46396974</v>
      </c>
      <c r="AO9" s="168">
        <v>13.273001839999999</v>
      </c>
      <c r="AP9" s="168">
        <v>13.67265413</v>
      </c>
      <c r="AQ9" s="168">
        <v>15.84809061</v>
      </c>
      <c r="AR9" s="168">
        <v>21.552862879999999</v>
      </c>
      <c r="AS9" s="168">
        <v>23.426477030000001</v>
      </c>
      <c r="AT9" s="168">
        <v>24.080029320000001</v>
      </c>
      <c r="AU9" s="168">
        <v>24.116681509999999</v>
      </c>
      <c r="AV9" s="168">
        <v>19.379182190000002</v>
      </c>
      <c r="AW9" s="168">
        <v>17.599583249999998</v>
      </c>
      <c r="AX9" s="168">
        <v>15.828842939999999</v>
      </c>
      <c r="AY9" s="168">
        <v>16.200550960000001</v>
      </c>
      <c r="AZ9" s="168">
        <v>13.79299</v>
      </c>
      <c r="BA9" s="168">
        <v>13.079040000000001</v>
      </c>
      <c r="BB9" s="258">
        <v>13.3392</v>
      </c>
      <c r="BC9" s="258">
        <v>14.760999999999999</v>
      </c>
      <c r="BD9" s="258">
        <v>17.64536</v>
      </c>
      <c r="BE9" s="258">
        <v>20.524360000000001</v>
      </c>
      <c r="BF9" s="258">
        <v>21.415430000000001</v>
      </c>
      <c r="BG9" s="258">
        <v>20.63176</v>
      </c>
      <c r="BH9" s="258">
        <v>16.93937</v>
      </c>
      <c r="BI9" s="258">
        <v>14.5105</v>
      </c>
      <c r="BJ9" s="258">
        <v>13.035019999999999</v>
      </c>
      <c r="BK9" s="258">
        <v>12.88205</v>
      </c>
      <c r="BL9" s="258">
        <v>12.741490000000001</v>
      </c>
      <c r="BM9" s="258">
        <v>13.16987</v>
      </c>
      <c r="BN9" s="258">
        <v>13.869059999999999</v>
      </c>
      <c r="BO9" s="258">
        <v>15.50604</v>
      </c>
      <c r="BP9" s="258">
        <v>18.567599999999999</v>
      </c>
      <c r="BQ9" s="258">
        <v>21.625769999999999</v>
      </c>
      <c r="BR9" s="258">
        <v>22.595610000000001</v>
      </c>
      <c r="BS9" s="258">
        <v>21.76596</v>
      </c>
      <c r="BT9" s="258">
        <v>17.831219999999998</v>
      </c>
      <c r="BU9" s="258">
        <v>15.24771</v>
      </c>
      <c r="BV9" s="258">
        <v>13.64076</v>
      </c>
    </row>
    <row r="10" spans="1:74" ht="11.15" customHeight="1" x14ac:dyDescent="0.25">
      <c r="A10" s="67" t="s">
        <v>631</v>
      </c>
      <c r="B10" s="149" t="s">
        <v>419</v>
      </c>
      <c r="C10" s="168">
        <v>7.15576875</v>
      </c>
      <c r="D10" s="168">
        <v>7.2795136319999996</v>
      </c>
      <c r="E10" s="168">
        <v>7.3764071380000003</v>
      </c>
      <c r="F10" s="168">
        <v>8.7207947630000007</v>
      </c>
      <c r="G10" s="168">
        <v>10.8337784</v>
      </c>
      <c r="H10" s="168">
        <v>15.66754311</v>
      </c>
      <c r="I10" s="168">
        <v>18.84129622</v>
      </c>
      <c r="J10" s="168">
        <v>19.76591367</v>
      </c>
      <c r="K10" s="168">
        <v>18.593072289999999</v>
      </c>
      <c r="L10" s="168">
        <v>10.177041409999999</v>
      </c>
      <c r="M10" s="168">
        <v>7.2760906920000004</v>
      </c>
      <c r="N10" s="168">
        <v>7.133536415</v>
      </c>
      <c r="O10" s="168">
        <v>6.9083406309999997</v>
      </c>
      <c r="P10" s="168">
        <v>6.7672514660000003</v>
      </c>
      <c r="Q10" s="168">
        <v>7.4224799800000003</v>
      </c>
      <c r="R10" s="168">
        <v>7.8147533779999998</v>
      </c>
      <c r="S10" s="168">
        <v>9.6803061320000001</v>
      </c>
      <c r="T10" s="168">
        <v>15.33311011</v>
      </c>
      <c r="U10" s="168">
        <v>19.046438869999999</v>
      </c>
      <c r="V10" s="168">
        <v>20.023147850000001</v>
      </c>
      <c r="W10" s="168">
        <v>16.067706770000001</v>
      </c>
      <c r="X10" s="168">
        <v>9.4080067889999999</v>
      </c>
      <c r="Y10" s="168">
        <v>8.5136576250000005</v>
      </c>
      <c r="Z10" s="168">
        <v>7.2259324420000004</v>
      </c>
      <c r="AA10" s="168">
        <v>7.1008479099999997</v>
      </c>
      <c r="AB10" s="168">
        <v>7.0580455940000002</v>
      </c>
      <c r="AC10" s="168">
        <v>8.5722742969999999</v>
      </c>
      <c r="AD10" s="168">
        <v>10.49917619</v>
      </c>
      <c r="AE10" s="168">
        <v>13.01368796</v>
      </c>
      <c r="AF10" s="168">
        <v>19.815797150000002</v>
      </c>
      <c r="AG10" s="168">
        <v>22.048625040000001</v>
      </c>
      <c r="AH10" s="168">
        <v>23.097180080000001</v>
      </c>
      <c r="AI10" s="168">
        <v>22.23279458</v>
      </c>
      <c r="AJ10" s="168">
        <v>15.946036039999999</v>
      </c>
      <c r="AK10" s="168">
        <v>10.91822582</v>
      </c>
      <c r="AL10" s="168">
        <v>10.519188939999999</v>
      </c>
      <c r="AM10" s="168">
        <v>9.3843548250000008</v>
      </c>
      <c r="AN10" s="168">
        <v>9.7533488800000008</v>
      </c>
      <c r="AO10" s="168">
        <v>10.58984733</v>
      </c>
      <c r="AP10" s="168">
        <v>11.77501509</v>
      </c>
      <c r="AQ10" s="168">
        <v>17.204638889999998</v>
      </c>
      <c r="AR10" s="168">
        <v>23.794046789999999</v>
      </c>
      <c r="AS10" s="168">
        <v>26.455713759999998</v>
      </c>
      <c r="AT10" s="168">
        <v>27.429418720000001</v>
      </c>
      <c r="AU10" s="168">
        <v>23.89669597</v>
      </c>
      <c r="AV10" s="168">
        <v>16.417921459999999</v>
      </c>
      <c r="AW10" s="168">
        <v>13.58240726</v>
      </c>
      <c r="AX10" s="168">
        <v>11.89354537</v>
      </c>
      <c r="AY10" s="168">
        <v>11.51069934</v>
      </c>
      <c r="AZ10" s="168">
        <v>10.685969999999999</v>
      </c>
      <c r="BA10" s="168">
        <v>10.865</v>
      </c>
      <c r="BB10" s="258">
        <v>11.564360000000001</v>
      </c>
      <c r="BC10" s="258">
        <v>14.18483</v>
      </c>
      <c r="BD10" s="258">
        <v>20.351759999999999</v>
      </c>
      <c r="BE10" s="258">
        <v>22.814910000000001</v>
      </c>
      <c r="BF10" s="258">
        <v>22.973410000000001</v>
      </c>
      <c r="BG10" s="258">
        <v>19.767579999999999</v>
      </c>
      <c r="BH10" s="258">
        <v>12.06682</v>
      </c>
      <c r="BI10" s="258">
        <v>9.6852590000000003</v>
      </c>
      <c r="BJ10" s="258">
        <v>8.5681960000000004</v>
      </c>
      <c r="BK10" s="258">
        <v>8.2210049999999999</v>
      </c>
      <c r="BL10" s="258">
        <v>8.3079040000000006</v>
      </c>
      <c r="BM10" s="258">
        <v>9.1846069999999997</v>
      </c>
      <c r="BN10" s="258">
        <v>10.180249999999999</v>
      </c>
      <c r="BO10" s="258">
        <v>13.01258</v>
      </c>
      <c r="BP10" s="258">
        <v>19.153759999999998</v>
      </c>
      <c r="BQ10" s="258">
        <v>22.033190000000001</v>
      </c>
      <c r="BR10" s="258">
        <v>22.640709999999999</v>
      </c>
      <c r="BS10" s="258">
        <v>19.782499999999999</v>
      </c>
      <c r="BT10" s="258">
        <v>12.18465</v>
      </c>
      <c r="BU10" s="258">
        <v>9.8562630000000002</v>
      </c>
      <c r="BV10" s="258">
        <v>8.7221539999999997</v>
      </c>
    </row>
    <row r="11" spans="1:74" ht="11.15" customHeight="1" x14ac:dyDescent="0.25">
      <c r="A11" s="67" t="s">
        <v>632</v>
      </c>
      <c r="B11" s="149" t="s">
        <v>420</v>
      </c>
      <c r="C11" s="168">
        <v>8.1084749049999996</v>
      </c>
      <c r="D11" s="168">
        <v>7.7108459580000002</v>
      </c>
      <c r="E11" s="168">
        <v>7.7769626909999996</v>
      </c>
      <c r="F11" s="168">
        <v>9.0918269229999993</v>
      </c>
      <c r="G11" s="168">
        <v>10.790273190000001</v>
      </c>
      <c r="H11" s="168">
        <v>14.92295318</v>
      </c>
      <c r="I11" s="168">
        <v>18.348286609999999</v>
      </c>
      <c r="J11" s="168">
        <v>18.331492900000001</v>
      </c>
      <c r="K11" s="168">
        <v>17.631958019999999</v>
      </c>
      <c r="L11" s="168">
        <v>10.67888595</v>
      </c>
      <c r="M11" s="168">
        <v>7.744743583</v>
      </c>
      <c r="N11" s="168">
        <v>7.3634229879999999</v>
      </c>
      <c r="O11" s="168">
        <v>7.0216414440000001</v>
      </c>
      <c r="P11" s="168">
        <v>7.1719727339999997</v>
      </c>
      <c r="Q11" s="168">
        <v>7.6292924500000003</v>
      </c>
      <c r="R11" s="168">
        <v>8.1618747480000007</v>
      </c>
      <c r="S11" s="168">
        <v>10.789231709999999</v>
      </c>
      <c r="T11" s="168">
        <v>14.79047132</v>
      </c>
      <c r="U11" s="168">
        <v>17.75684657</v>
      </c>
      <c r="V11" s="168">
        <v>18.672690580000001</v>
      </c>
      <c r="W11" s="168">
        <v>16.159621609999999</v>
      </c>
      <c r="X11" s="168">
        <v>10.047893520000001</v>
      </c>
      <c r="Y11" s="168">
        <v>9.0731182429999997</v>
      </c>
      <c r="Z11" s="168">
        <v>7.942608152</v>
      </c>
      <c r="AA11" s="168">
        <v>7.3214945340000002</v>
      </c>
      <c r="AB11" s="168">
        <v>7.1986086140000003</v>
      </c>
      <c r="AC11" s="168">
        <v>8.4220003210000005</v>
      </c>
      <c r="AD11" s="168">
        <v>9.7939907260000005</v>
      </c>
      <c r="AE11" s="168">
        <v>12.06546048</v>
      </c>
      <c r="AF11" s="168">
        <v>16.942730699999998</v>
      </c>
      <c r="AG11" s="168">
        <v>19.887176849999999</v>
      </c>
      <c r="AH11" s="168">
        <v>21.146926069999999</v>
      </c>
      <c r="AI11" s="168">
        <v>20.376039169999999</v>
      </c>
      <c r="AJ11" s="168">
        <v>17.021042640000001</v>
      </c>
      <c r="AK11" s="168">
        <v>11.979855929999999</v>
      </c>
      <c r="AL11" s="168">
        <v>11.67724159</v>
      </c>
      <c r="AM11" s="168">
        <v>10.902237489999999</v>
      </c>
      <c r="AN11" s="168">
        <v>11.476314800000001</v>
      </c>
      <c r="AO11" s="168">
        <v>12.137938800000001</v>
      </c>
      <c r="AP11" s="168">
        <v>12.48441366</v>
      </c>
      <c r="AQ11" s="168">
        <v>17.18938313</v>
      </c>
      <c r="AR11" s="168">
        <v>23.377249089999999</v>
      </c>
      <c r="AS11" s="168">
        <v>24.448560109999999</v>
      </c>
      <c r="AT11" s="168">
        <v>26.165144770000001</v>
      </c>
      <c r="AU11" s="168">
        <v>24.635382809999999</v>
      </c>
      <c r="AV11" s="168">
        <v>16.504339139999999</v>
      </c>
      <c r="AW11" s="168">
        <v>12.886458579999999</v>
      </c>
      <c r="AX11" s="168">
        <v>12.984932199999999</v>
      </c>
      <c r="AY11" s="168">
        <v>13.278542180000001</v>
      </c>
      <c r="AZ11" s="168">
        <v>12.23054</v>
      </c>
      <c r="BA11" s="168">
        <v>11.86608</v>
      </c>
      <c r="BB11" s="258">
        <v>12.00999</v>
      </c>
      <c r="BC11" s="258">
        <v>14.71448</v>
      </c>
      <c r="BD11" s="258">
        <v>19.39462</v>
      </c>
      <c r="BE11" s="258">
        <v>21.507200000000001</v>
      </c>
      <c r="BF11" s="258">
        <v>21.97343</v>
      </c>
      <c r="BG11" s="258">
        <v>19.518170000000001</v>
      </c>
      <c r="BH11" s="258">
        <v>13.02814</v>
      </c>
      <c r="BI11" s="258">
        <v>9.855518</v>
      </c>
      <c r="BJ11" s="258">
        <v>9.4102829999999997</v>
      </c>
      <c r="BK11" s="258">
        <v>8.783372</v>
      </c>
      <c r="BL11" s="258">
        <v>8.8372159999999997</v>
      </c>
      <c r="BM11" s="258">
        <v>9.4089569999999991</v>
      </c>
      <c r="BN11" s="258">
        <v>10.12349</v>
      </c>
      <c r="BO11" s="258">
        <v>12.96726</v>
      </c>
      <c r="BP11" s="258">
        <v>17.683800000000002</v>
      </c>
      <c r="BQ11" s="258">
        <v>20.182320000000001</v>
      </c>
      <c r="BR11" s="258">
        <v>21.141020000000001</v>
      </c>
      <c r="BS11" s="258">
        <v>19.157039999999999</v>
      </c>
      <c r="BT11" s="258">
        <v>12.971909999999999</v>
      </c>
      <c r="BU11" s="258">
        <v>9.9256630000000001</v>
      </c>
      <c r="BV11" s="258">
        <v>9.5334489999999992</v>
      </c>
    </row>
    <row r="12" spans="1:74" ht="11.15" customHeight="1" x14ac:dyDescent="0.25">
      <c r="A12" s="67" t="s">
        <v>633</v>
      </c>
      <c r="B12" s="149" t="s">
        <v>421</v>
      </c>
      <c r="C12" s="168">
        <v>11.195632659999999</v>
      </c>
      <c r="D12" s="168">
        <v>11.687155539999999</v>
      </c>
      <c r="E12" s="168">
        <v>11.45610162</v>
      </c>
      <c r="F12" s="168">
        <v>14.34311641</v>
      </c>
      <c r="G12" s="168">
        <v>19.79506748</v>
      </c>
      <c r="H12" s="168">
        <v>22.956936030000001</v>
      </c>
      <c r="I12" s="168">
        <v>25.367387669999999</v>
      </c>
      <c r="J12" s="168">
        <v>24.943472230000001</v>
      </c>
      <c r="K12" s="168">
        <v>24.916222739999998</v>
      </c>
      <c r="L12" s="168">
        <v>21.262973290000001</v>
      </c>
      <c r="M12" s="168">
        <v>11.898654759999999</v>
      </c>
      <c r="N12" s="168">
        <v>11.39910317</v>
      </c>
      <c r="O12" s="168">
        <v>11.75983033</v>
      </c>
      <c r="P12" s="168">
        <v>11.44989912</v>
      </c>
      <c r="Q12" s="168">
        <v>12.702684680000001</v>
      </c>
      <c r="R12" s="168">
        <v>13.48612344</v>
      </c>
      <c r="S12" s="168">
        <v>14.63825641</v>
      </c>
      <c r="T12" s="168">
        <v>19.579034709999998</v>
      </c>
      <c r="U12" s="168">
        <v>23.267862260000001</v>
      </c>
      <c r="V12" s="168">
        <v>24.36411648</v>
      </c>
      <c r="W12" s="168">
        <v>22.9051373</v>
      </c>
      <c r="X12" s="168">
        <v>19.872368349999999</v>
      </c>
      <c r="Y12" s="168">
        <v>16.446801789999999</v>
      </c>
      <c r="Z12" s="168">
        <v>11.348026620000001</v>
      </c>
      <c r="AA12" s="168">
        <v>11.13512796</v>
      </c>
      <c r="AB12" s="168">
        <v>11.49435233</v>
      </c>
      <c r="AC12" s="168">
        <v>13.04027337</v>
      </c>
      <c r="AD12" s="168">
        <v>14.578710190000001</v>
      </c>
      <c r="AE12" s="168">
        <v>18.718330269999999</v>
      </c>
      <c r="AF12" s="168">
        <v>23.46793959</v>
      </c>
      <c r="AG12" s="168">
        <v>25.931261060000001</v>
      </c>
      <c r="AH12" s="168">
        <v>26.718150130000001</v>
      </c>
      <c r="AI12" s="168">
        <v>26.73913074</v>
      </c>
      <c r="AJ12" s="168">
        <v>23.838040679999999</v>
      </c>
      <c r="AK12" s="168">
        <v>15.01772016</v>
      </c>
      <c r="AL12" s="168">
        <v>15.080063920000001</v>
      </c>
      <c r="AM12" s="168">
        <v>12.884270539999999</v>
      </c>
      <c r="AN12" s="168">
        <v>14.12463453</v>
      </c>
      <c r="AO12" s="168">
        <v>15.858660820000001</v>
      </c>
      <c r="AP12" s="168">
        <v>18.157957190000001</v>
      </c>
      <c r="AQ12" s="168">
        <v>23.420069139999999</v>
      </c>
      <c r="AR12" s="168">
        <v>30.500268720000001</v>
      </c>
      <c r="AS12" s="168">
        <v>34.625274859999998</v>
      </c>
      <c r="AT12" s="168">
        <v>31.813267419999999</v>
      </c>
      <c r="AU12" s="168">
        <v>32.53870482</v>
      </c>
      <c r="AV12" s="168">
        <v>22.969303149999998</v>
      </c>
      <c r="AW12" s="168">
        <v>18.097078329999999</v>
      </c>
      <c r="AX12" s="168">
        <v>15.939826589999999</v>
      </c>
      <c r="AY12" s="168">
        <v>17.756502050000002</v>
      </c>
      <c r="AZ12" s="168">
        <v>16.190100000000001</v>
      </c>
      <c r="BA12" s="168">
        <v>15.2021</v>
      </c>
      <c r="BB12" s="258">
        <v>15.51942</v>
      </c>
      <c r="BC12" s="258">
        <v>19.061</v>
      </c>
      <c r="BD12" s="258">
        <v>22.79034</v>
      </c>
      <c r="BE12" s="258">
        <v>25.772870000000001</v>
      </c>
      <c r="BF12" s="258">
        <v>25.510190000000001</v>
      </c>
      <c r="BG12" s="258">
        <v>25.079429999999999</v>
      </c>
      <c r="BH12" s="258">
        <v>21.68027</v>
      </c>
      <c r="BI12" s="258">
        <v>14.25468</v>
      </c>
      <c r="BJ12" s="258">
        <v>12.676399999999999</v>
      </c>
      <c r="BK12" s="258">
        <v>12.369059999999999</v>
      </c>
      <c r="BL12" s="258">
        <v>12.84728</v>
      </c>
      <c r="BM12" s="258">
        <v>14.06381</v>
      </c>
      <c r="BN12" s="258">
        <v>15.326589999999999</v>
      </c>
      <c r="BO12" s="258">
        <v>19.481459999999998</v>
      </c>
      <c r="BP12" s="258">
        <v>23.57001</v>
      </c>
      <c r="BQ12" s="258">
        <v>26.788160000000001</v>
      </c>
      <c r="BR12" s="258">
        <v>26.623139999999999</v>
      </c>
      <c r="BS12" s="258">
        <v>26.191389999999998</v>
      </c>
      <c r="BT12" s="258">
        <v>22.557770000000001</v>
      </c>
      <c r="BU12" s="258">
        <v>14.781879999999999</v>
      </c>
      <c r="BV12" s="258">
        <v>13.050739999999999</v>
      </c>
    </row>
    <row r="13" spans="1:74" ht="11.15" customHeight="1" x14ac:dyDescent="0.25">
      <c r="A13" s="67" t="s">
        <v>634</v>
      </c>
      <c r="B13" s="149" t="s">
        <v>422</v>
      </c>
      <c r="C13" s="168">
        <v>9.7856448839999999</v>
      </c>
      <c r="D13" s="168">
        <v>9.6387459060000005</v>
      </c>
      <c r="E13" s="168">
        <v>9.4867367999999992</v>
      </c>
      <c r="F13" s="168">
        <v>11.742592849999999</v>
      </c>
      <c r="G13" s="168">
        <v>16.826939400000001</v>
      </c>
      <c r="H13" s="168">
        <v>20.310258439999998</v>
      </c>
      <c r="I13" s="168">
        <v>21.317678369999999</v>
      </c>
      <c r="J13" s="168">
        <v>21.929332649999999</v>
      </c>
      <c r="K13" s="168">
        <v>21.42104046</v>
      </c>
      <c r="L13" s="168">
        <v>17.46298131</v>
      </c>
      <c r="M13" s="168">
        <v>9.5758304009999993</v>
      </c>
      <c r="N13" s="168">
        <v>9.7917169289999997</v>
      </c>
      <c r="O13" s="168">
        <v>9.8349962180000006</v>
      </c>
      <c r="P13" s="168">
        <v>9.2940455750000002</v>
      </c>
      <c r="Q13" s="168">
        <v>10.04130911</v>
      </c>
      <c r="R13" s="168">
        <v>11.32382462</v>
      </c>
      <c r="S13" s="168">
        <v>13.955078739999999</v>
      </c>
      <c r="T13" s="168">
        <v>17.142842909999999</v>
      </c>
      <c r="U13" s="168">
        <v>20.255552510000001</v>
      </c>
      <c r="V13" s="168">
        <v>21.77567955</v>
      </c>
      <c r="W13" s="168">
        <v>20.484365029999999</v>
      </c>
      <c r="X13" s="168">
        <v>14.986083239999999</v>
      </c>
      <c r="Y13" s="168">
        <v>11.966849809999999</v>
      </c>
      <c r="Z13" s="168">
        <v>9.1592017479999992</v>
      </c>
      <c r="AA13" s="168">
        <v>9.6693723610000006</v>
      </c>
      <c r="AB13" s="168">
        <v>8.7670624010000004</v>
      </c>
      <c r="AC13" s="168">
        <v>10.20031472</v>
      </c>
      <c r="AD13" s="168">
        <v>12.578397600000001</v>
      </c>
      <c r="AE13" s="168">
        <v>15.702379880000001</v>
      </c>
      <c r="AF13" s="168">
        <v>20.934689559999999</v>
      </c>
      <c r="AG13" s="168">
        <v>21.995502120000001</v>
      </c>
      <c r="AH13" s="168">
        <v>25.168100469999999</v>
      </c>
      <c r="AI13" s="168">
        <v>22.92572302</v>
      </c>
      <c r="AJ13" s="168">
        <v>19.916550919999999</v>
      </c>
      <c r="AK13" s="168">
        <v>13.269114399999999</v>
      </c>
      <c r="AL13" s="168">
        <v>13.780494879999999</v>
      </c>
      <c r="AM13" s="168">
        <v>11.56368095</v>
      </c>
      <c r="AN13" s="168">
        <v>11.404739449999999</v>
      </c>
      <c r="AO13" s="168">
        <v>12.91626162</v>
      </c>
      <c r="AP13" s="168">
        <v>13.61127928</v>
      </c>
      <c r="AQ13" s="168">
        <v>20.063711529999999</v>
      </c>
      <c r="AR13" s="168">
        <v>25.60361365</v>
      </c>
      <c r="AS13" s="168">
        <v>27.377610099999998</v>
      </c>
      <c r="AT13" s="168">
        <v>25.837658990000001</v>
      </c>
      <c r="AU13" s="168">
        <v>25.988634959999999</v>
      </c>
      <c r="AV13" s="168">
        <v>20.398063329999999</v>
      </c>
      <c r="AW13" s="168">
        <v>15.93971106</v>
      </c>
      <c r="AX13" s="168">
        <v>13.9845989</v>
      </c>
      <c r="AY13" s="168">
        <v>14.498328559999999</v>
      </c>
      <c r="AZ13" s="168">
        <v>10.39143</v>
      </c>
      <c r="BA13" s="168">
        <v>10.93868</v>
      </c>
      <c r="BB13" s="258">
        <v>12.36838</v>
      </c>
      <c r="BC13" s="258">
        <v>15.728949999999999</v>
      </c>
      <c r="BD13" s="258">
        <v>20.110890000000001</v>
      </c>
      <c r="BE13" s="258">
        <v>22.005469999999999</v>
      </c>
      <c r="BF13" s="258">
        <v>23.079499999999999</v>
      </c>
      <c r="BG13" s="258">
        <v>21.803070000000002</v>
      </c>
      <c r="BH13" s="258">
        <v>17.1313</v>
      </c>
      <c r="BI13" s="258">
        <v>12.31061</v>
      </c>
      <c r="BJ13" s="258">
        <v>10.596159999999999</v>
      </c>
      <c r="BK13" s="258">
        <v>10.63076</v>
      </c>
      <c r="BL13" s="258">
        <v>9.9556529999999999</v>
      </c>
      <c r="BM13" s="258">
        <v>10.97077</v>
      </c>
      <c r="BN13" s="258">
        <v>12.5786</v>
      </c>
      <c r="BO13" s="258">
        <v>16.106179999999998</v>
      </c>
      <c r="BP13" s="258">
        <v>20.55162</v>
      </c>
      <c r="BQ13" s="258">
        <v>22.552859999999999</v>
      </c>
      <c r="BR13" s="258">
        <v>23.71791</v>
      </c>
      <c r="BS13" s="258">
        <v>22.381820000000001</v>
      </c>
      <c r="BT13" s="258">
        <v>17.51032</v>
      </c>
      <c r="BU13" s="258">
        <v>12.569570000000001</v>
      </c>
      <c r="BV13" s="258">
        <v>10.74649</v>
      </c>
    </row>
    <row r="14" spans="1:74" ht="11.15" customHeight="1" x14ac:dyDescent="0.25">
      <c r="A14" s="67" t="s">
        <v>635</v>
      </c>
      <c r="B14" s="149" t="s">
        <v>423</v>
      </c>
      <c r="C14" s="168">
        <v>8.2373333340000006</v>
      </c>
      <c r="D14" s="168">
        <v>8.1630731710000006</v>
      </c>
      <c r="E14" s="168">
        <v>8.3406918430000001</v>
      </c>
      <c r="F14" s="168">
        <v>10.58697125</v>
      </c>
      <c r="G14" s="168">
        <v>15.107788149999999</v>
      </c>
      <c r="H14" s="168">
        <v>17.905046850000002</v>
      </c>
      <c r="I14" s="168">
        <v>20.444181149999999</v>
      </c>
      <c r="J14" s="168">
        <v>21.935467840000001</v>
      </c>
      <c r="K14" s="168">
        <v>22.125302000000001</v>
      </c>
      <c r="L14" s="168">
        <v>20.45313578</v>
      </c>
      <c r="M14" s="168">
        <v>9.7735905699999996</v>
      </c>
      <c r="N14" s="168">
        <v>8.8576056740000002</v>
      </c>
      <c r="O14" s="168">
        <v>8.4364154009999996</v>
      </c>
      <c r="P14" s="168">
        <v>8.1346229640000001</v>
      </c>
      <c r="Q14" s="168">
        <v>9.1667458679999996</v>
      </c>
      <c r="R14" s="168">
        <v>11.841316559999999</v>
      </c>
      <c r="S14" s="168">
        <v>14.54770265</v>
      </c>
      <c r="T14" s="168">
        <v>17.898813359999998</v>
      </c>
      <c r="U14" s="168">
        <v>19.594154549999999</v>
      </c>
      <c r="V14" s="168">
        <v>21.446325309999999</v>
      </c>
      <c r="W14" s="168">
        <v>21.136209709999999</v>
      </c>
      <c r="X14" s="168">
        <v>16.21062191</v>
      </c>
      <c r="Y14" s="168">
        <v>12.89788267</v>
      </c>
      <c r="Z14" s="168">
        <v>9.9376559560000004</v>
      </c>
      <c r="AA14" s="168">
        <v>9.9692196230000008</v>
      </c>
      <c r="AB14" s="168">
        <v>8.4793528669999993</v>
      </c>
      <c r="AC14" s="168">
        <v>9.1426933819999991</v>
      </c>
      <c r="AD14" s="168">
        <v>13.368200529999999</v>
      </c>
      <c r="AE14" s="168">
        <v>16.238494079999999</v>
      </c>
      <c r="AF14" s="168">
        <v>19.93885672</v>
      </c>
      <c r="AG14" s="168">
        <v>22.433540130000001</v>
      </c>
      <c r="AH14" s="168">
        <v>24.705247570000001</v>
      </c>
      <c r="AI14" s="168">
        <v>23.859368809999999</v>
      </c>
      <c r="AJ14" s="168">
        <v>22.946788210000001</v>
      </c>
      <c r="AK14" s="168">
        <v>16.124117630000001</v>
      </c>
      <c r="AL14" s="168">
        <v>16.987405290000002</v>
      </c>
      <c r="AM14" s="168">
        <v>13.053930899999999</v>
      </c>
      <c r="AN14" s="168">
        <v>11.989850280000001</v>
      </c>
      <c r="AO14" s="168">
        <v>12.88104601</v>
      </c>
      <c r="AP14" s="168">
        <v>16.784916219999999</v>
      </c>
      <c r="AQ14" s="168">
        <v>23.925665259999999</v>
      </c>
      <c r="AR14" s="168">
        <v>27.001977889999999</v>
      </c>
      <c r="AS14" s="168">
        <v>29.026572349999999</v>
      </c>
      <c r="AT14" s="168">
        <v>32.884056149999999</v>
      </c>
      <c r="AU14" s="168">
        <v>31.166003409999998</v>
      </c>
      <c r="AV14" s="168">
        <v>26.869222929999999</v>
      </c>
      <c r="AW14" s="168">
        <v>17.698206240000001</v>
      </c>
      <c r="AX14" s="168">
        <v>15.21491799</v>
      </c>
      <c r="AY14" s="168">
        <v>15.14427637</v>
      </c>
      <c r="AZ14" s="168">
        <v>11.09559</v>
      </c>
      <c r="BA14" s="168">
        <v>10.43196</v>
      </c>
      <c r="BB14" s="258">
        <v>12.878880000000001</v>
      </c>
      <c r="BC14" s="258">
        <v>15.9415</v>
      </c>
      <c r="BD14" s="258">
        <v>18.57724</v>
      </c>
      <c r="BE14" s="258">
        <v>20.329090000000001</v>
      </c>
      <c r="BF14" s="258">
        <v>22.345009999999998</v>
      </c>
      <c r="BG14" s="258">
        <v>21.60764</v>
      </c>
      <c r="BH14" s="258">
        <v>18.87387</v>
      </c>
      <c r="BI14" s="258">
        <v>13.064080000000001</v>
      </c>
      <c r="BJ14" s="258">
        <v>10.50742</v>
      </c>
      <c r="BK14" s="258">
        <v>10.424480000000001</v>
      </c>
      <c r="BL14" s="258">
        <v>9.1912489999999991</v>
      </c>
      <c r="BM14" s="258">
        <v>9.7793700000000001</v>
      </c>
      <c r="BN14" s="258">
        <v>12.919090000000001</v>
      </c>
      <c r="BO14" s="258">
        <v>16.552330000000001</v>
      </c>
      <c r="BP14" s="258">
        <v>19.487010000000001</v>
      </c>
      <c r="BQ14" s="258">
        <v>21.43329</v>
      </c>
      <c r="BR14" s="258">
        <v>23.664739999999998</v>
      </c>
      <c r="BS14" s="258">
        <v>22.90814</v>
      </c>
      <c r="BT14" s="258">
        <v>19.93618</v>
      </c>
      <c r="BU14" s="258">
        <v>13.75447</v>
      </c>
      <c r="BV14" s="258">
        <v>10.97296</v>
      </c>
    </row>
    <row r="15" spans="1:74" ht="11.15" customHeight="1" x14ac:dyDescent="0.25">
      <c r="A15" s="67" t="s">
        <v>636</v>
      </c>
      <c r="B15" s="149" t="s">
        <v>424</v>
      </c>
      <c r="C15" s="168">
        <v>7.5151250989999996</v>
      </c>
      <c r="D15" s="168">
        <v>7.643193804</v>
      </c>
      <c r="E15" s="168">
        <v>7.7998418039999997</v>
      </c>
      <c r="F15" s="168">
        <v>8.566611086</v>
      </c>
      <c r="G15" s="168">
        <v>9.1663645270000007</v>
      </c>
      <c r="H15" s="168">
        <v>11.364102450000001</v>
      </c>
      <c r="I15" s="168">
        <v>12.78106221</v>
      </c>
      <c r="J15" s="168">
        <v>13.77819175</v>
      </c>
      <c r="K15" s="168">
        <v>12.92339992</v>
      </c>
      <c r="L15" s="168">
        <v>8.8122987659999996</v>
      </c>
      <c r="M15" s="168">
        <v>7.4173968239999999</v>
      </c>
      <c r="N15" s="168">
        <v>7.3921365730000002</v>
      </c>
      <c r="O15" s="168">
        <v>7.4542524080000003</v>
      </c>
      <c r="P15" s="168">
        <v>7.3979911740000004</v>
      </c>
      <c r="Q15" s="168">
        <v>7.8261144399999996</v>
      </c>
      <c r="R15" s="168">
        <v>8.2874618439999992</v>
      </c>
      <c r="S15" s="168">
        <v>9.8523559580000004</v>
      </c>
      <c r="T15" s="168">
        <v>11.369418749999999</v>
      </c>
      <c r="U15" s="168">
        <v>12.583276959999999</v>
      </c>
      <c r="V15" s="168">
        <v>13.31490135</v>
      </c>
      <c r="W15" s="168">
        <v>11.810922959999999</v>
      </c>
      <c r="X15" s="168">
        <v>9.5505583529999996</v>
      </c>
      <c r="Y15" s="168">
        <v>7.9905834689999997</v>
      </c>
      <c r="Z15" s="168">
        <v>7.6815719150000001</v>
      </c>
      <c r="AA15" s="168">
        <v>7.7545243609999996</v>
      </c>
      <c r="AB15" s="168">
        <v>7.8251646629999998</v>
      </c>
      <c r="AC15" s="168">
        <v>8.3065041260000001</v>
      </c>
      <c r="AD15" s="168">
        <v>9.4787348229999999</v>
      </c>
      <c r="AE15" s="168">
        <v>10.99486085</v>
      </c>
      <c r="AF15" s="168">
        <v>13.061938619999999</v>
      </c>
      <c r="AG15" s="168">
        <v>15.611761400000001</v>
      </c>
      <c r="AH15" s="168">
        <v>15.66931814</v>
      </c>
      <c r="AI15" s="168">
        <v>15.317224270000001</v>
      </c>
      <c r="AJ15" s="168">
        <v>12.37415186</v>
      </c>
      <c r="AK15" s="168">
        <v>10.95485233</v>
      </c>
      <c r="AL15" s="168">
        <v>10.22427804</v>
      </c>
      <c r="AM15" s="168">
        <v>10.12602892</v>
      </c>
      <c r="AN15" s="168">
        <v>10.26487391</v>
      </c>
      <c r="AO15" s="168">
        <v>10.61826505</v>
      </c>
      <c r="AP15" s="168">
        <v>11.57307379</v>
      </c>
      <c r="AQ15" s="168">
        <v>13.114442650000001</v>
      </c>
      <c r="AR15" s="168">
        <v>16.03954654</v>
      </c>
      <c r="AS15" s="168">
        <v>18.922867499999999</v>
      </c>
      <c r="AT15" s="168">
        <v>19.467294849999998</v>
      </c>
      <c r="AU15" s="168">
        <v>19.748526859999998</v>
      </c>
      <c r="AV15" s="168">
        <v>16.71530649</v>
      </c>
      <c r="AW15" s="168">
        <v>13.513042609999999</v>
      </c>
      <c r="AX15" s="168">
        <v>12.44541574</v>
      </c>
      <c r="AY15" s="168">
        <v>12.72457722</v>
      </c>
      <c r="AZ15" s="168">
        <v>7.4507969999999997</v>
      </c>
      <c r="BA15" s="168">
        <v>7.4535749999999998</v>
      </c>
      <c r="BB15" s="258">
        <v>8.6735819999999997</v>
      </c>
      <c r="BC15" s="258">
        <v>10.10493</v>
      </c>
      <c r="BD15" s="258">
        <v>12.125450000000001</v>
      </c>
      <c r="BE15" s="258">
        <v>13.91309</v>
      </c>
      <c r="BF15" s="258">
        <v>14.30654</v>
      </c>
      <c r="BG15" s="258">
        <v>13.44224</v>
      </c>
      <c r="BH15" s="258">
        <v>10.58981</v>
      </c>
      <c r="BI15" s="258">
        <v>9.1038350000000001</v>
      </c>
      <c r="BJ15" s="258">
        <v>8.6501459999999994</v>
      </c>
      <c r="BK15" s="258">
        <v>8.6698050000000002</v>
      </c>
      <c r="BL15" s="258">
        <v>8.5911819999999999</v>
      </c>
      <c r="BM15" s="258">
        <v>8.7961270000000003</v>
      </c>
      <c r="BN15" s="258">
        <v>9.4308770000000006</v>
      </c>
      <c r="BO15" s="258">
        <v>10.70481</v>
      </c>
      <c r="BP15" s="258">
        <v>12.63658</v>
      </c>
      <c r="BQ15" s="258">
        <v>14.50432</v>
      </c>
      <c r="BR15" s="258">
        <v>14.958209999999999</v>
      </c>
      <c r="BS15" s="258">
        <v>14.026350000000001</v>
      </c>
      <c r="BT15" s="258">
        <v>10.973979999999999</v>
      </c>
      <c r="BU15" s="258">
        <v>9.4227799999999995</v>
      </c>
      <c r="BV15" s="258">
        <v>8.8541910000000001</v>
      </c>
    </row>
    <row r="16" spans="1:74" ht="11.15" customHeight="1" x14ac:dyDescent="0.25">
      <c r="A16" s="67" t="s">
        <v>637</v>
      </c>
      <c r="B16" s="149" t="s">
        <v>425</v>
      </c>
      <c r="C16" s="168">
        <v>12.389714250000001</v>
      </c>
      <c r="D16" s="168">
        <v>11.91351502</v>
      </c>
      <c r="E16" s="168">
        <v>12.20813047</v>
      </c>
      <c r="F16" s="168">
        <v>12.34160528</v>
      </c>
      <c r="G16" s="168">
        <v>12.592023599999999</v>
      </c>
      <c r="H16" s="168">
        <v>12.735868910000001</v>
      </c>
      <c r="I16" s="168">
        <v>13.60167107</v>
      </c>
      <c r="J16" s="168">
        <v>13.253654940000001</v>
      </c>
      <c r="K16" s="168">
        <v>12.69569051</v>
      </c>
      <c r="L16" s="168">
        <v>11.86109692</v>
      </c>
      <c r="M16" s="168">
        <v>11.389660360000001</v>
      </c>
      <c r="N16" s="168">
        <v>12.083675059999999</v>
      </c>
      <c r="O16" s="168">
        <v>13.56457105</v>
      </c>
      <c r="P16" s="168">
        <v>13.112920900000001</v>
      </c>
      <c r="Q16" s="168">
        <v>12.47477277</v>
      </c>
      <c r="R16" s="168">
        <v>12.893700519999999</v>
      </c>
      <c r="S16" s="168">
        <v>13.772988809999999</v>
      </c>
      <c r="T16" s="168">
        <v>13.99057212</v>
      </c>
      <c r="U16" s="168">
        <v>14.015450850000001</v>
      </c>
      <c r="V16" s="168">
        <v>14.13967879</v>
      </c>
      <c r="W16" s="168">
        <v>14.33432934</v>
      </c>
      <c r="X16" s="168">
        <v>13.29743921</v>
      </c>
      <c r="Y16" s="168">
        <v>12.93932581</v>
      </c>
      <c r="Z16" s="168">
        <v>13.75938762</v>
      </c>
      <c r="AA16" s="168">
        <v>14.42482362</v>
      </c>
      <c r="AB16" s="168">
        <v>13.81705253</v>
      </c>
      <c r="AC16" s="168">
        <v>14.11677137</v>
      </c>
      <c r="AD16" s="168">
        <v>14.68838899</v>
      </c>
      <c r="AE16" s="168">
        <v>14.88463024</v>
      </c>
      <c r="AF16" s="168">
        <v>15.484894629999999</v>
      </c>
      <c r="AG16" s="168">
        <v>15.834407860000001</v>
      </c>
      <c r="AH16" s="168">
        <v>15.93915427</v>
      </c>
      <c r="AI16" s="168">
        <v>15.765240459999999</v>
      </c>
      <c r="AJ16" s="168">
        <v>16.135173510000001</v>
      </c>
      <c r="AK16" s="168">
        <v>16.097829669999999</v>
      </c>
      <c r="AL16" s="168">
        <v>16.649940430000001</v>
      </c>
      <c r="AM16" s="168">
        <v>17.59867985</v>
      </c>
      <c r="AN16" s="168">
        <v>16.789537930000002</v>
      </c>
      <c r="AO16" s="168">
        <v>16.60392959</v>
      </c>
      <c r="AP16" s="168">
        <v>16.219493060000001</v>
      </c>
      <c r="AQ16" s="168">
        <v>17.848521699999999</v>
      </c>
      <c r="AR16" s="168">
        <v>20.571252220000002</v>
      </c>
      <c r="AS16" s="168">
        <v>19.954364099999999</v>
      </c>
      <c r="AT16" s="168">
        <v>21.03477912</v>
      </c>
      <c r="AU16" s="168">
        <v>20.689887379999998</v>
      </c>
      <c r="AV16" s="168">
        <v>18.552650929999999</v>
      </c>
      <c r="AW16" s="168">
        <v>17.85970944</v>
      </c>
      <c r="AX16" s="168">
        <v>19.888938809999999</v>
      </c>
      <c r="AY16" s="168">
        <v>22.009108609999998</v>
      </c>
      <c r="AZ16" s="168">
        <v>19.3307</v>
      </c>
      <c r="BA16" s="168">
        <v>17.82019</v>
      </c>
      <c r="BB16" s="258">
        <v>17.39303</v>
      </c>
      <c r="BC16" s="258">
        <v>17.028110000000002</v>
      </c>
      <c r="BD16" s="258">
        <v>17.08745</v>
      </c>
      <c r="BE16" s="258">
        <v>16.833269999999999</v>
      </c>
      <c r="BF16" s="258">
        <v>16.758050000000001</v>
      </c>
      <c r="BG16" s="258">
        <v>16.390920000000001</v>
      </c>
      <c r="BH16" s="258">
        <v>15.11286</v>
      </c>
      <c r="BI16" s="258">
        <v>14.358980000000001</v>
      </c>
      <c r="BJ16" s="258">
        <v>15.583869999999999</v>
      </c>
      <c r="BK16" s="258">
        <v>16.40409</v>
      </c>
      <c r="BL16" s="258">
        <v>15.661659999999999</v>
      </c>
      <c r="BM16" s="258">
        <v>15.43159</v>
      </c>
      <c r="BN16" s="258">
        <v>15.785</v>
      </c>
      <c r="BO16" s="258">
        <v>16.00103</v>
      </c>
      <c r="BP16" s="258">
        <v>16.4514</v>
      </c>
      <c r="BQ16" s="258">
        <v>16.51886</v>
      </c>
      <c r="BR16" s="258">
        <v>16.706250000000001</v>
      </c>
      <c r="BS16" s="258">
        <v>16.533149999999999</v>
      </c>
      <c r="BT16" s="258">
        <v>15.356629999999999</v>
      </c>
      <c r="BU16" s="258">
        <v>14.669320000000001</v>
      </c>
      <c r="BV16" s="258">
        <v>15.940289999999999</v>
      </c>
    </row>
    <row r="17" spans="1:74" ht="11.15" customHeight="1" x14ac:dyDescent="0.25">
      <c r="A17" s="67" t="s">
        <v>509</v>
      </c>
      <c r="B17" s="149" t="s">
        <v>399</v>
      </c>
      <c r="C17" s="168">
        <v>9.36</v>
      </c>
      <c r="D17" s="168">
        <v>9.4</v>
      </c>
      <c r="E17" s="168">
        <v>9.42</v>
      </c>
      <c r="F17" s="168">
        <v>10.85</v>
      </c>
      <c r="G17" s="168">
        <v>12.76</v>
      </c>
      <c r="H17" s="168">
        <v>15.6</v>
      </c>
      <c r="I17" s="168">
        <v>17.739999999999998</v>
      </c>
      <c r="J17" s="168">
        <v>18.37</v>
      </c>
      <c r="K17" s="168">
        <v>17.61</v>
      </c>
      <c r="L17" s="168">
        <v>12.5</v>
      </c>
      <c r="M17" s="168">
        <v>9.33</v>
      </c>
      <c r="N17" s="168">
        <v>9.3000000000000007</v>
      </c>
      <c r="O17" s="168">
        <v>9.43</v>
      </c>
      <c r="P17" s="168">
        <v>9.19</v>
      </c>
      <c r="Q17" s="168">
        <v>9.8000000000000007</v>
      </c>
      <c r="R17" s="168">
        <v>10.42</v>
      </c>
      <c r="S17" s="168">
        <v>11.79</v>
      </c>
      <c r="T17" s="168">
        <v>15.33</v>
      </c>
      <c r="U17" s="168">
        <v>17.489999999999998</v>
      </c>
      <c r="V17" s="168">
        <v>18.27</v>
      </c>
      <c r="W17" s="168">
        <v>16.850000000000001</v>
      </c>
      <c r="X17" s="168">
        <v>12.26</v>
      </c>
      <c r="Y17" s="168">
        <v>10.99</v>
      </c>
      <c r="Z17" s="168">
        <v>9.75</v>
      </c>
      <c r="AA17" s="168">
        <v>9.6300000000000008</v>
      </c>
      <c r="AB17" s="168">
        <v>9.2899999999999991</v>
      </c>
      <c r="AC17" s="168">
        <v>10.48</v>
      </c>
      <c r="AD17" s="168">
        <v>12.21</v>
      </c>
      <c r="AE17" s="168">
        <v>14.08</v>
      </c>
      <c r="AF17" s="168">
        <v>17.64</v>
      </c>
      <c r="AG17" s="168">
        <v>19.829999999999998</v>
      </c>
      <c r="AH17" s="168">
        <v>20.88</v>
      </c>
      <c r="AI17" s="168">
        <v>20.149999999999999</v>
      </c>
      <c r="AJ17" s="168">
        <v>17.41</v>
      </c>
      <c r="AK17" s="168">
        <v>13.12</v>
      </c>
      <c r="AL17" s="168">
        <v>13.08</v>
      </c>
      <c r="AM17" s="168">
        <v>12.02</v>
      </c>
      <c r="AN17" s="168">
        <v>12.18</v>
      </c>
      <c r="AO17" s="168">
        <v>12.98</v>
      </c>
      <c r="AP17" s="168">
        <v>14.01</v>
      </c>
      <c r="AQ17" s="168">
        <v>17.760000000000002</v>
      </c>
      <c r="AR17" s="168">
        <v>22.69</v>
      </c>
      <c r="AS17" s="168">
        <v>24.73</v>
      </c>
      <c r="AT17" s="168">
        <v>25.52</v>
      </c>
      <c r="AU17" s="168">
        <v>24.65</v>
      </c>
      <c r="AV17" s="168">
        <v>18.72</v>
      </c>
      <c r="AW17" s="168">
        <v>15.63</v>
      </c>
      <c r="AX17" s="168">
        <v>14.74</v>
      </c>
      <c r="AY17" s="168">
        <v>15.28</v>
      </c>
      <c r="AZ17" s="168">
        <v>13.010120000000001</v>
      </c>
      <c r="BA17" s="168">
        <v>12.75343</v>
      </c>
      <c r="BB17" s="258">
        <v>13.27037</v>
      </c>
      <c r="BC17" s="258">
        <v>15.247479999999999</v>
      </c>
      <c r="BD17" s="258">
        <v>18.461040000000001</v>
      </c>
      <c r="BE17" s="258">
        <v>20.328420000000001</v>
      </c>
      <c r="BF17" s="258">
        <v>20.85397</v>
      </c>
      <c r="BG17" s="258">
        <v>19.519020000000001</v>
      </c>
      <c r="BH17" s="258">
        <v>14.748939999999999</v>
      </c>
      <c r="BI17" s="258">
        <v>12.133430000000001</v>
      </c>
      <c r="BJ17" s="258">
        <v>11.375529999999999</v>
      </c>
      <c r="BK17" s="258">
        <v>11.231120000000001</v>
      </c>
      <c r="BL17" s="258">
        <v>10.932779999999999</v>
      </c>
      <c r="BM17" s="258">
        <v>11.736319999999999</v>
      </c>
      <c r="BN17" s="258">
        <v>12.65835</v>
      </c>
      <c r="BO17" s="258">
        <v>14.904769999999999</v>
      </c>
      <c r="BP17" s="258">
        <v>18.350370000000002</v>
      </c>
      <c r="BQ17" s="258">
        <v>20.485430000000001</v>
      </c>
      <c r="BR17" s="258">
        <v>21.232379999999999</v>
      </c>
      <c r="BS17" s="258">
        <v>20.018809999999998</v>
      </c>
      <c r="BT17" s="258">
        <v>15.148580000000001</v>
      </c>
      <c r="BU17" s="258">
        <v>12.516500000000001</v>
      </c>
      <c r="BV17" s="258">
        <v>11.71946</v>
      </c>
    </row>
    <row r="18" spans="1:74" ht="11.15" customHeight="1" x14ac:dyDescent="0.25">
      <c r="A18" s="67"/>
      <c r="B18" s="70" t="s">
        <v>987</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283"/>
      <c r="BC18" s="283"/>
      <c r="BD18" s="283"/>
      <c r="BE18" s="283"/>
      <c r="BF18" s="283"/>
      <c r="BG18" s="283"/>
      <c r="BH18" s="283"/>
      <c r="BI18" s="283"/>
      <c r="BJ18" s="283"/>
      <c r="BK18" s="283"/>
      <c r="BL18" s="283"/>
      <c r="BM18" s="283"/>
      <c r="BN18" s="283"/>
      <c r="BO18" s="283"/>
      <c r="BP18" s="283"/>
      <c r="BQ18" s="283"/>
      <c r="BR18" s="283"/>
      <c r="BS18" s="283"/>
      <c r="BT18" s="283"/>
      <c r="BU18" s="283"/>
      <c r="BV18" s="283"/>
    </row>
    <row r="19" spans="1:74" ht="11.15" customHeight="1" x14ac:dyDescent="0.25">
      <c r="A19" s="67" t="s">
        <v>638</v>
      </c>
      <c r="B19" s="149" t="s">
        <v>418</v>
      </c>
      <c r="C19" s="168">
        <v>10.807900780000001</v>
      </c>
      <c r="D19" s="168">
        <v>10.70081465</v>
      </c>
      <c r="E19" s="168">
        <v>10.953221299999999</v>
      </c>
      <c r="F19" s="168">
        <v>11.07155912</v>
      </c>
      <c r="G19" s="168">
        <v>11.032624370000001</v>
      </c>
      <c r="H19" s="168">
        <v>11.00152883</v>
      </c>
      <c r="I19" s="168">
        <v>11.23331159</v>
      </c>
      <c r="J19" s="168">
        <v>12.04342626</v>
      </c>
      <c r="K19" s="168">
        <v>10.92773326</v>
      </c>
      <c r="L19" s="168">
        <v>10.2914251</v>
      </c>
      <c r="M19" s="168">
        <v>9.5681629949999998</v>
      </c>
      <c r="N19" s="168">
        <v>9.9237210979999997</v>
      </c>
      <c r="O19" s="168">
        <v>9.9214645180000005</v>
      </c>
      <c r="P19" s="168">
        <v>10.31408495</v>
      </c>
      <c r="Q19" s="168">
        <v>9.9430122460000003</v>
      </c>
      <c r="R19" s="168">
        <v>10.504890079999999</v>
      </c>
      <c r="S19" s="168">
        <v>9.8745539059999992</v>
      </c>
      <c r="T19" s="168">
        <v>11.54241438</v>
      </c>
      <c r="U19" s="168">
        <v>10.632177130000001</v>
      </c>
      <c r="V19" s="168">
        <v>10.86430758</v>
      </c>
      <c r="W19" s="168">
        <v>11.67563417</v>
      </c>
      <c r="X19" s="168">
        <v>10.25346701</v>
      </c>
      <c r="Y19" s="168">
        <v>9.7290156539999995</v>
      </c>
      <c r="Z19" s="168">
        <v>10.446579249999999</v>
      </c>
      <c r="AA19" s="168">
        <v>10.27800674</v>
      </c>
      <c r="AB19" s="168">
        <v>10.32893883</v>
      </c>
      <c r="AC19" s="168">
        <v>10.605457299999999</v>
      </c>
      <c r="AD19" s="168">
        <v>10.851922979999999</v>
      </c>
      <c r="AE19" s="168">
        <v>11.13720436</v>
      </c>
      <c r="AF19" s="168">
        <v>11.892004650000001</v>
      </c>
      <c r="AG19" s="168">
        <v>11.872291239999999</v>
      </c>
      <c r="AH19" s="168">
        <v>12.8176294</v>
      </c>
      <c r="AI19" s="168">
        <v>12.575822179999999</v>
      </c>
      <c r="AJ19" s="168">
        <v>12.747364770000001</v>
      </c>
      <c r="AK19" s="168">
        <v>12.91050452</v>
      </c>
      <c r="AL19" s="168">
        <v>12.316041650000001</v>
      </c>
      <c r="AM19" s="168">
        <v>12.501476589999999</v>
      </c>
      <c r="AN19" s="168">
        <v>12.44630643</v>
      </c>
      <c r="AO19" s="168">
        <v>12.981021869999999</v>
      </c>
      <c r="AP19" s="168">
        <v>13.64743358</v>
      </c>
      <c r="AQ19" s="168">
        <v>15.063802799999999</v>
      </c>
      <c r="AR19" s="168">
        <v>15.52250317</v>
      </c>
      <c r="AS19" s="168">
        <v>16.131206500000001</v>
      </c>
      <c r="AT19" s="168">
        <v>16.020220909999999</v>
      </c>
      <c r="AU19" s="168">
        <v>16.53676828</v>
      </c>
      <c r="AV19" s="168">
        <v>16.059541100000001</v>
      </c>
      <c r="AW19" s="168">
        <v>15.389619639999999</v>
      </c>
      <c r="AX19" s="168">
        <v>15.98701943</v>
      </c>
      <c r="AY19" s="168">
        <v>15.85265871</v>
      </c>
      <c r="AZ19" s="168">
        <v>14.61037</v>
      </c>
      <c r="BA19" s="168">
        <v>13.70393</v>
      </c>
      <c r="BB19" s="258">
        <v>13.240679999999999</v>
      </c>
      <c r="BC19" s="258">
        <v>12.80832</v>
      </c>
      <c r="BD19" s="258">
        <v>12.616809999999999</v>
      </c>
      <c r="BE19" s="258">
        <v>12.306789999999999</v>
      </c>
      <c r="BF19" s="258">
        <v>12.45438</v>
      </c>
      <c r="BG19" s="258">
        <v>12.017989999999999</v>
      </c>
      <c r="BH19" s="258">
        <v>11.18384</v>
      </c>
      <c r="BI19" s="258">
        <v>10.727499999999999</v>
      </c>
      <c r="BJ19" s="258">
        <v>11.139570000000001</v>
      </c>
      <c r="BK19" s="258">
        <v>11.12969</v>
      </c>
      <c r="BL19" s="258">
        <v>11.35891</v>
      </c>
      <c r="BM19" s="258">
        <v>11.562340000000001</v>
      </c>
      <c r="BN19" s="258">
        <v>11.845319999999999</v>
      </c>
      <c r="BO19" s="258">
        <v>11.9412</v>
      </c>
      <c r="BP19" s="258">
        <v>12.10336</v>
      </c>
      <c r="BQ19" s="258">
        <v>12.065770000000001</v>
      </c>
      <c r="BR19" s="258">
        <v>12.436730000000001</v>
      </c>
      <c r="BS19" s="258">
        <v>12.165789999999999</v>
      </c>
      <c r="BT19" s="258">
        <v>11.43421</v>
      </c>
      <c r="BU19" s="258">
        <v>11.053800000000001</v>
      </c>
      <c r="BV19" s="258">
        <v>11.48349</v>
      </c>
    </row>
    <row r="20" spans="1:74" ht="11.15" customHeight="1" x14ac:dyDescent="0.25">
      <c r="A20" s="67" t="s">
        <v>639</v>
      </c>
      <c r="B20" s="148" t="s">
        <v>448</v>
      </c>
      <c r="C20" s="168">
        <v>9.1200355169999998</v>
      </c>
      <c r="D20" s="168">
        <v>8.2811791150000005</v>
      </c>
      <c r="E20" s="168">
        <v>7.9740701019999998</v>
      </c>
      <c r="F20" s="168">
        <v>7.5752168759999998</v>
      </c>
      <c r="G20" s="168">
        <v>7.9882811929999997</v>
      </c>
      <c r="H20" s="168">
        <v>7.382685135</v>
      </c>
      <c r="I20" s="168">
        <v>6.8945961860000002</v>
      </c>
      <c r="J20" s="168">
        <v>6.7650361749999997</v>
      </c>
      <c r="K20" s="168">
        <v>6.777540278</v>
      </c>
      <c r="L20" s="168">
        <v>7.4513124849999999</v>
      </c>
      <c r="M20" s="168">
        <v>7.304577943</v>
      </c>
      <c r="N20" s="168">
        <v>7.5136301029999997</v>
      </c>
      <c r="O20" s="168">
        <v>7.8976232120000001</v>
      </c>
      <c r="P20" s="168">
        <v>7.7586788589999998</v>
      </c>
      <c r="Q20" s="168">
        <v>7.9587758500000003</v>
      </c>
      <c r="R20" s="168">
        <v>7.2569609560000004</v>
      </c>
      <c r="S20" s="168">
        <v>6.838145183</v>
      </c>
      <c r="T20" s="168">
        <v>6.7712460940000003</v>
      </c>
      <c r="U20" s="168">
        <v>6.8113600529999996</v>
      </c>
      <c r="V20" s="168">
        <v>6.5149590829999999</v>
      </c>
      <c r="W20" s="168">
        <v>6.8662545179999999</v>
      </c>
      <c r="X20" s="168">
        <v>6.9806896480000002</v>
      </c>
      <c r="Y20" s="168">
        <v>7.2254642909999998</v>
      </c>
      <c r="Z20" s="168">
        <v>7.7345386549999997</v>
      </c>
      <c r="AA20" s="168">
        <v>7.8070130720000002</v>
      </c>
      <c r="AB20" s="168">
        <v>7.842322061</v>
      </c>
      <c r="AC20" s="168">
        <v>8.1803669449999994</v>
      </c>
      <c r="AD20" s="168">
        <v>8.203261092</v>
      </c>
      <c r="AE20" s="168">
        <v>7.8748120070000001</v>
      </c>
      <c r="AF20" s="168">
        <v>7.7411221010000002</v>
      </c>
      <c r="AG20" s="168">
        <v>7.9443320130000004</v>
      </c>
      <c r="AH20" s="168">
        <v>7.9447605980000002</v>
      </c>
      <c r="AI20" s="168">
        <v>11.73577186</v>
      </c>
      <c r="AJ20" s="168">
        <v>9.4322164409999996</v>
      </c>
      <c r="AK20" s="168">
        <v>10.04966759</v>
      </c>
      <c r="AL20" s="168">
        <v>10.45599857</v>
      </c>
      <c r="AM20" s="168">
        <v>10.22108124</v>
      </c>
      <c r="AN20" s="168">
        <v>10.51740657</v>
      </c>
      <c r="AO20" s="168">
        <v>10.370714270000001</v>
      </c>
      <c r="AP20" s="168">
        <v>10.171494640000001</v>
      </c>
      <c r="AQ20" s="168">
        <v>10.77384034</v>
      </c>
      <c r="AR20" s="168">
        <v>11.96910613</v>
      </c>
      <c r="AS20" s="168">
        <v>11.096501379999999</v>
      </c>
      <c r="AT20" s="168">
        <v>11.58234042</v>
      </c>
      <c r="AU20" s="168">
        <v>13.51553384</v>
      </c>
      <c r="AV20" s="168">
        <v>11.91171673</v>
      </c>
      <c r="AW20" s="168">
        <v>11.54196286</v>
      </c>
      <c r="AX20" s="168">
        <v>12.296482689999999</v>
      </c>
      <c r="AY20" s="168">
        <v>12.573623</v>
      </c>
      <c r="AZ20" s="168">
        <v>10.969950000000001</v>
      </c>
      <c r="BA20" s="168">
        <v>9.9151380000000007</v>
      </c>
      <c r="BB20" s="258">
        <v>8.7871240000000004</v>
      </c>
      <c r="BC20" s="258">
        <v>8.3201490000000007</v>
      </c>
      <c r="BD20" s="258">
        <v>8.0557719999999993</v>
      </c>
      <c r="BE20" s="258">
        <v>7.7672410000000003</v>
      </c>
      <c r="BF20" s="258">
        <v>7.3597869999999999</v>
      </c>
      <c r="BG20" s="258">
        <v>7.8778790000000001</v>
      </c>
      <c r="BH20" s="258">
        <v>7.6735239999999996</v>
      </c>
      <c r="BI20" s="258">
        <v>7.8443959999999997</v>
      </c>
      <c r="BJ20" s="258">
        <v>8.4096469999999997</v>
      </c>
      <c r="BK20" s="258">
        <v>8.7837980000000009</v>
      </c>
      <c r="BL20" s="258">
        <v>8.8740609999999993</v>
      </c>
      <c r="BM20" s="258">
        <v>8.9415630000000004</v>
      </c>
      <c r="BN20" s="258">
        <v>8.4427299999999992</v>
      </c>
      <c r="BO20" s="258">
        <v>8.3454329999999999</v>
      </c>
      <c r="BP20" s="258">
        <v>8.266197</v>
      </c>
      <c r="BQ20" s="258">
        <v>8.1025360000000006</v>
      </c>
      <c r="BR20" s="258">
        <v>7.7956469999999998</v>
      </c>
      <c r="BS20" s="258">
        <v>8.3733299999999993</v>
      </c>
      <c r="BT20" s="258">
        <v>8.1785040000000002</v>
      </c>
      <c r="BU20" s="258">
        <v>8.3516189999999995</v>
      </c>
      <c r="BV20" s="258">
        <v>8.868074</v>
      </c>
    </row>
    <row r="21" spans="1:74" ht="11.15" customHeight="1" x14ac:dyDescent="0.25">
      <c r="A21" s="67" t="s">
        <v>640</v>
      </c>
      <c r="B21" s="149" t="s">
        <v>419</v>
      </c>
      <c r="C21" s="168">
        <v>6.2827297440000001</v>
      </c>
      <c r="D21" s="168">
        <v>6.2460028400000001</v>
      </c>
      <c r="E21" s="168">
        <v>6.1488257659999999</v>
      </c>
      <c r="F21" s="168">
        <v>6.6670790149999997</v>
      </c>
      <c r="G21" s="168">
        <v>7.2392398910000004</v>
      </c>
      <c r="H21" s="168">
        <v>8.2519260869999993</v>
      </c>
      <c r="I21" s="168">
        <v>8.9747837639999997</v>
      </c>
      <c r="J21" s="168">
        <v>8.8038604829999993</v>
      </c>
      <c r="K21" s="168">
        <v>8.6354078219999995</v>
      </c>
      <c r="L21" s="168">
        <v>6.6279092620000002</v>
      </c>
      <c r="M21" s="168">
        <v>5.8647446649999999</v>
      </c>
      <c r="N21" s="168">
        <v>5.8708601500000004</v>
      </c>
      <c r="O21" s="168">
        <v>5.7300329159999999</v>
      </c>
      <c r="P21" s="168">
        <v>5.6066080569999999</v>
      </c>
      <c r="Q21" s="168">
        <v>5.8943313909999997</v>
      </c>
      <c r="R21" s="168">
        <v>5.8640354549999998</v>
      </c>
      <c r="S21" s="168">
        <v>6.8738770599999999</v>
      </c>
      <c r="T21" s="168">
        <v>9.5290934689999993</v>
      </c>
      <c r="U21" s="168">
        <v>8.8239402699999996</v>
      </c>
      <c r="V21" s="168">
        <v>9.0366959579999993</v>
      </c>
      <c r="W21" s="168">
        <v>8.4947285990000001</v>
      </c>
      <c r="X21" s="168">
        <v>6.5316382040000001</v>
      </c>
      <c r="Y21" s="168">
        <v>6.4077101819999998</v>
      </c>
      <c r="Z21" s="168">
        <v>5.9289883090000002</v>
      </c>
      <c r="AA21" s="168">
        <v>5.8861347249999998</v>
      </c>
      <c r="AB21" s="168">
        <v>5.9698691449999997</v>
      </c>
      <c r="AC21" s="168">
        <v>6.7529969080000001</v>
      </c>
      <c r="AD21" s="168">
        <v>7.6067540080000002</v>
      </c>
      <c r="AE21" s="168">
        <v>8.9596770370000005</v>
      </c>
      <c r="AF21" s="168">
        <v>10.84609601</v>
      </c>
      <c r="AG21" s="168">
        <v>10.63732546</v>
      </c>
      <c r="AH21" s="168">
        <v>11.102377219999999</v>
      </c>
      <c r="AI21" s="168">
        <v>11.36700853</v>
      </c>
      <c r="AJ21" s="168">
        <v>9.8586433240000009</v>
      </c>
      <c r="AK21" s="168">
        <v>8.359155544</v>
      </c>
      <c r="AL21" s="168">
        <v>8.5802247200000004</v>
      </c>
      <c r="AM21" s="168">
        <v>7.8711515780000001</v>
      </c>
      <c r="AN21" s="168">
        <v>8.2185805490000003</v>
      </c>
      <c r="AO21" s="168">
        <v>8.3886728870000002</v>
      </c>
      <c r="AP21" s="168">
        <v>9.2986828080000006</v>
      </c>
      <c r="AQ21" s="168">
        <v>11.70455583</v>
      </c>
      <c r="AR21" s="168">
        <v>12.27278866</v>
      </c>
      <c r="AS21" s="168">
        <v>13.66165043</v>
      </c>
      <c r="AT21" s="168">
        <v>15.13945655</v>
      </c>
      <c r="AU21" s="168">
        <v>14.00070719</v>
      </c>
      <c r="AV21" s="168">
        <v>11.64395135</v>
      </c>
      <c r="AW21" s="168">
        <v>10.219300629999999</v>
      </c>
      <c r="AX21" s="168">
        <v>9.9376851300000002</v>
      </c>
      <c r="AY21" s="168">
        <v>9.6963460730000008</v>
      </c>
      <c r="AZ21" s="168">
        <v>8.6529659999999993</v>
      </c>
      <c r="BA21" s="168">
        <v>8.2928390000000007</v>
      </c>
      <c r="BB21" s="258">
        <v>8.2511209999999995</v>
      </c>
      <c r="BC21" s="258">
        <v>8.9473950000000002</v>
      </c>
      <c r="BD21" s="258">
        <v>9.9881049999999991</v>
      </c>
      <c r="BE21" s="258">
        <v>10.11896</v>
      </c>
      <c r="BF21" s="258">
        <v>10.027620000000001</v>
      </c>
      <c r="BG21" s="258">
        <v>9.4628809999999994</v>
      </c>
      <c r="BH21" s="258">
        <v>7.5765750000000001</v>
      </c>
      <c r="BI21" s="258">
        <v>6.9702640000000002</v>
      </c>
      <c r="BJ21" s="258">
        <v>6.6783239999999999</v>
      </c>
      <c r="BK21" s="258">
        <v>6.8340110000000003</v>
      </c>
      <c r="BL21" s="258">
        <v>6.8642310000000002</v>
      </c>
      <c r="BM21" s="258">
        <v>7.1454129999999996</v>
      </c>
      <c r="BN21" s="258">
        <v>7.5310759999999997</v>
      </c>
      <c r="BO21" s="258">
        <v>8.5511780000000002</v>
      </c>
      <c r="BP21" s="258">
        <v>9.7794659999999993</v>
      </c>
      <c r="BQ21" s="258">
        <v>10.11144</v>
      </c>
      <c r="BR21" s="258">
        <v>10.152620000000001</v>
      </c>
      <c r="BS21" s="258">
        <v>9.6989509999999992</v>
      </c>
      <c r="BT21" s="258">
        <v>7.8551320000000002</v>
      </c>
      <c r="BU21" s="258">
        <v>7.3111519999999999</v>
      </c>
      <c r="BV21" s="258">
        <v>6.9837160000000003</v>
      </c>
    </row>
    <row r="22" spans="1:74" ht="11.15" customHeight="1" x14ac:dyDescent="0.25">
      <c r="A22" s="67" t="s">
        <v>641</v>
      </c>
      <c r="B22" s="149" t="s">
        <v>420</v>
      </c>
      <c r="C22" s="168">
        <v>6.9879597919999998</v>
      </c>
      <c r="D22" s="168">
        <v>6.6727283130000004</v>
      </c>
      <c r="E22" s="168">
        <v>6.4830576280000001</v>
      </c>
      <c r="F22" s="168">
        <v>6.7449236389999996</v>
      </c>
      <c r="G22" s="168">
        <v>7.034284693</v>
      </c>
      <c r="H22" s="168">
        <v>7.9284893539999999</v>
      </c>
      <c r="I22" s="168">
        <v>8.3731394160000008</v>
      </c>
      <c r="J22" s="168">
        <v>8.2454180479999994</v>
      </c>
      <c r="K22" s="168">
        <v>7.85106006</v>
      </c>
      <c r="L22" s="168">
        <v>6.2500943619999996</v>
      </c>
      <c r="M22" s="168">
        <v>5.9737960709999998</v>
      </c>
      <c r="N22" s="168">
        <v>6.0160884899999996</v>
      </c>
      <c r="O22" s="168">
        <v>6.0715101919999999</v>
      </c>
      <c r="P22" s="168">
        <v>5.8862960449999999</v>
      </c>
      <c r="Q22" s="168">
        <v>5.9407180750000004</v>
      </c>
      <c r="R22" s="168">
        <v>5.96957644</v>
      </c>
      <c r="S22" s="168">
        <v>6.9677815440000002</v>
      </c>
      <c r="T22" s="168">
        <v>7.6779744360000004</v>
      </c>
      <c r="U22" s="168">
        <v>8.4566874480000003</v>
      </c>
      <c r="V22" s="168">
        <v>8.0879039719999994</v>
      </c>
      <c r="W22" s="168">
        <v>8.1006287730000004</v>
      </c>
      <c r="X22" s="168">
        <v>6.4111436919999996</v>
      </c>
      <c r="Y22" s="168">
        <v>6.777767227</v>
      </c>
      <c r="Z22" s="168">
        <v>6.4850737909999996</v>
      </c>
      <c r="AA22" s="168">
        <v>6.0570663109999998</v>
      </c>
      <c r="AB22" s="168">
        <v>6.3426840520000001</v>
      </c>
      <c r="AC22" s="168">
        <v>6.786144534</v>
      </c>
      <c r="AD22" s="168">
        <v>7.1911433069999999</v>
      </c>
      <c r="AE22" s="168">
        <v>7.8238589379999999</v>
      </c>
      <c r="AF22" s="168">
        <v>8.9665101170000003</v>
      </c>
      <c r="AG22" s="168">
        <v>9.6902324770000003</v>
      </c>
      <c r="AH22" s="168">
        <v>10.090266310000001</v>
      </c>
      <c r="AI22" s="168">
        <v>10.16567671</v>
      </c>
      <c r="AJ22" s="168">
        <v>10.32770549</v>
      </c>
      <c r="AK22" s="168">
        <v>9.9491414700000007</v>
      </c>
      <c r="AL22" s="168">
        <v>10.02542017</v>
      </c>
      <c r="AM22" s="168">
        <v>10.329360250000001</v>
      </c>
      <c r="AN22" s="168">
        <v>10.086536799999999</v>
      </c>
      <c r="AO22" s="168">
        <v>10.229915099999999</v>
      </c>
      <c r="AP22" s="168">
        <v>10.21793083</v>
      </c>
      <c r="AQ22" s="168">
        <v>12.8890972</v>
      </c>
      <c r="AR22" s="168">
        <v>14.837640739999999</v>
      </c>
      <c r="AS22" s="168">
        <v>14.44281374</v>
      </c>
      <c r="AT22" s="168">
        <v>15.35195191</v>
      </c>
      <c r="AU22" s="168">
        <v>15.33733677</v>
      </c>
      <c r="AV22" s="168">
        <v>11.898052529999999</v>
      </c>
      <c r="AW22" s="168">
        <v>10.52050025</v>
      </c>
      <c r="AX22" s="168">
        <v>11.61310626</v>
      </c>
      <c r="AY22" s="168">
        <v>11.908742869999999</v>
      </c>
      <c r="AZ22" s="168">
        <v>10.989369999999999</v>
      </c>
      <c r="BA22" s="168">
        <v>10.0618</v>
      </c>
      <c r="BB22" s="258">
        <v>9.5243529999999996</v>
      </c>
      <c r="BC22" s="258">
        <v>9.8080780000000001</v>
      </c>
      <c r="BD22" s="258">
        <v>10.50285</v>
      </c>
      <c r="BE22" s="258">
        <v>10.787269999999999</v>
      </c>
      <c r="BF22" s="258">
        <v>10.589410000000001</v>
      </c>
      <c r="BG22" s="258">
        <v>9.9934499999999993</v>
      </c>
      <c r="BH22" s="258">
        <v>8.5595219999999994</v>
      </c>
      <c r="BI22" s="258">
        <v>8.1519390000000005</v>
      </c>
      <c r="BJ22" s="258">
        <v>8.0234609999999993</v>
      </c>
      <c r="BK22" s="258">
        <v>8.1022499999999997</v>
      </c>
      <c r="BL22" s="258">
        <v>8.2313449999999992</v>
      </c>
      <c r="BM22" s="258">
        <v>8.3637149999999991</v>
      </c>
      <c r="BN22" s="258">
        <v>8.4567200000000007</v>
      </c>
      <c r="BO22" s="258">
        <v>9.1675760000000004</v>
      </c>
      <c r="BP22" s="258">
        <v>10.15611</v>
      </c>
      <c r="BQ22" s="258">
        <v>10.68693</v>
      </c>
      <c r="BR22" s="258">
        <v>10.71147</v>
      </c>
      <c r="BS22" s="258">
        <v>10.29339</v>
      </c>
      <c r="BT22" s="258">
        <v>8.9778780000000005</v>
      </c>
      <c r="BU22" s="258">
        <v>8.6656089999999999</v>
      </c>
      <c r="BV22" s="258">
        <v>8.5670029999999997</v>
      </c>
    </row>
    <row r="23" spans="1:74" ht="11.15" customHeight="1" x14ac:dyDescent="0.25">
      <c r="A23" s="67" t="s">
        <v>642</v>
      </c>
      <c r="B23" s="149" t="s">
        <v>421</v>
      </c>
      <c r="C23" s="168">
        <v>8.9692545859999999</v>
      </c>
      <c r="D23" s="168">
        <v>9.0104583149999993</v>
      </c>
      <c r="E23" s="168">
        <v>8.3710570870000005</v>
      </c>
      <c r="F23" s="168">
        <v>9.3350315189999993</v>
      </c>
      <c r="G23" s="168">
        <v>9.4455556900000008</v>
      </c>
      <c r="H23" s="168">
        <v>9.8124343609999993</v>
      </c>
      <c r="I23" s="168">
        <v>10.318722709999999</v>
      </c>
      <c r="J23" s="168">
        <v>9.5094948779999999</v>
      </c>
      <c r="K23" s="168">
        <v>9.509953737</v>
      </c>
      <c r="L23" s="168">
        <v>9.3429174879999994</v>
      </c>
      <c r="M23" s="168">
        <v>8.2306538650000007</v>
      </c>
      <c r="N23" s="168">
        <v>8.9650865849999999</v>
      </c>
      <c r="O23" s="168">
        <v>8.6119200419999995</v>
      </c>
      <c r="P23" s="168">
        <v>8.2062212300000006</v>
      </c>
      <c r="Q23" s="168">
        <v>8.7726791479999999</v>
      </c>
      <c r="R23" s="168">
        <v>9.0910904469999991</v>
      </c>
      <c r="S23" s="168">
        <v>9.2172357030000001</v>
      </c>
      <c r="T23" s="168">
        <v>9.3743901899999997</v>
      </c>
      <c r="U23" s="168">
        <v>9.7668194849999992</v>
      </c>
      <c r="V23" s="168">
        <v>9.3917028790000003</v>
      </c>
      <c r="W23" s="168">
        <v>9.4413539980000003</v>
      </c>
      <c r="X23" s="168">
        <v>9.593442263</v>
      </c>
      <c r="Y23" s="168">
        <v>9.3916243060000006</v>
      </c>
      <c r="Z23" s="168">
        <v>8.2989306149999997</v>
      </c>
      <c r="AA23" s="168">
        <v>8.4894229019999994</v>
      </c>
      <c r="AB23" s="168">
        <v>8.5880802670000005</v>
      </c>
      <c r="AC23" s="168">
        <v>9.4434875189999996</v>
      </c>
      <c r="AD23" s="168">
        <v>9.4291345700000004</v>
      </c>
      <c r="AE23" s="168">
        <v>10.032536370000001</v>
      </c>
      <c r="AF23" s="168">
        <v>10.38050205</v>
      </c>
      <c r="AG23" s="168">
        <v>10.490235439999999</v>
      </c>
      <c r="AH23" s="168">
        <v>10.205640669999999</v>
      </c>
      <c r="AI23" s="168">
        <v>10.62473483</v>
      </c>
      <c r="AJ23" s="168">
        <v>10.95234424</v>
      </c>
      <c r="AK23" s="168">
        <v>10.905336050000001</v>
      </c>
      <c r="AL23" s="168">
        <v>11.59199285</v>
      </c>
      <c r="AM23" s="168">
        <v>9.8181037070000006</v>
      </c>
      <c r="AN23" s="168">
        <v>11.08319586</v>
      </c>
      <c r="AO23" s="168">
        <v>11.11116906</v>
      </c>
      <c r="AP23" s="168">
        <v>11.253084019999999</v>
      </c>
      <c r="AQ23" s="168">
        <v>12.128310280000001</v>
      </c>
      <c r="AR23" s="168">
        <v>13.98701219</v>
      </c>
      <c r="AS23" s="168">
        <v>14.013572</v>
      </c>
      <c r="AT23" s="168">
        <v>14.05490648</v>
      </c>
      <c r="AU23" s="168">
        <v>14.518145090000001</v>
      </c>
      <c r="AV23" s="168">
        <v>13.542238680000001</v>
      </c>
      <c r="AW23" s="168">
        <v>13.49560196</v>
      </c>
      <c r="AX23" s="168">
        <v>12.59036927</v>
      </c>
      <c r="AY23" s="168">
        <v>14.389611459999999</v>
      </c>
      <c r="AZ23" s="168">
        <v>13.40985</v>
      </c>
      <c r="BA23" s="168">
        <v>11.96382</v>
      </c>
      <c r="BB23" s="258">
        <v>11.824490000000001</v>
      </c>
      <c r="BC23" s="258">
        <v>11.571899999999999</v>
      </c>
      <c r="BD23" s="258">
        <v>11.66872</v>
      </c>
      <c r="BE23" s="258">
        <v>11.51248</v>
      </c>
      <c r="BF23" s="258">
        <v>10.98901</v>
      </c>
      <c r="BG23" s="258">
        <v>10.797269999999999</v>
      </c>
      <c r="BH23" s="258">
        <v>10.20556</v>
      </c>
      <c r="BI23" s="258">
        <v>9.9951950000000007</v>
      </c>
      <c r="BJ23" s="258">
        <v>9.5699769999999997</v>
      </c>
      <c r="BK23" s="258">
        <v>9.4967140000000008</v>
      </c>
      <c r="BL23" s="258">
        <v>9.5603219999999993</v>
      </c>
      <c r="BM23" s="258">
        <v>9.7435279999999995</v>
      </c>
      <c r="BN23" s="258">
        <v>10.228</v>
      </c>
      <c r="BO23" s="258">
        <v>10.49047</v>
      </c>
      <c r="BP23" s="258">
        <v>10.937150000000001</v>
      </c>
      <c r="BQ23" s="258">
        <v>11.04064</v>
      </c>
      <c r="BR23" s="258">
        <v>10.73915</v>
      </c>
      <c r="BS23" s="258">
        <v>10.72166</v>
      </c>
      <c r="BT23" s="258">
        <v>10.251239999999999</v>
      </c>
      <c r="BU23" s="258">
        <v>10.1364</v>
      </c>
      <c r="BV23" s="258">
        <v>9.7566699999999997</v>
      </c>
    </row>
    <row r="24" spans="1:74" ht="11.15" customHeight="1" x14ac:dyDescent="0.25">
      <c r="A24" s="67" t="s">
        <v>643</v>
      </c>
      <c r="B24" s="149" t="s">
        <v>422</v>
      </c>
      <c r="C24" s="168">
        <v>8.7889179479999999</v>
      </c>
      <c r="D24" s="168">
        <v>8.6511816980000003</v>
      </c>
      <c r="E24" s="168">
        <v>8.3573090059999995</v>
      </c>
      <c r="F24" s="168">
        <v>9.1630813179999997</v>
      </c>
      <c r="G24" s="168">
        <v>10.187327310000001</v>
      </c>
      <c r="H24" s="168">
        <v>10.347916270000001</v>
      </c>
      <c r="I24" s="168">
        <v>10.039520250000001</v>
      </c>
      <c r="J24" s="168">
        <v>10.14862814</v>
      </c>
      <c r="K24" s="168">
        <v>10.16848514</v>
      </c>
      <c r="L24" s="168">
        <v>9.7493809890000005</v>
      </c>
      <c r="M24" s="168">
        <v>7.9334041229999999</v>
      </c>
      <c r="N24" s="168">
        <v>8.4425170460000007</v>
      </c>
      <c r="O24" s="168">
        <v>8.5393907969999994</v>
      </c>
      <c r="P24" s="168">
        <v>8.1228863479999998</v>
      </c>
      <c r="Q24" s="168">
        <v>8.4172391090000005</v>
      </c>
      <c r="R24" s="168">
        <v>8.6864697080000006</v>
      </c>
      <c r="S24" s="168">
        <v>9.5699089789999991</v>
      </c>
      <c r="T24" s="168">
        <v>9.6034040330000003</v>
      </c>
      <c r="U24" s="168">
        <v>10.03592886</v>
      </c>
      <c r="V24" s="168">
        <v>10.33311183</v>
      </c>
      <c r="W24" s="168">
        <v>10.30860983</v>
      </c>
      <c r="X24" s="168">
        <v>9.4730954779999994</v>
      </c>
      <c r="Y24" s="168">
        <v>9.3309550290000001</v>
      </c>
      <c r="Z24" s="168">
        <v>8.0567080359999999</v>
      </c>
      <c r="AA24" s="168">
        <v>8.3833811259999997</v>
      </c>
      <c r="AB24" s="168">
        <v>7.8966408619999999</v>
      </c>
      <c r="AC24" s="168">
        <v>8.681221592</v>
      </c>
      <c r="AD24" s="168">
        <v>9.3982552819999992</v>
      </c>
      <c r="AE24" s="168">
        <v>10.13003382</v>
      </c>
      <c r="AF24" s="168">
        <v>10.65665386</v>
      </c>
      <c r="AG24" s="168">
        <v>11.272505840000001</v>
      </c>
      <c r="AH24" s="168">
        <v>12.614723270000001</v>
      </c>
      <c r="AI24" s="168">
        <v>12.10135157</v>
      </c>
      <c r="AJ24" s="168">
        <v>12.14034098</v>
      </c>
      <c r="AK24" s="168">
        <v>11.24155232</v>
      </c>
      <c r="AL24" s="168">
        <v>12.20167752</v>
      </c>
      <c r="AM24" s="168">
        <v>10.287570759999999</v>
      </c>
      <c r="AN24" s="168">
        <v>10.22153825</v>
      </c>
      <c r="AO24" s="168">
        <v>10.90341289</v>
      </c>
      <c r="AP24" s="168">
        <v>11.003500280000001</v>
      </c>
      <c r="AQ24" s="168">
        <v>13.794675829999999</v>
      </c>
      <c r="AR24" s="168">
        <v>15.004246999999999</v>
      </c>
      <c r="AS24" s="168">
        <v>16.123681779999998</v>
      </c>
      <c r="AT24" s="168">
        <v>14.9387337</v>
      </c>
      <c r="AU24" s="168">
        <v>15.653700430000001</v>
      </c>
      <c r="AV24" s="168">
        <v>15.046253569999999</v>
      </c>
      <c r="AW24" s="168">
        <v>13.721256049999999</v>
      </c>
      <c r="AX24" s="168">
        <v>12.69079247</v>
      </c>
      <c r="AY24" s="168">
        <v>12.875875020000001</v>
      </c>
      <c r="AZ24" s="168">
        <v>11.82047</v>
      </c>
      <c r="BA24" s="168">
        <v>10.774100000000001</v>
      </c>
      <c r="BB24" s="258">
        <v>10.519349999999999</v>
      </c>
      <c r="BC24" s="258">
        <v>10.8466</v>
      </c>
      <c r="BD24" s="258">
        <v>11.01455</v>
      </c>
      <c r="BE24" s="258">
        <v>11.0534</v>
      </c>
      <c r="BF24" s="258">
        <v>11.297420000000001</v>
      </c>
      <c r="BG24" s="258">
        <v>10.82597</v>
      </c>
      <c r="BH24" s="258">
        <v>10.12129</v>
      </c>
      <c r="BI24" s="258">
        <v>9.4494579999999999</v>
      </c>
      <c r="BJ24" s="258">
        <v>9.0113710000000005</v>
      </c>
      <c r="BK24" s="258">
        <v>8.8806469999999997</v>
      </c>
      <c r="BL24" s="258">
        <v>8.6450479999999992</v>
      </c>
      <c r="BM24" s="258">
        <v>8.9703470000000003</v>
      </c>
      <c r="BN24" s="258">
        <v>9.5306750000000005</v>
      </c>
      <c r="BO24" s="258">
        <v>10.42407</v>
      </c>
      <c r="BP24" s="258">
        <v>10.93059</v>
      </c>
      <c r="BQ24" s="258">
        <v>11.2012</v>
      </c>
      <c r="BR24" s="258">
        <v>11.61938</v>
      </c>
      <c r="BS24" s="258">
        <v>11.25675</v>
      </c>
      <c r="BT24" s="258">
        <v>10.592750000000001</v>
      </c>
      <c r="BU24" s="258">
        <v>9.9440530000000003</v>
      </c>
      <c r="BV24" s="258">
        <v>9.4677670000000003</v>
      </c>
    </row>
    <row r="25" spans="1:74" ht="11.15" customHeight="1" x14ac:dyDescent="0.25">
      <c r="A25" s="67" t="s">
        <v>644</v>
      </c>
      <c r="B25" s="149" t="s">
        <v>423</v>
      </c>
      <c r="C25" s="168">
        <v>6.4084556069999996</v>
      </c>
      <c r="D25" s="168">
        <v>6.2548433980000002</v>
      </c>
      <c r="E25" s="168">
        <v>6.200952751</v>
      </c>
      <c r="F25" s="168">
        <v>6.4745493339999998</v>
      </c>
      <c r="G25" s="168">
        <v>7.248956884</v>
      </c>
      <c r="H25" s="168">
        <v>7.364011906</v>
      </c>
      <c r="I25" s="168">
        <v>7.6522494200000004</v>
      </c>
      <c r="J25" s="168">
        <v>7.880171754</v>
      </c>
      <c r="K25" s="168">
        <v>8.060517097</v>
      </c>
      <c r="L25" s="168">
        <v>8.0672691499999996</v>
      </c>
      <c r="M25" s="168">
        <v>6.4011837070000004</v>
      </c>
      <c r="N25" s="168">
        <v>6.2843440859999999</v>
      </c>
      <c r="O25" s="168">
        <v>6.1584508080000004</v>
      </c>
      <c r="P25" s="168">
        <v>5.8007188359999997</v>
      </c>
      <c r="Q25" s="168">
        <v>6.1543226129999997</v>
      </c>
      <c r="R25" s="168">
        <v>6.4446489529999997</v>
      </c>
      <c r="S25" s="168">
        <v>7.3476834340000003</v>
      </c>
      <c r="T25" s="168">
        <v>8.4096899090000008</v>
      </c>
      <c r="U25" s="168">
        <v>7.7389293910000001</v>
      </c>
      <c r="V25" s="168">
        <v>8.1846650380000003</v>
      </c>
      <c r="W25" s="168">
        <v>8.5203029650000008</v>
      </c>
      <c r="X25" s="168">
        <v>7.6146254779999998</v>
      </c>
      <c r="Y25" s="168">
        <v>7.9034823110000003</v>
      </c>
      <c r="Z25" s="168">
        <v>7.1513134010000003</v>
      </c>
      <c r="AA25" s="168">
        <v>7.1304945450000004</v>
      </c>
      <c r="AB25" s="168">
        <v>6.720499835</v>
      </c>
      <c r="AC25" s="168">
        <v>6.9923404419999997</v>
      </c>
      <c r="AD25" s="168">
        <v>8.0781770000000002</v>
      </c>
      <c r="AE25" s="168">
        <v>8.8960797379999992</v>
      </c>
      <c r="AF25" s="168">
        <v>9.1536704560000004</v>
      </c>
      <c r="AG25" s="168">
        <v>9.733400262</v>
      </c>
      <c r="AH25" s="168">
        <v>10.38383997</v>
      </c>
      <c r="AI25" s="168">
        <v>10.485948390000001</v>
      </c>
      <c r="AJ25" s="168">
        <v>11.248307799999999</v>
      </c>
      <c r="AK25" s="168">
        <v>10.92327175</v>
      </c>
      <c r="AL25" s="168">
        <v>10.69880846</v>
      </c>
      <c r="AM25" s="168">
        <v>9.9038784070000005</v>
      </c>
      <c r="AN25" s="168">
        <v>10.04247232</v>
      </c>
      <c r="AO25" s="168">
        <v>10.38105287</v>
      </c>
      <c r="AP25" s="168">
        <v>11.755864949999999</v>
      </c>
      <c r="AQ25" s="168">
        <v>13.34027281</v>
      </c>
      <c r="AR25" s="168">
        <v>13.95951505</v>
      </c>
      <c r="AS25" s="168">
        <v>13.952275670000001</v>
      </c>
      <c r="AT25" s="168">
        <v>15.61917388</v>
      </c>
      <c r="AU25" s="168">
        <v>15.469053949999999</v>
      </c>
      <c r="AV25" s="168">
        <v>14.137203120000001</v>
      </c>
      <c r="AW25" s="168">
        <v>12.41040117</v>
      </c>
      <c r="AX25" s="168">
        <v>12.338124150000001</v>
      </c>
      <c r="AY25" s="168">
        <v>12.03709849</v>
      </c>
      <c r="AZ25" s="168">
        <v>11.36994</v>
      </c>
      <c r="BA25" s="168">
        <v>10.883570000000001</v>
      </c>
      <c r="BB25" s="258">
        <v>10.805020000000001</v>
      </c>
      <c r="BC25" s="258">
        <v>10.99906</v>
      </c>
      <c r="BD25" s="258">
        <v>10.945690000000001</v>
      </c>
      <c r="BE25" s="258">
        <v>10.869289999999999</v>
      </c>
      <c r="BF25" s="258">
        <v>10.93256</v>
      </c>
      <c r="BG25" s="258">
        <v>10.67468</v>
      </c>
      <c r="BH25" s="258">
        <v>10.314310000000001</v>
      </c>
      <c r="BI25" s="258">
        <v>9.530659</v>
      </c>
      <c r="BJ25" s="258">
        <v>8.816611</v>
      </c>
      <c r="BK25" s="258">
        <v>8.3990390000000001</v>
      </c>
      <c r="BL25" s="258">
        <v>8.3013680000000001</v>
      </c>
      <c r="BM25" s="258">
        <v>8.4085750000000008</v>
      </c>
      <c r="BN25" s="258">
        <v>8.8463370000000001</v>
      </c>
      <c r="BO25" s="258">
        <v>9.4776550000000004</v>
      </c>
      <c r="BP25" s="258">
        <v>9.7610860000000006</v>
      </c>
      <c r="BQ25" s="258">
        <v>9.977411</v>
      </c>
      <c r="BR25" s="258">
        <v>10.307090000000001</v>
      </c>
      <c r="BS25" s="258">
        <v>10.274749999999999</v>
      </c>
      <c r="BT25" s="258">
        <v>10.08806</v>
      </c>
      <c r="BU25" s="258">
        <v>9.4526660000000007</v>
      </c>
      <c r="BV25" s="258">
        <v>8.8308280000000003</v>
      </c>
    </row>
    <row r="26" spans="1:74" ht="11.15" customHeight="1" x14ac:dyDescent="0.25">
      <c r="A26" s="67" t="s">
        <v>645</v>
      </c>
      <c r="B26" s="149" t="s">
        <v>424</v>
      </c>
      <c r="C26" s="168">
        <v>6.3265368769999997</v>
      </c>
      <c r="D26" s="168">
        <v>6.4024840320000003</v>
      </c>
      <c r="E26" s="168">
        <v>6.4734455909999999</v>
      </c>
      <c r="F26" s="168">
        <v>6.516547246</v>
      </c>
      <c r="G26" s="168">
        <v>6.6873560330000004</v>
      </c>
      <c r="H26" s="168">
        <v>7.169357175</v>
      </c>
      <c r="I26" s="168">
        <v>7.2213817389999999</v>
      </c>
      <c r="J26" s="168">
        <v>7.3761474390000004</v>
      </c>
      <c r="K26" s="168">
        <v>7.3876157439999997</v>
      </c>
      <c r="L26" s="168">
        <v>6.4107552019999998</v>
      </c>
      <c r="M26" s="168">
        <v>6.0783178400000004</v>
      </c>
      <c r="N26" s="168">
        <v>6.0916593969999999</v>
      </c>
      <c r="O26" s="168">
        <v>6.0679190219999999</v>
      </c>
      <c r="P26" s="168">
        <v>6.0243457100000004</v>
      </c>
      <c r="Q26" s="168">
        <v>6.1239869779999996</v>
      </c>
      <c r="R26" s="168">
        <v>6.2879423440000002</v>
      </c>
      <c r="S26" s="168">
        <v>6.8479910139999998</v>
      </c>
      <c r="T26" s="168">
        <v>7.2578573339999997</v>
      </c>
      <c r="U26" s="168">
        <v>7.5263681619999998</v>
      </c>
      <c r="V26" s="168">
        <v>7.5780467030000001</v>
      </c>
      <c r="W26" s="168">
        <v>7.086680264</v>
      </c>
      <c r="X26" s="168">
        <v>6.6267565169999996</v>
      </c>
      <c r="Y26" s="168">
        <v>6.362309142</v>
      </c>
      <c r="Z26" s="168">
        <v>6.2933731479999997</v>
      </c>
      <c r="AA26" s="168">
        <v>6.3162185309999996</v>
      </c>
      <c r="AB26" s="168">
        <v>6.4396238649999997</v>
      </c>
      <c r="AC26" s="168">
        <v>6.6845224349999999</v>
      </c>
      <c r="AD26" s="168">
        <v>7.293758811</v>
      </c>
      <c r="AE26" s="168">
        <v>7.904771792</v>
      </c>
      <c r="AF26" s="168">
        <v>8.1927177110000002</v>
      </c>
      <c r="AG26" s="168">
        <v>8.8250513349999995</v>
      </c>
      <c r="AH26" s="168">
        <v>9.3333240849999992</v>
      </c>
      <c r="AI26" s="168">
        <v>9.2516607660000005</v>
      </c>
      <c r="AJ26" s="168">
        <v>8.9193223990000003</v>
      </c>
      <c r="AK26" s="168">
        <v>8.9728967070000003</v>
      </c>
      <c r="AL26" s="168">
        <v>8.9090215659999998</v>
      </c>
      <c r="AM26" s="168">
        <v>8.7083359389999995</v>
      </c>
      <c r="AN26" s="168">
        <v>8.7449980790000001</v>
      </c>
      <c r="AO26" s="168">
        <v>8.9085072919999995</v>
      </c>
      <c r="AP26" s="168">
        <v>9.4788026510000005</v>
      </c>
      <c r="AQ26" s="168">
        <v>9.9504838620000005</v>
      </c>
      <c r="AR26" s="168">
        <v>11.11261081</v>
      </c>
      <c r="AS26" s="168">
        <v>12.58226951</v>
      </c>
      <c r="AT26" s="168">
        <v>12.322834309999999</v>
      </c>
      <c r="AU26" s="168">
        <v>12.913918969999999</v>
      </c>
      <c r="AV26" s="168">
        <v>12.51438883</v>
      </c>
      <c r="AW26" s="168">
        <v>11.43839959</v>
      </c>
      <c r="AX26" s="168">
        <v>10.79522629</v>
      </c>
      <c r="AY26" s="168">
        <v>11.038314339999999</v>
      </c>
      <c r="AZ26" s="168">
        <v>10.363580000000001</v>
      </c>
      <c r="BA26" s="168">
        <v>9.7096230000000006</v>
      </c>
      <c r="BB26" s="258">
        <v>9.4038529999999998</v>
      </c>
      <c r="BC26" s="258">
        <v>9.4342970000000008</v>
      </c>
      <c r="BD26" s="258">
        <v>9.6650369999999999</v>
      </c>
      <c r="BE26" s="258">
        <v>9.8088139999999999</v>
      </c>
      <c r="BF26" s="258">
        <v>9.6222209999999997</v>
      </c>
      <c r="BG26" s="258">
        <v>9.276211</v>
      </c>
      <c r="BH26" s="258">
        <v>8.4670799999999993</v>
      </c>
      <c r="BI26" s="258">
        <v>7.9400649999999997</v>
      </c>
      <c r="BJ26" s="258">
        <v>7.7352259999999999</v>
      </c>
      <c r="BK26" s="258">
        <v>7.6642720000000004</v>
      </c>
      <c r="BL26" s="258">
        <v>7.7594960000000004</v>
      </c>
      <c r="BM26" s="258">
        <v>7.8963099999999997</v>
      </c>
      <c r="BN26" s="258">
        <v>8.0035690000000006</v>
      </c>
      <c r="BO26" s="258">
        <v>8.3147690000000001</v>
      </c>
      <c r="BP26" s="258">
        <v>8.7583120000000001</v>
      </c>
      <c r="BQ26" s="258">
        <v>9.093038</v>
      </c>
      <c r="BR26" s="258">
        <v>9.0806520000000006</v>
      </c>
      <c r="BS26" s="258">
        <v>8.8838559999999998</v>
      </c>
      <c r="BT26" s="258">
        <v>8.1926199999999998</v>
      </c>
      <c r="BU26" s="258">
        <v>7.7674000000000003</v>
      </c>
      <c r="BV26" s="258">
        <v>7.6307229999999997</v>
      </c>
    </row>
    <row r="27" spans="1:74" ht="11.15" customHeight="1" x14ac:dyDescent="0.25">
      <c r="A27" s="67" t="s">
        <v>646</v>
      </c>
      <c r="B27" s="149" t="s">
        <v>425</v>
      </c>
      <c r="C27" s="168">
        <v>9.1510728990000008</v>
      </c>
      <c r="D27" s="168">
        <v>8.7962258359999996</v>
      </c>
      <c r="E27" s="168">
        <v>9.2490734620000001</v>
      </c>
      <c r="F27" s="168">
        <v>9.1751340690000003</v>
      </c>
      <c r="G27" s="168">
        <v>8.7251128659999999</v>
      </c>
      <c r="H27" s="168">
        <v>8.7964981210000008</v>
      </c>
      <c r="I27" s="168">
        <v>9.281496508</v>
      </c>
      <c r="J27" s="168">
        <v>8.9703456070000005</v>
      </c>
      <c r="K27" s="168">
        <v>9.1067169620000001</v>
      </c>
      <c r="L27" s="168">
        <v>8.5731120789999995</v>
      </c>
      <c r="M27" s="168">
        <v>8.8087070270000005</v>
      </c>
      <c r="N27" s="168">
        <v>9.423950949</v>
      </c>
      <c r="O27" s="168">
        <v>9.7094378379999995</v>
      </c>
      <c r="P27" s="168">
        <v>9.4400772229999994</v>
      </c>
      <c r="Q27" s="168">
        <v>9.2414279449999999</v>
      </c>
      <c r="R27" s="168">
        <v>9.3416368090000006</v>
      </c>
      <c r="S27" s="168">
        <v>9.5314143130000009</v>
      </c>
      <c r="T27" s="168">
        <v>9.2327454259999993</v>
      </c>
      <c r="U27" s="168">
        <v>9.5161052339999994</v>
      </c>
      <c r="V27" s="168">
        <v>9.4638957149999996</v>
      </c>
      <c r="W27" s="168">
        <v>9.5722965720000008</v>
      </c>
      <c r="X27" s="168">
        <v>9.1588219930000001</v>
      </c>
      <c r="Y27" s="168">
        <v>9.550433516</v>
      </c>
      <c r="Z27" s="168">
        <v>9.9684019589999995</v>
      </c>
      <c r="AA27" s="168">
        <v>10.6922891</v>
      </c>
      <c r="AB27" s="168">
        <v>10.18378731</v>
      </c>
      <c r="AC27" s="168">
        <v>10.695744210000001</v>
      </c>
      <c r="AD27" s="168">
        <v>10.134786719999999</v>
      </c>
      <c r="AE27" s="168">
        <v>10.1876584</v>
      </c>
      <c r="AF27" s="168">
        <v>10.946551360000001</v>
      </c>
      <c r="AG27" s="168">
        <v>11.51010512</v>
      </c>
      <c r="AH27" s="168">
        <v>11.49288848</v>
      </c>
      <c r="AI27" s="168">
        <v>11.171627279999999</v>
      </c>
      <c r="AJ27" s="168">
        <v>11.38645445</v>
      </c>
      <c r="AK27" s="168">
        <v>12.101519659999999</v>
      </c>
      <c r="AL27" s="168">
        <v>12.67618281</v>
      </c>
      <c r="AM27" s="168">
        <v>13.606105660000001</v>
      </c>
      <c r="AN27" s="168">
        <v>12.7179599</v>
      </c>
      <c r="AO27" s="168">
        <v>12.81058867</v>
      </c>
      <c r="AP27" s="168">
        <v>12.64290169</v>
      </c>
      <c r="AQ27" s="168">
        <v>13.4138979</v>
      </c>
      <c r="AR27" s="168">
        <v>15.663857950000001</v>
      </c>
      <c r="AS27" s="168">
        <v>15.022378509999999</v>
      </c>
      <c r="AT27" s="168">
        <v>15.8867981</v>
      </c>
      <c r="AU27" s="168">
        <v>15.8495308</v>
      </c>
      <c r="AV27" s="168">
        <v>13.862102439999999</v>
      </c>
      <c r="AW27" s="168">
        <v>13.70543266</v>
      </c>
      <c r="AX27" s="168">
        <v>15.42003603</v>
      </c>
      <c r="AY27" s="168">
        <v>18.00969508</v>
      </c>
      <c r="AZ27" s="168">
        <v>17.12856</v>
      </c>
      <c r="BA27" s="168">
        <v>16.7303</v>
      </c>
      <c r="BB27" s="258">
        <v>16.065709999999999</v>
      </c>
      <c r="BC27" s="258">
        <v>15.62912</v>
      </c>
      <c r="BD27" s="258">
        <v>15.65204</v>
      </c>
      <c r="BE27" s="258">
        <v>15.6043</v>
      </c>
      <c r="BF27" s="258">
        <v>15.203810000000001</v>
      </c>
      <c r="BG27" s="258">
        <v>14.75996</v>
      </c>
      <c r="BH27" s="258">
        <v>14.020659999999999</v>
      </c>
      <c r="BI27" s="258">
        <v>13.956480000000001</v>
      </c>
      <c r="BJ27" s="258">
        <v>14.27739</v>
      </c>
      <c r="BK27" s="258">
        <v>14.41771</v>
      </c>
      <c r="BL27" s="258">
        <v>14.09755</v>
      </c>
      <c r="BM27" s="258">
        <v>14.06739</v>
      </c>
      <c r="BN27" s="258">
        <v>13.610010000000001</v>
      </c>
      <c r="BO27" s="258">
        <v>13.51627</v>
      </c>
      <c r="BP27" s="258">
        <v>13.84304</v>
      </c>
      <c r="BQ27" s="258">
        <v>14.07521</v>
      </c>
      <c r="BR27" s="258">
        <v>13.93243</v>
      </c>
      <c r="BS27" s="258">
        <v>13.71604</v>
      </c>
      <c r="BT27" s="258">
        <v>13.165620000000001</v>
      </c>
      <c r="BU27" s="258">
        <v>13.269439999999999</v>
      </c>
      <c r="BV27" s="258">
        <v>13.715780000000001</v>
      </c>
    </row>
    <row r="28" spans="1:74" ht="11.15" customHeight="1" x14ac:dyDescent="0.25">
      <c r="A28" s="67" t="s">
        <v>647</v>
      </c>
      <c r="B28" s="149" t="s">
        <v>399</v>
      </c>
      <c r="C28" s="168">
        <v>7.67</v>
      </c>
      <c r="D28" s="168">
        <v>7.54</v>
      </c>
      <c r="E28" s="168">
        <v>7.4</v>
      </c>
      <c r="F28" s="168">
        <v>7.72</v>
      </c>
      <c r="G28" s="168">
        <v>8.06</v>
      </c>
      <c r="H28" s="168">
        <v>8.2899999999999991</v>
      </c>
      <c r="I28" s="168">
        <v>8.4700000000000006</v>
      </c>
      <c r="J28" s="168">
        <v>8.41</v>
      </c>
      <c r="K28" s="168">
        <v>8.34</v>
      </c>
      <c r="L28" s="168">
        <v>7.63</v>
      </c>
      <c r="M28" s="168">
        <v>6.98</v>
      </c>
      <c r="N28" s="168">
        <v>7.19</v>
      </c>
      <c r="O28" s="168">
        <v>7.24</v>
      </c>
      <c r="P28" s="168">
        <v>7.03</v>
      </c>
      <c r="Q28" s="168">
        <v>7.29</v>
      </c>
      <c r="R28" s="168">
        <v>7.24</v>
      </c>
      <c r="S28" s="168">
        <v>7.73</v>
      </c>
      <c r="T28" s="168">
        <v>8.24</v>
      </c>
      <c r="U28" s="168">
        <v>8.49</v>
      </c>
      <c r="V28" s="168">
        <v>8.48</v>
      </c>
      <c r="W28" s="168">
        <v>8.4499999999999993</v>
      </c>
      <c r="X28" s="168">
        <v>7.59</v>
      </c>
      <c r="Y28" s="168">
        <v>7.64</v>
      </c>
      <c r="Z28" s="168">
        <v>7.4</v>
      </c>
      <c r="AA28" s="168">
        <v>7.4</v>
      </c>
      <c r="AB28" s="168">
        <v>7.36</v>
      </c>
      <c r="AC28" s="168">
        <v>8</v>
      </c>
      <c r="AD28" s="168">
        <v>8.41</v>
      </c>
      <c r="AE28" s="168">
        <v>8.99</v>
      </c>
      <c r="AF28" s="168">
        <v>9.58</v>
      </c>
      <c r="AG28" s="168">
        <v>9.93</v>
      </c>
      <c r="AH28" s="168">
        <v>10.210000000000001</v>
      </c>
      <c r="AI28" s="168">
        <v>10.3</v>
      </c>
      <c r="AJ28" s="168">
        <v>10.47</v>
      </c>
      <c r="AK28" s="168">
        <v>10.050000000000001</v>
      </c>
      <c r="AL28" s="168">
        <v>10.36</v>
      </c>
      <c r="AM28" s="168">
        <v>9.81</v>
      </c>
      <c r="AN28" s="168">
        <v>10.039999999999999</v>
      </c>
      <c r="AO28" s="168">
        <v>10.23</v>
      </c>
      <c r="AP28" s="168">
        <v>10.63</v>
      </c>
      <c r="AQ28" s="168">
        <v>12.11</v>
      </c>
      <c r="AR28" s="168">
        <v>13.5</v>
      </c>
      <c r="AS28" s="168">
        <v>13.54</v>
      </c>
      <c r="AT28" s="168">
        <v>14.24</v>
      </c>
      <c r="AU28" s="168">
        <v>14.58</v>
      </c>
      <c r="AV28" s="168">
        <v>12.84</v>
      </c>
      <c r="AW28" s="168">
        <v>11.89</v>
      </c>
      <c r="AX28" s="168">
        <v>12.03</v>
      </c>
      <c r="AY28" s="168">
        <v>12.47</v>
      </c>
      <c r="AZ28" s="168">
        <v>11.48456</v>
      </c>
      <c r="BA28" s="168">
        <v>10.75747</v>
      </c>
      <c r="BB28" s="258">
        <v>10.372210000000001</v>
      </c>
      <c r="BC28" s="258">
        <v>10.594900000000001</v>
      </c>
      <c r="BD28" s="258">
        <v>10.894640000000001</v>
      </c>
      <c r="BE28" s="258">
        <v>10.82156</v>
      </c>
      <c r="BF28" s="258">
        <v>10.60885</v>
      </c>
      <c r="BG28" s="258">
        <v>10.572279999999999</v>
      </c>
      <c r="BH28" s="258">
        <v>9.4540249999999997</v>
      </c>
      <c r="BI28" s="258">
        <v>8.9652060000000002</v>
      </c>
      <c r="BJ28" s="258">
        <v>8.8097469999999998</v>
      </c>
      <c r="BK28" s="258">
        <v>8.815156</v>
      </c>
      <c r="BL28" s="258">
        <v>8.8014829999999993</v>
      </c>
      <c r="BM28" s="258">
        <v>9.0406359999999992</v>
      </c>
      <c r="BN28" s="258">
        <v>9.2030759999999994</v>
      </c>
      <c r="BO28" s="258">
        <v>9.7703589999999991</v>
      </c>
      <c r="BP28" s="258">
        <v>10.27755</v>
      </c>
      <c r="BQ28" s="258">
        <v>10.436360000000001</v>
      </c>
      <c r="BR28" s="258">
        <v>10.42038</v>
      </c>
      <c r="BS28" s="258">
        <v>10.549659999999999</v>
      </c>
      <c r="BT28" s="258">
        <v>9.5345139999999997</v>
      </c>
      <c r="BU28" s="258">
        <v>9.1430190000000007</v>
      </c>
      <c r="BV28" s="258">
        <v>9.0282490000000006</v>
      </c>
    </row>
    <row r="29" spans="1:74" ht="11.15" customHeight="1" x14ac:dyDescent="0.25">
      <c r="A29" s="67"/>
      <c r="B29" s="70" t="s">
        <v>988</v>
      </c>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283"/>
      <c r="BC29" s="283"/>
      <c r="BD29" s="283"/>
      <c r="BE29" s="283"/>
      <c r="BF29" s="283"/>
      <c r="BG29" s="283"/>
      <c r="BH29" s="283"/>
      <c r="BI29" s="283"/>
      <c r="BJ29" s="283"/>
      <c r="BK29" s="283"/>
      <c r="BL29" s="283"/>
      <c r="BM29" s="283"/>
      <c r="BN29" s="283"/>
      <c r="BO29" s="283"/>
      <c r="BP29" s="283"/>
      <c r="BQ29" s="283"/>
      <c r="BR29" s="283"/>
      <c r="BS29" s="283"/>
      <c r="BT29" s="283"/>
      <c r="BU29" s="283"/>
      <c r="BV29" s="283"/>
    </row>
    <row r="30" spans="1:74" ht="11.15" customHeight="1" x14ac:dyDescent="0.25">
      <c r="A30" s="67" t="s">
        <v>648</v>
      </c>
      <c r="B30" s="149" t="s">
        <v>418</v>
      </c>
      <c r="C30" s="168">
        <v>9.1476215239999998</v>
      </c>
      <c r="D30" s="168">
        <v>9.1642470110000005</v>
      </c>
      <c r="E30" s="168">
        <v>9.436097599</v>
      </c>
      <c r="F30" s="168">
        <v>9.0634835119999995</v>
      </c>
      <c r="G30" s="168">
        <v>8.0681816570000002</v>
      </c>
      <c r="H30" s="168">
        <v>7.5745297699999998</v>
      </c>
      <c r="I30" s="168">
        <v>6.963609849</v>
      </c>
      <c r="J30" s="168">
        <v>7.4403484889999998</v>
      </c>
      <c r="K30" s="168">
        <v>6.5068480710000003</v>
      </c>
      <c r="L30" s="168">
        <v>6.3416938859999998</v>
      </c>
      <c r="M30" s="168">
        <v>7.1993561530000001</v>
      </c>
      <c r="N30" s="168">
        <v>8.0358046779999999</v>
      </c>
      <c r="O30" s="168">
        <v>8.1073706300000001</v>
      </c>
      <c r="P30" s="168">
        <v>8.3994117989999992</v>
      </c>
      <c r="Q30" s="168">
        <v>8.0250828910000003</v>
      </c>
      <c r="R30" s="168">
        <v>8.1780145639999997</v>
      </c>
      <c r="S30" s="168">
        <v>6.9404212159999998</v>
      </c>
      <c r="T30" s="168">
        <v>6.7155259450000004</v>
      </c>
      <c r="U30" s="168">
        <v>6.048493423</v>
      </c>
      <c r="V30" s="168">
        <v>5.7672859949999999</v>
      </c>
      <c r="W30" s="168">
        <v>6.7859408549999998</v>
      </c>
      <c r="X30" s="168">
        <v>6.3757098079999999</v>
      </c>
      <c r="Y30" s="168">
        <v>7.5746225650000003</v>
      </c>
      <c r="Z30" s="168">
        <v>8.5034629810000002</v>
      </c>
      <c r="AA30" s="168">
        <v>8.5593811100000003</v>
      </c>
      <c r="AB30" s="168">
        <v>8.6349696070000004</v>
      </c>
      <c r="AC30" s="168">
        <v>8.5967861259999996</v>
      </c>
      <c r="AD30" s="168">
        <v>9.2332481990000002</v>
      </c>
      <c r="AE30" s="168">
        <v>7.3902471629999997</v>
      </c>
      <c r="AF30" s="168">
        <v>7.2276907169999998</v>
      </c>
      <c r="AG30" s="168">
        <v>7.7015564230000004</v>
      </c>
      <c r="AH30" s="168">
        <v>7.8138020949999998</v>
      </c>
      <c r="AI30" s="168">
        <v>8.0469864770000008</v>
      </c>
      <c r="AJ30" s="168">
        <v>9.7312417020000002</v>
      </c>
      <c r="AK30" s="168">
        <v>9.6522667940000009</v>
      </c>
      <c r="AL30" s="168">
        <v>10.63642611</v>
      </c>
      <c r="AM30" s="168">
        <v>10.867801699999999</v>
      </c>
      <c r="AN30" s="168">
        <v>11.17750223</v>
      </c>
      <c r="AO30" s="168">
        <v>11.321688079999999</v>
      </c>
      <c r="AP30" s="168">
        <v>11.872122060000001</v>
      </c>
      <c r="AQ30" s="168">
        <v>12.278229230000001</v>
      </c>
      <c r="AR30" s="168">
        <v>12.194432490000001</v>
      </c>
      <c r="AS30" s="168">
        <v>12.10215344</v>
      </c>
      <c r="AT30" s="168">
        <v>12.02344061</v>
      </c>
      <c r="AU30" s="168">
        <v>12.3935537</v>
      </c>
      <c r="AV30" s="168">
        <v>12.464469940000001</v>
      </c>
      <c r="AW30" s="168">
        <v>13.23326234</v>
      </c>
      <c r="AX30" s="168">
        <v>14.21192827</v>
      </c>
      <c r="AY30" s="168">
        <v>13.97250423</v>
      </c>
      <c r="AZ30" s="168">
        <v>12.48495</v>
      </c>
      <c r="BA30" s="168">
        <v>11.344989999999999</v>
      </c>
      <c r="BB30" s="258">
        <v>10.61059</v>
      </c>
      <c r="BC30" s="258">
        <v>9.1984820000000003</v>
      </c>
      <c r="BD30" s="258">
        <v>8.2098270000000007</v>
      </c>
      <c r="BE30" s="258">
        <v>7.8220450000000001</v>
      </c>
      <c r="BF30" s="258">
        <v>7.5917649999999997</v>
      </c>
      <c r="BG30" s="258">
        <v>7.4845430000000004</v>
      </c>
      <c r="BH30" s="258">
        <v>7.37887</v>
      </c>
      <c r="BI30" s="258">
        <v>8.2958099999999995</v>
      </c>
      <c r="BJ30" s="258">
        <v>9.1993749999999999</v>
      </c>
      <c r="BK30" s="258">
        <v>9.3664760000000005</v>
      </c>
      <c r="BL30" s="258">
        <v>9.4634099999999997</v>
      </c>
      <c r="BM30" s="258">
        <v>9.4869800000000009</v>
      </c>
      <c r="BN30" s="258">
        <v>9.5037710000000004</v>
      </c>
      <c r="BO30" s="258">
        <v>8.6031510000000004</v>
      </c>
      <c r="BP30" s="258">
        <v>7.9383949999999999</v>
      </c>
      <c r="BQ30" s="258">
        <v>7.7936709999999998</v>
      </c>
      <c r="BR30" s="258">
        <v>7.760999</v>
      </c>
      <c r="BS30" s="258">
        <v>7.7945690000000001</v>
      </c>
      <c r="BT30" s="258">
        <v>7.7664249999999999</v>
      </c>
      <c r="BU30" s="258">
        <v>8.7379870000000004</v>
      </c>
      <c r="BV30" s="258">
        <v>9.6363529999999997</v>
      </c>
    </row>
    <row r="31" spans="1:74" ht="11.15" customHeight="1" x14ac:dyDescent="0.25">
      <c r="A31" s="67" t="s">
        <v>649</v>
      </c>
      <c r="B31" s="148" t="s">
        <v>448</v>
      </c>
      <c r="C31" s="168">
        <v>9.1977177250000004</v>
      </c>
      <c r="D31" s="168">
        <v>8.6666292469999995</v>
      </c>
      <c r="E31" s="168">
        <v>8.2237422969999994</v>
      </c>
      <c r="F31" s="168">
        <v>7.8268392870000003</v>
      </c>
      <c r="G31" s="168">
        <v>7.2934131940000002</v>
      </c>
      <c r="H31" s="168">
        <v>6.9285627779999999</v>
      </c>
      <c r="I31" s="168">
        <v>7.1041812269999998</v>
      </c>
      <c r="J31" s="168">
        <v>6.3398464309999998</v>
      </c>
      <c r="K31" s="168">
        <v>6.4945278430000002</v>
      </c>
      <c r="L31" s="168">
        <v>7.0161503659999997</v>
      </c>
      <c r="M31" s="168">
        <v>6.9045791379999999</v>
      </c>
      <c r="N31" s="168">
        <v>7.3948052940000002</v>
      </c>
      <c r="O31" s="168">
        <v>6.766684648</v>
      </c>
      <c r="P31" s="168">
        <v>7.7677115839999997</v>
      </c>
      <c r="Q31" s="168">
        <v>7.8242594509999996</v>
      </c>
      <c r="R31" s="168">
        <v>7.0879040169999996</v>
      </c>
      <c r="S31" s="168">
        <v>6.734321402</v>
      </c>
      <c r="T31" s="168">
        <v>6.4808426939999997</v>
      </c>
      <c r="U31" s="168">
        <v>7.4289250469999999</v>
      </c>
      <c r="V31" s="168">
        <v>6.8706215459999997</v>
      </c>
      <c r="W31" s="168">
        <v>8.2387642900000007</v>
      </c>
      <c r="X31" s="168">
        <v>7.2194480680000002</v>
      </c>
      <c r="Y31" s="168">
        <v>7.6205447709999996</v>
      </c>
      <c r="Z31" s="168">
        <v>8.0766385399999994</v>
      </c>
      <c r="AA31" s="168">
        <v>8.3309569569999997</v>
      </c>
      <c r="AB31" s="168">
        <v>7.8195629999999996</v>
      </c>
      <c r="AC31" s="168">
        <v>8.5221090390000001</v>
      </c>
      <c r="AD31" s="168">
        <v>7.9518272960000003</v>
      </c>
      <c r="AE31" s="168">
        <v>7.8560939589999998</v>
      </c>
      <c r="AF31" s="168">
        <v>7.3598468160000001</v>
      </c>
      <c r="AG31" s="168">
        <v>8.0330099409999995</v>
      </c>
      <c r="AH31" s="168">
        <v>8.1636796950000008</v>
      </c>
      <c r="AI31" s="168">
        <v>8.8131961560000001</v>
      </c>
      <c r="AJ31" s="168">
        <v>10.54386819</v>
      </c>
      <c r="AK31" s="168">
        <v>10.84653711</v>
      </c>
      <c r="AL31" s="168">
        <v>11.434008950000001</v>
      </c>
      <c r="AM31" s="168">
        <v>11.21815966</v>
      </c>
      <c r="AN31" s="168">
        <v>10.87828642</v>
      </c>
      <c r="AO31" s="168">
        <v>10.23998765</v>
      </c>
      <c r="AP31" s="168">
        <v>9.2241021589999992</v>
      </c>
      <c r="AQ31" s="168">
        <v>10.564567479999999</v>
      </c>
      <c r="AR31" s="168">
        <v>12.01890289</v>
      </c>
      <c r="AS31" s="168">
        <v>11.50748664</v>
      </c>
      <c r="AT31" s="168">
        <v>11.98257628</v>
      </c>
      <c r="AU31" s="168">
        <v>12.25173453</v>
      </c>
      <c r="AV31" s="168">
        <v>12.41806474</v>
      </c>
      <c r="AW31" s="168">
        <v>12.37932226</v>
      </c>
      <c r="AX31" s="168">
        <v>13.019113880000001</v>
      </c>
      <c r="AY31" s="168">
        <v>13.56563407</v>
      </c>
      <c r="AZ31" s="168">
        <v>12.068339999999999</v>
      </c>
      <c r="BA31" s="168">
        <v>10.92976</v>
      </c>
      <c r="BB31" s="258">
        <v>9.5521940000000001</v>
      </c>
      <c r="BC31" s="258">
        <v>8.8625679999999996</v>
      </c>
      <c r="BD31" s="258">
        <v>8.4510100000000001</v>
      </c>
      <c r="BE31" s="258">
        <v>8.1292790000000004</v>
      </c>
      <c r="BF31" s="258">
        <v>7.7967630000000003</v>
      </c>
      <c r="BG31" s="258">
        <v>7.6914129999999998</v>
      </c>
      <c r="BH31" s="258">
        <v>7.7301989999999998</v>
      </c>
      <c r="BI31" s="258">
        <v>8.0067889999999995</v>
      </c>
      <c r="BJ31" s="258">
        <v>8.1761599999999994</v>
      </c>
      <c r="BK31" s="258">
        <v>8.4134890000000002</v>
      </c>
      <c r="BL31" s="258">
        <v>8.5937850000000005</v>
      </c>
      <c r="BM31" s="258">
        <v>8.6818969999999993</v>
      </c>
      <c r="BN31" s="258">
        <v>8.1161659999999998</v>
      </c>
      <c r="BO31" s="258">
        <v>7.9873700000000003</v>
      </c>
      <c r="BP31" s="258">
        <v>7.9436140000000002</v>
      </c>
      <c r="BQ31" s="258">
        <v>7.8955330000000004</v>
      </c>
      <c r="BR31" s="258">
        <v>7.7791420000000002</v>
      </c>
      <c r="BS31" s="258">
        <v>7.8283860000000001</v>
      </c>
      <c r="BT31" s="258">
        <v>7.958996</v>
      </c>
      <c r="BU31" s="258">
        <v>8.3009839999999997</v>
      </c>
      <c r="BV31" s="258">
        <v>8.4809599999999996</v>
      </c>
    </row>
    <row r="32" spans="1:74" ht="11.15" customHeight="1" x14ac:dyDescent="0.25">
      <c r="A32" s="67" t="s">
        <v>650</v>
      </c>
      <c r="B32" s="149" t="s">
        <v>419</v>
      </c>
      <c r="C32" s="168">
        <v>5.6796038500000003</v>
      </c>
      <c r="D32" s="168">
        <v>5.5348654310000001</v>
      </c>
      <c r="E32" s="168">
        <v>5.7705517009999996</v>
      </c>
      <c r="F32" s="168">
        <v>5.5089889579999998</v>
      </c>
      <c r="G32" s="168">
        <v>4.8662299290000002</v>
      </c>
      <c r="H32" s="168">
        <v>5.6010130709999997</v>
      </c>
      <c r="I32" s="168">
        <v>5.6483456079999996</v>
      </c>
      <c r="J32" s="168">
        <v>5.3993343019999998</v>
      </c>
      <c r="K32" s="168">
        <v>5.2632186900000004</v>
      </c>
      <c r="L32" s="168">
        <v>5.0546303229999996</v>
      </c>
      <c r="M32" s="168">
        <v>5.0272254710000004</v>
      </c>
      <c r="N32" s="168">
        <v>4.9947056439999997</v>
      </c>
      <c r="O32" s="168">
        <v>4.82703039</v>
      </c>
      <c r="P32" s="168">
        <v>4.8560861080000004</v>
      </c>
      <c r="Q32" s="168">
        <v>4.8794510139999998</v>
      </c>
      <c r="R32" s="168">
        <v>4.8252777650000001</v>
      </c>
      <c r="S32" s="168">
        <v>4.5470304519999996</v>
      </c>
      <c r="T32" s="168">
        <v>3.945468408</v>
      </c>
      <c r="U32" s="168">
        <v>3.5961464680000002</v>
      </c>
      <c r="V32" s="168">
        <v>4.4645599980000004</v>
      </c>
      <c r="W32" s="168">
        <v>4.4466762900000001</v>
      </c>
      <c r="X32" s="168">
        <v>4.6449746440000004</v>
      </c>
      <c r="Y32" s="168">
        <v>5.4177987779999999</v>
      </c>
      <c r="Z32" s="168">
        <v>5.1781524919999997</v>
      </c>
      <c r="AA32" s="168">
        <v>5.3872708080000002</v>
      </c>
      <c r="AB32" s="168">
        <v>5.5093912850000004</v>
      </c>
      <c r="AC32" s="168">
        <v>6.0725575660000004</v>
      </c>
      <c r="AD32" s="168">
        <v>8.4779014309999994</v>
      </c>
      <c r="AE32" s="168">
        <v>8.260187921</v>
      </c>
      <c r="AF32" s="168">
        <v>9.5854699060000002</v>
      </c>
      <c r="AG32" s="168">
        <v>7.992096621</v>
      </c>
      <c r="AH32" s="168">
        <v>8.9136780909999995</v>
      </c>
      <c r="AI32" s="168">
        <v>8.4786355049999997</v>
      </c>
      <c r="AJ32" s="168">
        <v>8.2957888020000006</v>
      </c>
      <c r="AK32" s="168">
        <v>8.7581925199999997</v>
      </c>
      <c r="AL32" s="168">
        <v>7.7585067240000001</v>
      </c>
      <c r="AM32" s="168">
        <v>7.7040130180000004</v>
      </c>
      <c r="AN32" s="168">
        <v>7.879306959</v>
      </c>
      <c r="AO32" s="168">
        <v>7.335476742</v>
      </c>
      <c r="AP32" s="168">
        <v>8.0800030839999994</v>
      </c>
      <c r="AQ32" s="168">
        <v>9.5650700719999993</v>
      </c>
      <c r="AR32" s="168">
        <v>8.9555765059999999</v>
      </c>
      <c r="AS32" s="168">
        <v>8.7814616690000005</v>
      </c>
      <c r="AT32" s="168">
        <v>12.023328660000001</v>
      </c>
      <c r="AU32" s="168">
        <v>11.904781610000001</v>
      </c>
      <c r="AV32" s="168">
        <v>9.8498448629999995</v>
      </c>
      <c r="AW32" s="168">
        <v>10.47140123</v>
      </c>
      <c r="AX32" s="168">
        <v>10.411300750000001</v>
      </c>
      <c r="AY32" s="168">
        <v>9.9625686160000004</v>
      </c>
      <c r="AZ32" s="168">
        <v>8.6407819999999997</v>
      </c>
      <c r="BA32" s="168">
        <v>7.8835379999999997</v>
      </c>
      <c r="BB32" s="258">
        <v>7.2901610000000003</v>
      </c>
      <c r="BC32" s="258">
        <v>6.6584300000000001</v>
      </c>
      <c r="BD32" s="258">
        <v>6.4335319999999996</v>
      </c>
      <c r="BE32" s="258">
        <v>6.2292880000000004</v>
      </c>
      <c r="BF32" s="258">
        <v>6.2945330000000004</v>
      </c>
      <c r="BG32" s="258">
        <v>5.9106189999999996</v>
      </c>
      <c r="BH32" s="258">
        <v>5.678731</v>
      </c>
      <c r="BI32" s="258">
        <v>6.0602549999999997</v>
      </c>
      <c r="BJ32" s="258">
        <v>6.2546309999999998</v>
      </c>
      <c r="BK32" s="258">
        <v>6.4666350000000001</v>
      </c>
      <c r="BL32" s="258">
        <v>6.5838150000000004</v>
      </c>
      <c r="BM32" s="258">
        <v>6.830406</v>
      </c>
      <c r="BN32" s="258">
        <v>6.8314579999999996</v>
      </c>
      <c r="BO32" s="258">
        <v>6.5716669999999997</v>
      </c>
      <c r="BP32" s="258">
        <v>6.5516620000000003</v>
      </c>
      <c r="BQ32" s="258">
        <v>6.4935359999999998</v>
      </c>
      <c r="BR32" s="258">
        <v>6.6783400000000004</v>
      </c>
      <c r="BS32" s="258">
        <v>6.3720489999999996</v>
      </c>
      <c r="BT32" s="258">
        <v>6.1669219999999996</v>
      </c>
      <c r="BU32" s="258">
        <v>6.5637460000000001</v>
      </c>
      <c r="BV32" s="258">
        <v>6.7220659999999999</v>
      </c>
    </row>
    <row r="33" spans="1:74" ht="11.15" customHeight="1" x14ac:dyDescent="0.25">
      <c r="A33" s="67" t="s">
        <v>651</v>
      </c>
      <c r="B33" s="149" t="s">
        <v>420</v>
      </c>
      <c r="C33" s="168">
        <v>5.5565839989999999</v>
      </c>
      <c r="D33" s="168">
        <v>5.1902188550000004</v>
      </c>
      <c r="E33" s="168">
        <v>4.7315579540000003</v>
      </c>
      <c r="F33" s="168">
        <v>4.2414356399999997</v>
      </c>
      <c r="G33" s="168">
        <v>3.868943206</v>
      </c>
      <c r="H33" s="168">
        <v>3.6865575690000001</v>
      </c>
      <c r="I33" s="168">
        <v>3.4406863099999998</v>
      </c>
      <c r="J33" s="168">
        <v>3.4297399080000002</v>
      </c>
      <c r="K33" s="168">
        <v>3.4535810900000001</v>
      </c>
      <c r="L33" s="168">
        <v>3.7047514499999998</v>
      </c>
      <c r="M33" s="168">
        <v>4.3556617290000004</v>
      </c>
      <c r="N33" s="168">
        <v>4.439762998</v>
      </c>
      <c r="O33" s="168">
        <v>4.2532077209999999</v>
      </c>
      <c r="P33" s="168">
        <v>4.0290144640000003</v>
      </c>
      <c r="Q33" s="168">
        <v>3.88305276</v>
      </c>
      <c r="R33" s="168">
        <v>3.5041171389999999</v>
      </c>
      <c r="S33" s="168">
        <v>3.4371850839999998</v>
      </c>
      <c r="T33" s="168">
        <v>3.148747432</v>
      </c>
      <c r="U33" s="168">
        <v>3.009240374</v>
      </c>
      <c r="V33" s="168">
        <v>3.0983896319999999</v>
      </c>
      <c r="W33" s="168">
        <v>3.5130194719999999</v>
      </c>
      <c r="X33" s="168">
        <v>3.5832359199999999</v>
      </c>
      <c r="Y33" s="168">
        <v>4.557942261</v>
      </c>
      <c r="Z33" s="168">
        <v>4.4548845430000004</v>
      </c>
      <c r="AA33" s="168">
        <v>4.409113305</v>
      </c>
      <c r="AB33" s="168">
        <v>5.0099230940000004</v>
      </c>
      <c r="AC33" s="168">
        <v>5.329201769</v>
      </c>
      <c r="AD33" s="168">
        <v>4.5172006380000003</v>
      </c>
      <c r="AE33" s="168">
        <v>4.7309369610000003</v>
      </c>
      <c r="AF33" s="168">
        <v>4.5757877870000003</v>
      </c>
      <c r="AG33" s="168">
        <v>5.0995497920000004</v>
      </c>
      <c r="AH33" s="168">
        <v>5.49311566</v>
      </c>
      <c r="AI33" s="168">
        <v>5.8779110589999997</v>
      </c>
      <c r="AJ33" s="168">
        <v>6.921601656</v>
      </c>
      <c r="AK33" s="168">
        <v>7.0308873790000002</v>
      </c>
      <c r="AL33" s="168">
        <v>6.9626215680000003</v>
      </c>
      <c r="AM33" s="168">
        <v>8.0237569910000008</v>
      </c>
      <c r="AN33" s="168">
        <v>8.2529604560000003</v>
      </c>
      <c r="AO33" s="168">
        <v>7.5795764969999997</v>
      </c>
      <c r="AP33" s="168">
        <v>7.327212243</v>
      </c>
      <c r="AQ33" s="168">
        <v>8.6579493930000009</v>
      </c>
      <c r="AR33" s="168">
        <v>10.037717710000001</v>
      </c>
      <c r="AS33" s="168">
        <v>8.9028713289999999</v>
      </c>
      <c r="AT33" s="168">
        <v>9.6315773250000003</v>
      </c>
      <c r="AU33" s="168">
        <v>10.32671043</v>
      </c>
      <c r="AV33" s="168">
        <v>8.2933735570000007</v>
      </c>
      <c r="AW33" s="168">
        <v>8.0727815159999992</v>
      </c>
      <c r="AX33" s="168">
        <v>9.3385341220000004</v>
      </c>
      <c r="AY33" s="168">
        <v>9.9018992899999994</v>
      </c>
      <c r="AZ33" s="168">
        <v>8.0128000000000004</v>
      </c>
      <c r="BA33" s="168">
        <v>6.7098560000000003</v>
      </c>
      <c r="BB33" s="258">
        <v>5.3874649999999997</v>
      </c>
      <c r="BC33" s="258">
        <v>4.765835</v>
      </c>
      <c r="BD33" s="258">
        <v>4.5940440000000002</v>
      </c>
      <c r="BE33" s="258">
        <v>4.499587</v>
      </c>
      <c r="BF33" s="258">
        <v>4.4527469999999996</v>
      </c>
      <c r="BG33" s="258">
        <v>4.5137369999999999</v>
      </c>
      <c r="BH33" s="258">
        <v>4.6588010000000004</v>
      </c>
      <c r="BI33" s="258">
        <v>5.0849399999999996</v>
      </c>
      <c r="BJ33" s="258">
        <v>5.6339829999999997</v>
      </c>
      <c r="BK33" s="258">
        <v>5.8691259999999996</v>
      </c>
      <c r="BL33" s="258">
        <v>6.0291269999999999</v>
      </c>
      <c r="BM33" s="258">
        <v>6.0087299999999999</v>
      </c>
      <c r="BN33" s="258">
        <v>5.3418479999999997</v>
      </c>
      <c r="BO33" s="258">
        <v>5.0680969999999999</v>
      </c>
      <c r="BP33" s="258">
        <v>5.0357469999999998</v>
      </c>
      <c r="BQ33" s="258">
        <v>5.0294740000000004</v>
      </c>
      <c r="BR33" s="258">
        <v>5.0591030000000003</v>
      </c>
      <c r="BS33" s="258">
        <v>5.1579860000000002</v>
      </c>
      <c r="BT33" s="258">
        <v>5.2878889999999998</v>
      </c>
      <c r="BU33" s="258">
        <v>5.6987610000000002</v>
      </c>
      <c r="BV33" s="258">
        <v>6.1738720000000002</v>
      </c>
    </row>
    <row r="34" spans="1:74" ht="11.15" customHeight="1" x14ac:dyDescent="0.25">
      <c r="A34" s="67" t="s">
        <v>652</v>
      </c>
      <c r="B34" s="149" t="s">
        <v>421</v>
      </c>
      <c r="C34" s="168">
        <v>6.019595764</v>
      </c>
      <c r="D34" s="168">
        <v>5.3907675309999998</v>
      </c>
      <c r="E34" s="168">
        <v>5.0429422979999998</v>
      </c>
      <c r="F34" s="168">
        <v>4.8895986679999996</v>
      </c>
      <c r="G34" s="168">
        <v>4.4103693369999997</v>
      </c>
      <c r="H34" s="168">
        <v>4.4591627129999996</v>
      </c>
      <c r="I34" s="168">
        <v>4.2541985010000003</v>
      </c>
      <c r="J34" s="168">
        <v>4.0784846259999998</v>
      </c>
      <c r="K34" s="168">
        <v>4.5611848940000002</v>
      </c>
      <c r="L34" s="168">
        <v>3.8195182569999999</v>
      </c>
      <c r="M34" s="168">
        <v>4.7151134920000004</v>
      </c>
      <c r="N34" s="168">
        <v>4.5328653509999999</v>
      </c>
      <c r="O34" s="168">
        <v>4.4712899549999996</v>
      </c>
      <c r="P34" s="168">
        <v>4.2008969839999999</v>
      </c>
      <c r="Q34" s="168">
        <v>4.0168960309999999</v>
      </c>
      <c r="R34" s="168">
        <v>3.8329697870000001</v>
      </c>
      <c r="S34" s="168">
        <v>3.7770508290000002</v>
      </c>
      <c r="T34" s="168">
        <v>3.6689922529999999</v>
      </c>
      <c r="U34" s="168">
        <v>3.4850771909999998</v>
      </c>
      <c r="V34" s="168">
        <v>3.6299577759999999</v>
      </c>
      <c r="W34" s="168">
        <v>4.3001741620000002</v>
      </c>
      <c r="X34" s="168">
        <v>4.1728329080000002</v>
      </c>
      <c r="Y34" s="168">
        <v>4.7987515270000003</v>
      </c>
      <c r="Z34" s="168">
        <v>5.0293919640000002</v>
      </c>
      <c r="AA34" s="168">
        <v>4.6543540319999996</v>
      </c>
      <c r="AB34" s="168">
        <v>5.131279009</v>
      </c>
      <c r="AC34" s="168">
        <v>4.876354879</v>
      </c>
      <c r="AD34" s="168">
        <v>4.4571889770000004</v>
      </c>
      <c r="AE34" s="168">
        <v>4.5711673470000003</v>
      </c>
      <c r="AF34" s="168">
        <v>4.7352126309999996</v>
      </c>
      <c r="AG34" s="168">
        <v>5.7138586059999996</v>
      </c>
      <c r="AH34" s="168">
        <v>5.355786986</v>
      </c>
      <c r="AI34" s="168">
        <v>5.9103287949999999</v>
      </c>
      <c r="AJ34" s="168">
        <v>7.010494016</v>
      </c>
      <c r="AK34" s="168">
        <v>7.4820798469999996</v>
      </c>
      <c r="AL34" s="168">
        <v>7.5478422800000002</v>
      </c>
      <c r="AM34" s="168">
        <v>7.1968504449999999</v>
      </c>
      <c r="AN34" s="168">
        <v>7.892180443</v>
      </c>
      <c r="AO34" s="168">
        <v>7.2872698229999999</v>
      </c>
      <c r="AP34" s="168">
        <v>7.3543254539999996</v>
      </c>
      <c r="AQ34" s="168">
        <v>8.7581220250000005</v>
      </c>
      <c r="AR34" s="168">
        <v>10.561642579999999</v>
      </c>
      <c r="AS34" s="168">
        <v>9.5777851960000007</v>
      </c>
      <c r="AT34" s="168">
        <v>11.94038843</v>
      </c>
      <c r="AU34" s="168">
        <v>11.846038200000001</v>
      </c>
      <c r="AV34" s="168">
        <v>9.2878958699999998</v>
      </c>
      <c r="AW34" s="168">
        <v>8.4652597939999996</v>
      </c>
      <c r="AX34" s="168">
        <v>9.4743722469999998</v>
      </c>
      <c r="AY34" s="168">
        <v>8.9106918139999998</v>
      </c>
      <c r="AZ34" s="168">
        <v>7.1821619999999999</v>
      </c>
      <c r="BA34" s="168">
        <v>5.8600279999999998</v>
      </c>
      <c r="BB34" s="258">
        <v>5.055561</v>
      </c>
      <c r="BC34" s="258">
        <v>4.7748059999999999</v>
      </c>
      <c r="BD34" s="258">
        <v>4.7868380000000004</v>
      </c>
      <c r="BE34" s="258">
        <v>4.8738190000000001</v>
      </c>
      <c r="BF34" s="258">
        <v>4.7817559999999997</v>
      </c>
      <c r="BG34" s="258">
        <v>4.8621549999999996</v>
      </c>
      <c r="BH34" s="258">
        <v>4.892417</v>
      </c>
      <c r="BI34" s="258">
        <v>5.2410949999999996</v>
      </c>
      <c r="BJ34" s="258">
        <v>5.8642430000000001</v>
      </c>
      <c r="BK34" s="258">
        <v>6.1450230000000001</v>
      </c>
      <c r="BL34" s="258">
        <v>6.1861379999999997</v>
      </c>
      <c r="BM34" s="258">
        <v>5.8898279999999996</v>
      </c>
      <c r="BN34" s="258">
        <v>5.5177949999999996</v>
      </c>
      <c r="BO34" s="258">
        <v>5.4161659999999996</v>
      </c>
      <c r="BP34" s="258">
        <v>5.4435760000000002</v>
      </c>
      <c r="BQ34" s="258">
        <v>5.5374889999999999</v>
      </c>
      <c r="BR34" s="258">
        <v>5.4705909999999998</v>
      </c>
      <c r="BS34" s="258">
        <v>5.5535969999999999</v>
      </c>
      <c r="BT34" s="258">
        <v>5.5422989999999999</v>
      </c>
      <c r="BU34" s="258">
        <v>5.8598080000000001</v>
      </c>
      <c r="BV34" s="258">
        <v>6.3944710000000002</v>
      </c>
    </row>
    <row r="35" spans="1:74" ht="11.15" customHeight="1" x14ac:dyDescent="0.25">
      <c r="A35" s="67" t="s">
        <v>653</v>
      </c>
      <c r="B35" s="149" t="s">
        <v>422</v>
      </c>
      <c r="C35" s="168">
        <v>5.3636125349999997</v>
      </c>
      <c r="D35" s="168">
        <v>5.0608383950000002</v>
      </c>
      <c r="E35" s="168">
        <v>4.5300804250000004</v>
      </c>
      <c r="F35" s="168">
        <v>4.391453898</v>
      </c>
      <c r="G35" s="168">
        <v>3.9393891110000001</v>
      </c>
      <c r="H35" s="168">
        <v>3.91807478</v>
      </c>
      <c r="I35" s="168">
        <v>3.700931282</v>
      </c>
      <c r="J35" s="168">
        <v>3.5440065619999999</v>
      </c>
      <c r="K35" s="168">
        <v>3.6306220300000001</v>
      </c>
      <c r="L35" s="168">
        <v>3.764511814</v>
      </c>
      <c r="M35" s="168">
        <v>4.2151852329999997</v>
      </c>
      <c r="N35" s="168">
        <v>4.3491368460000004</v>
      </c>
      <c r="O35" s="168">
        <v>4.1774265039999996</v>
      </c>
      <c r="P35" s="168">
        <v>4.0231267700000002</v>
      </c>
      <c r="Q35" s="168">
        <v>3.8621177389999999</v>
      </c>
      <c r="R35" s="168">
        <v>3.4365748279999999</v>
      </c>
      <c r="S35" s="168">
        <v>3.3970316789999999</v>
      </c>
      <c r="T35" s="168">
        <v>3.1696425860000002</v>
      </c>
      <c r="U35" s="168">
        <v>3.0630553489999999</v>
      </c>
      <c r="V35" s="168">
        <v>3.314621517</v>
      </c>
      <c r="W35" s="168">
        <v>3.7328641889999998</v>
      </c>
      <c r="X35" s="168">
        <v>3.5747728809999999</v>
      </c>
      <c r="Y35" s="168">
        <v>4.3090459360000004</v>
      </c>
      <c r="Z35" s="168">
        <v>4.487965</v>
      </c>
      <c r="AA35" s="168">
        <v>4.2695433859999996</v>
      </c>
      <c r="AB35" s="168">
        <v>4.8636465739999997</v>
      </c>
      <c r="AC35" s="168">
        <v>4.376347225</v>
      </c>
      <c r="AD35" s="168">
        <v>3.9512345459999998</v>
      </c>
      <c r="AE35" s="168">
        <v>4.0712936700000002</v>
      </c>
      <c r="AF35" s="168">
        <v>4.2058396790000003</v>
      </c>
      <c r="AG35" s="168">
        <v>4.7388228620000001</v>
      </c>
      <c r="AH35" s="168">
        <v>4.9219985160000004</v>
      </c>
      <c r="AI35" s="168">
        <v>5.6818308139999996</v>
      </c>
      <c r="AJ35" s="168">
        <v>6.7816829140000001</v>
      </c>
      <c r="AK35" s="168">
        <v>7.0605710899999998</v>
      </c>
      <c r="AL35" s="168">
        <v>6.7595025350000002</v>
      </c>
      <c r="AM35" s="168">
        <v>6.0370880930000004</v>
      </c>
      <c r="AN35" s="168">
        <v>7.3436910879999999</v>
      </c>
      <c r="AO35" s="168">
        <v>6.278147229</v>
      </c>
      <c r="AP35" s="168">
        <v>7.15392209</v>
      </c>
      <c r="AQ35" s="168">
        <v>8.9377889960000001</v>
      </c>
      <c r="AR35" s="168">
        <v>10.1103019</v>
      </c>
      <c r="AS35" s="168">
        <v>9.4140593530000007</v>
      </c>
      <c r="AT35" s="168">
        <v>11.52430618</v>
      </c>
      <c r="AU35" s="168">
        <v>10.87577475</v>
      </c>
      <c r="AV35" s="168">
        <v>8.2901300259999999</v>
      </c>
      <c r="AW35" s="168">
        <v>7.3428413089999998</v>
      </c>
      <c r="AX35" s="168">
        <v>8.4202580030000007</v>
      </c>
      <c r="AY35" s="168">
        <v>6.8805238109999998</v>
      </c>
      <c r="AZ35" s="168">
        <v>5.8264779999999998</v>
      </c>
      <c r="BA35" s="168">
        <v>4.8084540000000002</v>
      </c>
      <c r="BB35" s="258">
        <v>4.2919840000000002</v>
      </c>
      <c r="BC35" s="258">
        <v>4.1767409999999998</v>
      </c>
      <c r="BD35" s="258">
        <v>4.2905980000000001</v>
      </c>
      <c r="BE35" s="258">
        <v>4.3610499999999996</v>
      </c>
      <c r="BF35" s="258">
        <v>4.3124200000000004</v>
      </c>
      <c r="BG35" s="258">
        <v>4.3556800000000004</v>
      </c>
      <c r="BH35" s="258">
        <v>4.5402740000000001</v>
      </c>
      <c r="BI35" s="258">
        <v>4.8624840000000003</v>
      </c>
      <c r="BJ35" s="258">
        <v>5.4281740000000003</v>
      </c>
      <c r="BK35" s="258">
        <v>5.6561849999999998</v>
      </c>
      <c r="BL35" s="258">
        <v>5.8400340000000002</v>
      </c>
      <c r="BM35" s="258">
        <v>5.4918430000000003</v>
      </c>
      <c r="BN35" s="258">
        <v>5.1633079999999998</v>
      </c>
      <c r="BO35" s="258">
        <v>5.0687689999999996</v>
      </c>
      <c r="BP35" s="258">
        <v>5.0952900000000003</v>
      </c>
      <c r="BQ35" s="258">
        <v>5.1121629999999998</v>
      </c>
      <c r="BR35" s="258">
        <v>5.0545159999999996</v>
      </c>
      <c r="BS35" s="258">
        <v>5.0790150000000001</v>
      </c>
      <c r="BT35" s="258">
        <v>5.2067800000000002</v>
      </c>
      <c r="BU35" s="258">
        <v>5.4895230000000002</v>
      </c>
      <c r="BV35" s="258">
        <v>5.9582300000000004</v>
      </c>
    </row>
    <row r="36" spans="1:74" ht="11.15" customHeight="1" x14ac:dyDescent="0.25">
      <c r="A36" s="67" t="s">
        <v>654</v>
      </c>
      <c r="B36" s="149" t="s">
        <v>423</v>
      </c>
      <c r="C36" s="168">
        <v>3.9936486169999998</v>
      </c>
      <c r="D36" s="168">
        <v>3.3418425900000002</v>
      </c>
      <c r="E36" s="168">
        <v>3.0861114180000002</v>
      </c>
      <c r="F36" s="168">
        <v>2.9704323979999998</v>
      </c>
      <c r="G36" s="168">
        <v>2.8611880140000001</v>
      </c>
      <c r="H36" s="168">
        <v>2.8464452329999999</v>
      </c>
      <c r="I36" s="168">
        <v>2.6486295200000001</v>
      </c>
      <c r="J36" s="168">
        <v>2.4221414999999999</v>
      </c>
      <c r="K36" s="168">
        <v>2.5498623459999998</v>
      </c>
      <c r="L36" s="168">
        <v>2.5774155940000001</v>
      </c>
      <c r="M36" s="168">
        <v>2.7995511240000002</v>
      </c>
      <c r="N36" s="168">
        <v>2.5842316510000001</v>
      </c>
      <c r="O36" s="168">
        <v>2.3652321340000002</v>
      </c>
      <c r="P36" s="168">
        <v>2.1490722710000001</v>
      </c>
      <c r="Q36" s="168">
        <v>2.0697034250000002</v>
      </c>
      <c r="R36" s="168">
        <v>1.886969884</v>
      </c>
      <c r="S36" s="168">
        <v>2.0088994659999999</v>
      </c>
      <c r="T36" s="168">
        <v>1.9225101959999999</v>
      </c>
      <c r="U36" s="168">
        <v>1.7736433819999999</v>
      </c>
      <c r="V36" s="168">
        <v>2.1711772680000001</v>
      </c>
      <c r="W36" s="168">
        <v>2.6363672610000002</v>
      </c>
      <c r="X36" s="168">
        <v>2.5144714420000001</v>
      </c>
      <c r="Y36" s="168">
        <v>3.1298638539999999</v>
      </c>
      <c r="Z36" s="168">
        <v>3.0756469690000001</v>
      </c>
      <c r="AA36" s="168">
        <v>2.8723048370000002</v>
      </c>
      <c r="AB36" s="168">
        <v>14.74684484</v>
      </c>
      <c r="AC36" s="168">
        <v>3.1675985259999999</v>
      </c>
      <c r="AD36" s="168">
        <v>2.9594307959999999</v>
      </c>
      <c r="AE36" s="168">
        <v>3.3781507130000001</v>
      </c>
      <c r="AF36" s="168">
        <v>3.519277878</v>
      </c>
      <c r="AG36" s="168">
        <v>4.1148999469999996</v>
      </c>
      <c r="AH36" s="168">
        <v>4.457547237</v>
      </c>
      <c r="AI36" s="168">
        <v>4.8907066229999998</v>
      </c>
      <c r="AJ36" s="168">
        <v>6.184757126</v>
      </c>
      <c r="AK36" s="168">
        <v>6.3611014709999996</v>
      </c>
      <c r="AL36" s="168">
        <v>5.781374832</v>
      </c>
      <c r="AM36" s="168">
        <v>5.2455226540000002</v>
      </c>
      <c r="AN36" s="168">
        <v>6.5979150339999997</v>
      </c>
      <c r="AO36" s="168">
        <v>5.0285629419999998</v>
      </c>
      <c r="AP36" s="168">
        <v>6.0042839499999996</v>
      </c>
      <c r="AQ36" s="168">
        <v>7.8219291159999997</v>
      </c>
      <c r="AR36" s="168">
        <v>9.2997716920000002</v>
      </c>
      <c r="AS36" s="168">
        <v>7.2534300619999996</v>
      </c>
      <c r="AT36" s="168">
        <v>8.890029492</v>
      </c>
      <c r="AU36" s="168">
        <v>9.2627816430000003</v>
      </c>
      <c r="AV36" s="168">
        <v>6.000129812</v>
      </c>
      <c r="AW36" s="168">
        <v>5.1497530039999999</v>
      </c>
      <c r="AX36" s="168">
        <v>6.4898154029999997</v>
      </c>
      <c r="AY36" s="168">
        <v>4.8276009320000002</v>
      </c>
      <c r="AZ36" s="168">
        <v>3.2329599999999998</v>
      </c>
      <c r="BA36" s="168">
        <v>2.4634339999999999</v>
      </c>
      <c r="BB36" s="258">
        <v>2.5774910000000002</v>
      </c>
      <c r="BC36" s="258">
        <v>2.7715719999999999</v>
      </c>
      <c r="BD36" s="258">
        <v>3.1381220000000001</v>
      </c>
      <c r="BE36" s="258">
        <v>3.253603</v>
      </c>
      <c r="BF36" s="258">
        <v>3.3542489999999998</v>
      </c>
      <c r="BG36" s="258">
        <v>3.294333</v>
      </c>
      <c r="BH36" s="258">
        <v>3.472601</v>
      </c>
      <c r="BI36" s="258">
        <v>3.6262409999999998</v>
      </c>
      <c r="BJ36" s="258">
        <v>4.222556</v>
      </c>
      <c r="BK36" s="258">
        <v>4.3126230000000003</v>
      </c>
      <c r="BL36" s="258">
        <v>4.4833759999999998</v>
      </c>
      <c r="BM36" s="258">
        <v>3.8794550000000001</v>
      </c>
      <c r="BN36" s="258">
        <v>3.6597369999999998</v>
      </c>
      <c r="BO36" s="258">
        <v>3.6526700000000001</v>
      </c>
      <c r="BP36" s="258">
        <v>3.8020019999999999</v>
      </c>
      <c r="BQ36" s="258">
        <v>3.8861979999999998</v>
      </c>
      <c r="BR36" s="258">
        <v>4.0267770000000001</v>
      </c>
      <c r="BS36" s="258">
        <v>3.9452219999999998</v>
      </c>
      <c r="BT36" s="258">
        <v>4.0308169999999999</v>
      </c>
      <c r="BU36" s="258">
        <v>4.1608619999999998</v>
      </c>
      <c r="BV36" s="258">
        <v>4.609172</v>
      </c>
    </row>
    <row r="37" spans="1:74" ht="11.15" customHeight="1" x14ac:dyDescent="0.25">
      <c r="A37" s="67" t="s">
        <v>655</v>
      </c>
      <c r="B37" s="149" t="s">
        <v>424</v>
      </c>
      <c r="C37" s="168">
        <v>5.2118406129999997</v>
      </c>
      <c r="D37" s="168">
        <v>5.2849429749999999</v>
      </c>
      <c r="E37" s="168">
        <v>5.1906306439999996</v>
      </c>
      <c r="F37" s="168">
        <v>4.8701073109999999</v>
      </c>
      <c r="G37" s="168">
        <v>4.6042151179999999</v>
      </c>
      <c r="H37" s="168">
        <v>4.6353776959999999</v>
      </c>
      <c r="I37" s="168">
        <v>5.074800529</v>
      </c>
      <c r="J37" s="168">
        <v>4.7441066989999996</v>
      </c>
      <c r="K37" s="168">
        <v>4.8249976119999998</v>
      </c>
      <c r="L37" s="168">
        <v>4.8373020889999996</v>
      </c>
      <c r="M37" s="168">
        <v>4.6653179390000004</v>
      </c>
      <c r="N37" s="168">
        <v>4.4868008570000004</v>
      </c>
      <c r="O37" s="168">
        <v>4.3297598129999999</v>
      </c>
      <c r="P37" s="168">
        <v>4.3591531400000001</v>
      </c>
      <c r="Q37" s="168">
        <v>4.4004808520000003</v>
      </c>
      <c r="R37" s="168">
        <v>4.2149364269999996</v>
      </c>
      <c r="S37" s="168">
        <v>4.5025700850000003</v>
      </c>
      <c r="T37" s="168">
        <v>5.073605444</v>
      </c>
      <c r="U37" s="168">
        <v>4.5979828850000004</v>
      </c>
      <c r="V37" s="168">
        <v>4.5211774990000002</v>
      </c>
      <c r="W37" s="168">
        <v>4.5978339549999996</v>
      </c>
      <c r="X37" s="168">
        <v>4.9945787509999997</v>
      </c>
      <c r="Y37" s="168">
        <v>4.7888944340000004</v>
      </c>
      <c r="Z37" s="168">
        <v>4.8047520390000003</v>
      </c>
      <c r="AA37" s="168">
        <v>5.0021056479999997</v>
      </c>
      <c r="AB37" s="168">
        <v>5.3730570970000002</v>
      </c>
      <c r="AC37" s="168">
        <v>5.3638622839999996</v>
      </c>
      <c r="AD37" s="168">
        <v>4.8720761430000001</v>
      </c>
      <c r="AE37" s="168">
        <v>5.8309664950000002</v>
      </c>
      <c r="AF37" s="168">
        <v>6.1154465350000002</v>
      </c>
      <c r="AG37" s="168">
        <v>6.6503531430000002</v>
      </c>
      <c r="AH37" s="168">
        <v>7.0447145320000004</v>
      </c>
      <c r="AI37" s="168">
        <v>7.2058991600000004</v>
      </c>
      <c r="AJ37" s="168">
        <v>7.9136971799999998</v>
      </c>
      <c r="AK37" s="168">
        <v>7.7555283859999999</v>
      </c>
      <c r="AL37" s="168">
        <v>7.4536516840000004</v>
      </c>
      <c r="AM37" s="168">
        <v>7.0865253490000004</v>
      </c>
      <c r="AN37" s="168">
        <v>7.0670857529999997</v>
      </c>
      <c r="AO37" s="168">
        <v>7.1651240019999998</v>
      </c>
      <c r="AP37" s="168">
        <v>7.5425614129999996</v>
      </c>
      <c r="AQ37" s="168">
        <v>8.5236862220000003</v>
      </c>
      <c r="AR37" s="168">
        <v>9.3245194320000007</v>
      </c>
      <c r="AS37" s="168">
        <v>10.40643474</v>
      </c>
      <c r="AT37" s="168">
        <v>10.22983964</v>
      </c>
      <c r="AU37" s="168">
        <v>10.71532577</v>
      </c>
      <c r="AV37" s="168">
        <v>10.990421509999999</v>
      </c>
      <c r="AW37" s="168">
        <v>10.096483259999999</v>
      </c>
      <c r="AX37" s="168">
        <v>8.8688675420000003</v>
      </c>
      <c r="AY37" s="168">
        <v>10.585209949999999</v>
      </c>
      <c r="AZ37" s="168">
        <v>9.5498740000000009</v>
      </c>
      <c r="BA37" s="168">
        <v>8.6804810000000003</v>
      </c>
      <c r="BB37" s="258">
        <v>7.6951299999999998</v>
      </c>
      <c r="BC37" s="258">
        <v>7.2065960000000002</v>
      </c>
      <c r="BD37" s="258">
        <v>7.0373840000000003</v>
      </c>
      <c r="BE37" s="258">
        <v>6.8852549999999999</v>
      </c>
      <c r="BF37" s="258">
        <v>6.6126959999999997</v>
      </c>
      <c r="BG37" s="258">
        <v>6.3039560000000003</v>
      </c>
      <c r="BH37" s="258">
        <v>6.3987879999999997</v>
      </c>
      <c r="BI37" s="258">
        <v>6.0441219999999998</v>
      </c>
      <c r="BJ37" s="258">
        <v>6.0781280000000004</v>
      </c>
      <c r="BK37" s="258">
        <v>6.1369590000000001</v>
      </c>
      <c r="BL37" s="258">
        <v>6.2949529999999996</v>
      </c>
      <c r="BM37" s="258">
        <v>6.3591959999999998</v>
      </c>
      <c r="BN37" s="258">
        <v>6.0356319999999997</v>
      </c>
      <c r="BO37" s="258">
        <v>6.0395630000000002</v>
      </c>
      <c r="BP37" s="258">
        <v>6.2227329999999998</v>
      </c>
      <c r="BQ37" s="258">
        <v>6.3518759999999999</v>
      </c>
      <c r="BR37" s="258">
        <v>6.3141610000000004</v>
      </c>
      <c r="BS37" s="258">
        <v>6.1878690000000001</v>
      </c>
      <c r="BT37" s="258">
        <v>6.4094150000000001</v>
      </c>
      <c r="BU37" s="258">
        <v>6.1536179999999998</v>
      </c>
      <c r="BV37" s="258">
        <v>6.235449</v>
      </c>
    </row>
    <row r="38" spans="1:74" ht="11.15" customHeight="1" x14ac:dyDescent="0.25">
      <c r="A38" s="67" t="s">
        <v>656</v>
      </c>
      <c r="B38" s="149" t="s">
        <v>425</v>
      </c>
      <c r="C38" s="168">
        <v>7.4848898090000002</v>
      </c>
      <c r="D38" s="168">
        <v>7.55094976</v>
      </c>
      <c r="E38" s="168">
        <v>7.6844428489999999</v>
      </c>
      <c r="F38" s="168">
        <v>6.9207213169999999</v>
      </c>
      <c r="G38" s="168">
        <v>6.4213319330000003</v>
      </c>
      <c r="H38" s="168">
        <v>6.2404728330000001</v>
      </c>
      <c r="I38" s="168">
        <v>6.3567777589999999</v>
      </c>
      <c r="J38" s="168">
        <v>6.354418259</v>
      </c>
      <c r="K38" s="168">
        <v>6.3372388439999998</v>
      </c>
      <c r="L38" s="168">
        <v>6.5598488929999998</v>
      </c>
      <c r="M38" s="168">
        <v>6.6880260949999997</v>
      </c>
      <c r="N38" s="168">
        <v>7.5962778990000004</v>
      </c>
      <c r="O38" s="168">
        <v>7.6301573449999998</v>
      </c>
      <c r="P38" s="168">
        <v>7.2803786779999999</v>
      </c>
      <c r="Q38" s="168">
        <v>6.9679627919999998</v>
      </c>
      <c r="R38" s="168">
        <v>6.518797685</v>
      </c>
      <c r="S38" s="168">
        <v>6.0521346149999999</v>
      </c>
      <c r="T38" s="168">
        <v>6.2060910910000002</v>
      </c>
      <c r="U38" s="168">
        <v>6.2164314430000003</v>
      </c>
      <c r="V38" s="168">
        <v>5.8588660800000003</v>
      </c>
      <c r="W38" s="168">
        <v>6.1470637730000002</v>
      </c>
      <c r="X38" s="168">
        <v>6.5592661029999997</v>
      </c>
      <c r="Y38" s="168">
        <v>6.925002578</v>
      </c>
      <c r="Z38" s="168">
        <v>7.5889461210000002</v>
      </c>
      <c r="AA38" s="168">
        <v>8.2546907940000001</v>
      </c>
      <c r="AB38" s="168">
        <v>7.88562429</v>
      </c>
      <c r="AC38" s="168">
        <v>8.093121</v>
      </c>
      <c r="AD38" s="168">
        <v>7.2302968549999997</v>
      </c>
      <c r="AE38" s="168">
        <v>6.8137596419999999</v>
      </c>
      <c r="AF38" s="168">
        <v>7.1066563839999999</v>
      </c>
      <c r="AG38" s="168">
        <v>7.616874814</v>
      </c>
      <c r="AH38" s="168">
        <v>7.451704393</v>
      </c>
      <c r="AI38" s="168">
        <v>7.7326344469999997</v>
      </c>
      <c r="AJ38" s="168">
        <v>8.3984671110000004</v>
      </c>
      <c r="AK38" s="168">
        <v>8.4401703870000002</v>
      </c>
      <c r="AL38" s="168">
        <v>9.0801906339999992</v>
      </c>
      <c r="AM38" s="168">
        <v>8.9318869280000008</v>
      </c>
      <c r="AN38" s="168">
        <v>8.9497215089999997</v>
      </c>
      <c r="AO38" s="168">
        <v>8.5591291819999995</v>
      </c>
      <c r="AP38" s="168">
        <v>8.5222553580000007</v>
      </c>
      <c r="AQ38" s="168">
        <v>8.9275015779999993</v>
      </c>
      <c r="AR38" s="168">
        <v>9.7321132769999998</v>
      </c>
      <c r="AS38" s="168">
        <v>9.3508122230000001</v>
      </c>
      <c r="AT38" s="168">
        <v>9.8589055380000001</v>
      </c>
      <c r="AU38" s="168">
        <v>9.592101134</v>
      </c>
      <c r="AV38" s="168">
        <v>8.7969402419999998</v>
      </c>
      <c r="AW38" s="168">
        <v>9.2236407499999995</v>
      </c>
      <c r="AX38" s="168">
        <v>10.046045940000001</v>
      </c>
      <c r="AY38" s="168">
        <v>10.78910784</v>
      </c>
      <c r="AZ38" s="168">
        <v>9.6351220000000009</v>
      </c>
      <c r="BA38" s="168">
        <v>8.9280720000000002</v>
      </c>
      <c r="BB38" s="258">
        <v>8.0022500000000001</v>
      </c>
      <c r="BC38" s="258">
        <v>7.356414</v>
      </c>
      <c r="BD38" s="258">
        <v>7.312627</v>
      </c>
      <c r="BE38" s="258">
        <v>7.2055790000000002</v>
      </c>
      <c r="BF38" s="258">
        <v>7.1013510000000002</v>
      </c>
      <c r="BG38" s="258">
        <v>6.8548200000000001</v>
      </c>
      <c r="BH38" s="258">
        <v>6.7921699999999996</v>
      </c>
      <c r="BI38" s="258">
        <v>6.8991709999999999</v>
      </c>
      <c r="BJ38" s="258">
        <v>7.544651</v>
      </c>
      <c r="BK38" s="258">
        <v>7.6730200000000002</v>
      </c>
      <c r="BL38" s="258">
        <v>7.5311269999999997</v>
      </c>
      <c r="BM38" s="258">
        <v>7.5704989999999999</v>
      </c>
      <c r="BN38" s="258">
        <v>7.1387869999999998</v>
      </c>
      <c r="BO38" s="258">
        <v>6.8356750000000002</v>
      </c>
      <c r="BP38" s="258">
        <v>7.0166680000000001</v>
      </c>
      <c r="BQ38" s="258">
        <v>7.07857</v>
      </c>
      <c r="BR38" s="258">
        <v>7.1096469999999998</v>
      </c>
      <c r="BS38" s="258">
        <v>6.9607089999999996</v>
      </c>
      <c r="BT38" s="258">
        <v>6.9560329999999997</v>
      </c>
      <c r="BU38" s="258">
        <v>7.1046800000000001</v>
      </c>
      <c r="BV38" s="258">
        <v>7.756221</v>
      </c>
    </row>
    <row r="39" spans="1:74" ht="11.15" customHeight="1" x14ac:dyDescent="0.25">
      <c r="A39" s="67" t="s">
        <v>657</v>
      </c>
      <c r="B39" s="150" t="s">
        <v>399</v>
      </c>
      <c r="C39" s="169">
        <v>5.0199999999999996</v>
      </c>
      <c r="D39" s="169">
        <v>4.62</v>
      </c>
      <c r="E39" s="169">
        <v>4.3099999999999996</v>
      </c>
      <c r="F39" s="169">
        <v>3.99</v>
      </c>
      <c r="G39" s="169">
        <v>3.64</v>
      </c>
      <c r="H39" s="169">
        <v>3.55</v>
      </c>
      <c r="I39" s="169">
        <v>3.33</v>
      </c>
      <c r="J39" s="169">
        <v>3.18</v>
      </c>
      <c r="K39" s="169">
        <v>3.35</v>
      </c>
      <c r="L39" s="169">
        <v>3.43</v>
      </c>
      <c r="M39" s="169">
        <v>3.86</v>
      </c>
      <c r="N39" s="169">
        <v>3.84</v>
      </c>
      <c r="O39" s="169">
        <v>3.71</v>
      </c>
      <c r="P39" s="169">
        <v>3.58</v>
      </c>
      <c r="Q39" s="169">
        <v>3.39</v>
      </c>
      <c r="R39" s="169">
        <v>3</v>
      </c>
      <c r="S39" s="169">
        <v>2.91</v>
      </c>
      <c r="T39" s="169">
        <v>2.72</v>
      </c>
      <c r="U39" s="169">
        <v>2.58</v>
      </c>
      <c r="V39" s="169">
        <v>2.85</v>
      </c>
      <c r="W39" s="169">
        <v>3.3</v>
      </c>
      <c r="X39" s="169">
        <v>3.29</v>
      </c>
      <c r="Y39" s="169">
        <v>3.98</v>
      </c>
      <c r="Z39" s="169">
        <v>4.1100000000000003</v>
      </c>
      <c r="AA39" s="169">
        <v>4.08</v>
      </c>
      <c r="AB39" s="169">
        <v>9.41</v>
      </c>
      <c r="AC39" s="169">
        <v>4.43</v>
      </c>
      <c r="AD39" s="169">
        <v>4.03</v>
      </c>
      <c r="AE39" s="169">
        <v>4.1500000000000004</v>
      </c>
      <c r="AF39" s="169">
        <v>4.21</v>
      </c>
      <c r="AG39" s="169">
        <v>4.76</v>
      </c>
      <c r="AH39" s="169">
        <v>5.0199999999999996</v>
      </c>
      <c r="AI39" s="169">
        <v>5.48</v>
      </c>
      <c r="AJ39" s="169">
        <v>6.69</v>
      </c>
      <c r="AK39" s="169">
        <v>6.99</v>
      </c>
      <c r="AL39" s="169">
        <v>6.77</v>
      </c>
      <c r="AM39" s="169">
        <v>6.64</v>
      </c>
      <c r="AN39" s="169">
        <v>7.53</v>
      </c>
      <c r="AO39" s="169">
        <v>6.34</v>
      </c>
      <c r="AP39" s="169">
        <v>6.88</v>
      </c>
      <c r="AQ39" s="169">
        <v>8.3699999999999992</v>
      </c>
      <c r="AR39" s="169">
        <v>9.64</v>
      </c>
      <c r="AS39" s="169">
        <v>8.14</v>
      </c>
      <c r="AT39" s="169">
        <v>9.76</v>
      </c>
      <c r="AU39" s="169">
        <v>9.9499999999999993</v>
      </c>
      <c r="AV39" s="169">
        <v>7.38</v>
      </c>
      <c r="AW39" s="169">
        <v>6.92</v>
      </c>
      <c r="AX39" s="169">
        <v>8.23</v>
      </c>
      <c r="AY39" s="169">
        <v>7.4</v>
      </c>
      <c r="AZ39" s="169">
        <v>5.9555309999999997</v>
      </c>
      <c r="BA39" s="169">
        <v>4.776065</v>
      </c>
      <c r="BB39" s="280">
        <v>4.1997260000000001</v>
      </c>
      <c r="BC39" s="280">
        <v>3.9739390000000001</v>
      </c>
      <c r="BD39" s="280">
        <v>4.055034</v>
      </c>
      <c r="BE39" s="280">
        <v>4.109928</v>
      </c>
      <c r="BF39" s="280">
        <v>4.1290380000000004</v>
      </c>
      <c r="BG39" s="280">
        <v>4.0876720000000004</v>
      </c>
      <c r="BH39" s="280">
        <v>4.3091650000000001</v>
      </c>
      <c r="BI39" s="280">
        <v>4.6299989999999998</v>
      </c>
      <c r="BJ39" s="280">
        <v>5.3189279999999997</v>
      </c>
      <c r="BK39" s="280">
        <v>5.5511200000000001</v>
      </c>
      <c r="BL39" s="280">
        <v>5.7068899999999996</v>
      </c>
      <c r="BM39" s="280">
        <v>5.1821229999999998</v>
      </c>
      <c r="BN39" s="280">
        <v>4.7522919999999997</v>
      </c>
      <c r="BO39" s="280">
        <v>4.5667150000000003</v>
      </c>
      <c r="BP39" s="280">
        <v>4.5831770000000001</v>
      </c>
      <c r="BQ39" s="280">
        <v>4.6420760000000003</v>
      </c>
      <c r="BR39" s="280">
        <v>4.7256359999999997</v>
      </c>
      <c r="BS39" s="280">
        <v>4.6869110000000003</v>
      </c>
      <c r="BT39" s="280">
        <v>4.8445049999999998</v>
      </c>
      <c r="BU39" s="280">
        <v>5.1604809999999999</v>
      </c>
      <c r="BV39" s="280">
        <v>5.7598849999999997</v>
      </c>
    </row>
    <row r="40" spans="1:74" s="219" customFormat="1" ht="12" customHeight="1" x14ac:dyDescent="0.25">
      <c r="A40" s="155"/>
      <c r="B40" s="645" t="s">
        <v>790</v>
      </c>
      <c r="C40" s="646"/>
      <c r="D40" s="646"/>
      <c r="E40" s="646"/>
      <c r="F40" s="646"/>
      <c r="G40" s="646"/>
      <c r="H40" s="646"/>
      <c r="I40" s="646"/>
      <c r="J40" s="646"/>
      <c r="K40" s="646"/>
      <c r="L40" s="646"/>
      <c r="M40" s="646"/>
      <c r="N40" s="646"/>
      <c r="O40" s="646"/>
      <c r="P40" s="646"/>
      <c r="Q40" s="646"/>
      <c r="AY40" s="386"/>
      <c r="AZ40" s="386"/>
      <c r="BA40" s="386"/>
      <c r="BB40" s="386"/>
      <c r="BC40" s="386"/>
      <c r="BD40" s="386"/>
      <c r="BE40" s="386"/>
      <c r="BF40" s="386"/>
      <c r="BG40" s="386"/>
      <c r="BH40" s="386"/>
      <c r="BI40" s="386"/>
      <c r="BJ40" s="386"/>
    </row>
    <row r="41" spans="1:74" s="338" customFormat="1" ht="12" customHeight="1" x14ac:dyDescent="0.25">
      <c r="A41" s="337"/>
      <c r="B41" s="665" t="str">
        <f>"Notes: "&amp;"EIA completed modeling and analysis for this report on " &amp;Dates!D2&amp;"."</f>
        <v>Notes: EIA completed modeling and analysis for this report on Thursday April 6, 2023.</v>
      </c>
      <c r="C41" s="687"/>
      <c r="D41" s="687"/>
      <c r="E41" s="687"/>
      <c r="F41" s="687"/>
      <c r="G41" s="687"/>
      <c r="H41" s="687"/>
      <c r="I41" s="687"/>
      <c r="J41" s="687"/>
      <c r="K41" s="687"/>
      <c r="L41" s="687"/>
      <c r="M41" s="687"/>
      <c r="N41" s="687"/>
      <c r="O41" s="687"/>
      <c r="P41" s="687"/>
      <c r="Q41" s="666"/>
      <c r="AY41" s="387"/>
      <c r="AZ41" s="387"/>
      <c r="BA41" s="387"/>
      <c r="BB41" s="387"/>
      <c r="BC41" s="387"/>
      <c r="BD41" s="387"/>
      <c r="BE41" s="387"/>
      <c r="BF41" s="387"/>
      <c r="BG41" s="387"/>
      <c r="BH41" s="387"/>
      <c r="BI41" s="387"/>
      <c r="BJ41" s="387"/>
    </row>
    <row r="42" spans="1:74" s="338" customFormat="1" ht="12" customHeight="1" x14ac:dyDescent="0.25">
      <c r="A42" s="337"/>
      <c r="B42" s="638" t="s">
        <v>338</v>
      </c>
      <c r="C42" s="637"/>
      <c r="D42" s="637"/>
      <c r="E42" s="637"/>
      <c r="F42" s="637"/>
      <c r="G42" s="637"/>
      <c r="H42" s="637"/>
      <c r="I42" s="637"/>
      <c r="J42" s="637"/>
      <c r="K42" s="637"/>
      <c r="L42" s="637"/>
      <c r="M42" s="637"/>
      <c r="N42" s="637"/>
      <c r="O42" s="637"/>
      <c r="P42" s="637"/>
      <c r="Q42" s="637"/>
      <c r="AY42" s="387"/>
      <c r="AZ42" s="387"/>
      <c r="BA42" s="387"/>
      <c r="BB42" s="387"/>
      <c r="BC42" s="387"/>
      <c r="BD42" s="501"/>
      <c r="BE42" s="501"/>
      <c r="BF42" s="501"/>
      <c r="BG42" s="501"/>
      <c r="BH42" s="387"/>
      <c r="BI42" s="387"/>
      <c r="BJ42" s="387"/>
    </row>
    <row r="43" spans="1:74" s="219" customFormat="1" ht="12" customHeight="1" x14ac:dyDescent="0.25">
      <c r="A43" s="155"/>
      <c r="B43" s="647" t="s">
        <v>124</v>
      </c>
      <c r="C43" s="646"/>
      <c r="D43" s="646"/>
      <c r="E43" s="646"/>
      <c r="F43" s="646"/>
      <c r="G43" s="646"/>
      <c r="H43" s="646"/>
      <c r="I43" s="646"/>
      <c r="J43" s="646"/>
      <c r="K43" s="646"/>
      <c r="L43" s="646"/>
      <c r="M43" s="646"/>
      <c r="N43" s="646"/>
      <c r="O43" s="646"/>
      <c r="P43" s="646"/>
      <c r="Q43" s="646"/>
      <c r="AY43" s="386"/>
      <c r="AZ43" s="386"/>
      <c r="BA43" s="386"/>
      <c r="BB43" s="386"/>
      <c r="BC43" s="386"/>
      <c r="BD43" s="500"/>
      <c r="BE43" s="500"/>
      <c r="BF43" s="500"/>
      <c r="BG43" s="500"/>
      <c r="BH43" s="386"/>
      <c r="BI43" s="386"/>
      <c r="BJ43" s="386"/>
    </row>
    <row r="44" spans="1:74" s="338" customFormat="1" ht="12" customHeight="1" x14ac:dyDescent="0.25">
      <c r="A44" s="337"/>
      <c r="B44" s="633" t="s">
        <v>840</v>
      </c>
      <c r="C44" s="630"/>
      <c r="D44" s="630"/>
      <c r="E44" s="630"/>
      <c r="F44" s="630"/>
      <c r="G44" s="630"/>
      <c r="H44" s="630"/>
      <c r="I44" s="630"/>
      <c r="J44" s="630"/>
      <c r="K44" s="630"/>
      <c r="L44" s="630"/>
      <c r="M44" s="630"/>
      <c r="N44" s="630"/>
      <c r="O44" s="630"/>
      <c r="P44" s="630"/>
      <c r="Q44" s="624"/>
      <c r="AY44" s="387"/>
      <c r="AZ44" s="387"/>
      <c r="BA44" s="387"/>
      <c r="BB44" s="387"/>
      <c r="BC44" s="387"/>
      <c r="BD44" s="501"/>
      <c r="BE44" s="501"/>
      <c r="BF44" s="501"/>
      <c r="BG44" s="501"/>
      <c r="BH44" s="387"/>
      <c r="BI44" s="387"/>
      <c r="BJ44" s="387"/>
    </row>
    <row r="45" spans="1:74" s="338" customFormat="1" ht="12" customHeight="1" x14ac:dyDescent="0.25">
      <c r="A45" s="337"/>
      <c r="B45" s="683" t="s">
        <v>841</v>
      </c>
      <c r="C45" s="624"/>
      <c r="D45" s="624"/>
      <c r="E45" s="624"/>
      <c r="F45" s="624"/>
      <c r="G45" s="624"/>
      <c r="H45" s="624"/>
      <c r="I45" s="624"/>
      <c r="J45" s="624"/>
      <c r="K45" s="624"/>
      <c r="L45" s="624"/>
      <c r="M45" s="624"/>
      <c r="N45" s="624"/>
      <c r="O45" s="624"/>
      <c r="P45" s="624"/>
      <c r="Q45" s="624"/>
      <c r="AY45" s="387"/>
      <c r="AZ45" s="387"/>
      <c r="BA45" s="387"/>
      <c r="BB45" s="387"/>
      <c r="BC45" s="387"/>
      <c r="BD45" s="501"/>
      <c r="BE45" s="501"/>
      <c r="BF45" s="501"/>
      <c r="BG45" s="501"/>
      <c r="BH45" s="387"/>
      <c r="BI45" s="387"/>
      <c r="BJ45" s="387"/>
    </row>
    <row r="46" spans="1:74" s="338" customFormat="1" ht="12" customHeight="1" x14ac:dyDescent="0.25">
      <c r="A46" s="339"/>
      <c r="B46" s="631" t="s">
        <v>842</v>
      </c>
      <c r="C46" s="630"/>
      <c r="D46" s="630"/>
      <c r="E46" s="630"/>
      <c r="F46" s="630"/>
      <c r="G46" s="630"/>
      <c r="H46" s="630"/>
      <c r="I46" s="630"/>
      <c r="J46" s="630"/>
      <c r="K46" s="630"/>
      <c r="L46" s="630"/>
      <c r="M46" s="630"/>
      <c r="N46" s="630"/>
      <c r="O46" s="630"/>
      <c r="P46" s="630"/>
      <c r="Q46" s="624"/>
      <c r="AY46" s="387"/>
      <c r="AZ46" s="387"/>
      <c r="BA46" s="387"/>
      <c r="BB46" s="387"/>
      <c r="BC46" s="387"/>
      <c r="BD46" s="501"/>
      <c r="BE46" s="501"/>
      <c r="BF46" s="501"/>
      <c r="BG46" s="501"/>
      <c r="BH46" s="387"/>
      <c r="BI46" s="387"/>
      <c r="BJ46" s="387"/>
    </row>
    <row r="47" spans="1:74" s="338" customFormat="1" ht="12" customHeight="1" x14ac:dyDescent="0.25">
      <c r="A47" s="339"/>
      <c r="B47" s="639" t="s">
        <v>1427</v>
      </c>
      <c r="C47" s="624"/>
      <c r="D47" s="624"/>
      <c r="E47" s="624"/>
      <c r="F47" s="624"/>
      <c r="G47" s="624"/>
      <c r="H47" s="624"/>
      <c r="I47" s="624"/>
      <c r="J47" s="624"/>
      <c r="K47" s="624"/>
      <c r="L47" s="624"/>
      <c r="M47" s="624"/>
      <c r="N47" s="624"/>
      <c r="O47" s="624"/>
      <c r="P47" s="624"/>
      <c r="Q47" s="624"/>
      <c r="AY47" s="387"/>
      <c r="AZ47" s="387"/>
      <c r="BA47" s="387"/>
      <c r="BB47" s="387"/>
      <c r="BC47" s="387"/>
      <c r="BD47" s="501"/>
      <c r="BE47" s="501"/>
      <c r="BF47" s="501"/>
      <c r="BG47" s="501"/>
      <c r="BH47" s="387"/>
      <c r="BI47" s="387"/>
      <c r="BJ47" s="387"/>
    </row>
    <row r="48" spans="1:74" s="338" customFormat="1" ht="12" customHeight="1" x14ac:dyDescent="0.25">
      <c r="A48" s="339"/>
      <c r="B48" s="633" t="s">
        <v>813</v>
      </c>
      <c r="C48" s="634"/>
      <c r="D48" s="634"/>
      <c r="E48" s="634"/>
      <c r="F48" s="634"/>
      <c r="G48" s="634"/>
      <c r="H48" s="634"/>
      <c r="I48" s="634"/>
      <c r="J48" s="634"/>
      <c r="K48" s="634"/>
      <c r="L48" s="634"/>
      <c r="M48" s="634"/>
      <c r="N48" s="634"/>
      <c r="O48" s="634"/>
      <c r="P48" s="634"/>
      <c r="Q48" s="624"/>
      <c r="AY48" s="387"/>
      <c r="AZ48" s="387"/>
      <c r="BA48" s="387"/>
      <c r="BB48" s="387"/>
      <c r="BC48" s="387"/>
      <c r="BD48" s="501"/>
      <c r="BE48" s="501"/>
      <c r="BF48" s="501"/>
      <c r="BG48" s="501"/>
      <c r="BH48" s="387"/>
      <c r="BI48" s="387"/>
      <c r="BJ48" s="387"/>
    </row>
    <row r="49" spans="1:74" s="340" customFormat="1" ht="12" customHeight="1" x14ac:dyDescent="0.25">
      <c r="A49" s="322"/>
      <c r="B49" s="654" t="s">
        <v>1285</v>
      </c>
      <c r="C49" s="624"/>
      <c r="D49" s="624"/>
      <c r="E49" s="624"/>
      <c r="F49" s="624"/>
      <c r="G49" s="624"/>
      <c r="H49" s="624"/>
      <c r="I49" s="624"/>
      <c r="J49" s="624"/>
      <c r="K49" s="624"/>
      <c r="L49" s="624"/>
      <c r="M49" s="624"/>
      <c r="N49" s="624"/>
      <c r="O49" s="624"/>
      <c r="P49" s="624"/>
      <c r="Q49" s="624"/>
      <c r="AY49" s="388"/>
      <c r="AZ49" s="388"/>
      <c r="BA49" s="388"/>
      <c r="BB49" s="388"/>
      <c r="BC49" s="388"/>
      <c r="BD49" s="502"/>
      <c r="BE49" s="502"/>
      <c r="BF49" s="502"/>
      <c r="BG49" s="502"/>
      <c r="BH49" s="388"/>
      <c r="BI49" s="388"/>
      <c r="BJ49" s="388"/>
    </row>
    <row r="50" spans="1:74" x14ac:dyDescent="0.25">
      <c r="BK50" s="284"/>
      <c r="BL50" s="284"/>
      <c r="BM50" s="284"/>
      <c r="BN50" s="284"/>
      <c r="BO50" s="284"/>
      <c r="BP50" s="284"/>
      <c r="BQ50" s="284"/>
      <c r="BR50" s="284"/>
      <c r="BS50" s="284"/>
      <c r="BT50" s="284"/>
      <c r="BU50" s="284"/>
      <c r="BV50" s="284"/>
    </row>
    <row r="51" spans="1:74" x14ac:dyDescent="0.25">
      <c r="BK51" s="284"/>
      <c r="BL51" s="284"/>
      <c r="BM51" s="284"/>
      <c r="BN51" s="284"/>
      <c r="BO51" s="284"/>
      <c r="BP51" s="284"/>
      <c r="BQ51" s="284"/>
      <c r="BR51" s="284"/>
      <c r="BS51" s="284"/>
      <c r="BT51" s="284"/>
      <c r="BU51" s="284"/>
      <c r="BV51" s="284"/>
    </row>
    <row r="52" spans="1:74" x14ac:dyDescent="0.25">
      <c r="BK52" s="284"/>
      <c r="BL52" s="284"/>
      <c r="BM52" s="284"/>
      <c r="BN52" s="284"/>
      <c r="BO52" s="284"/>
      <c r="BP52" s="284"/>
      <c r="BQ52" s="284"/>
      <c r="BR52" s="284"/>
      <c r="BS52" s="284"/>
      <c r="BT52" s="284"/>
      <c r="BU52" s="284"/>
      <c r="BV52" s="284"/>
    </row>
    <row r="53" spans="1:74" x14ac:dyDescent="0.25">
      <c r="BK53" s="284"/>
      <c r="BL53" s="284"/>
      <c r="BM53" s="284"/>
      <c r="BN53" s="284"/>
      <c r="BO53" s="284"/>
      <c r="BP53" s="284"/>
      <c r="BQ53" s="284"/>
      <c r="BR53" s="284"/>
      <c r="BS53" s="284"/>
      <c r="BT53" s="284"/>
      <c r="BU53" s="284"/>
      <c r="BV53" s="284"/>
    </row>
    <row r="54" spans="1:74" x14ac:dyDescent="0.25">
      <c r="BK54" s="284"/>
      <c r="BL54" s="284"/>
      <c r="BM54" s="284"/>
      <c r="BN54" s="284"/>
      <c r="BO54" s="284"/>
      <c r="BP54" s="284"/>
      <c r="BQ54" s="284"/>
      <c r="BR54" s="284"/>
      <c r="BS54" s="284"/>
      <c r="BT54" s="284"/>
      <c r="BU54" s="284"/>
      <c r="BV54" s="284"/>
    </row>
    <row r="55" spans="1:74" x14ac:dyDescent="0.25">
      <c r="BK55" s="284"/>
      <c r="BL55" s="284"/>
      <c r="BM55" s="284"/>
      <c r="BN55" s="284"/>
      <c r="BO55" s="284"/>
      <c r="BP55" s="284"/>
      <c r="BQ55" s="284"/>
      <c r="BR55" s="284"/>
      <c r="BS55" s="284"/>
      <c r="BT55" s="284"/>
      <c r="BU55" s="284"/>
      <c r="BV55" s="284"/>
    </row>
    <row r="56" spans="1:74" x14ac:dyDescent="0.25">
      <c r="BK56" s="284"/>
      <c r="BL56" s="284"/>
      <c r="BM56" s="284"/>
      <c r="BN56" s="284"/>
      <c r="BO56" s="284"/>
      <c r="BP56" s="284"/>
      <c r="BQ56" s="284"/>
      <c r="BR56" s="284"/>
      <c r="BS56" s="284"/>
      <c r="BT56" s="284"/>
      <c r="BU56" s="284"/>
      <c r="BV56" s="284"/>
    </row>
    <row r="57" spans="1:74" x14ac:dyDescent="0.25">
      <c r="BK57" s="284"/>
      <c r="BL57" s="284"/>
      <c r="BM57" s="284"/>
      <c r="BN57" s="284"/>
      <c r="BO57" s="284"/>
      <c r="BP57" s="284"/>
      <c r="BQ57" s="284"/>
      <c r="BR57" s="284"/>
      <c r="BS57" s="284"/>
      <c r="BT57" s="284"/>
      <c r="BU57" s="284"/>
      <c r="BV57" s="284"/>
    </row>
    <row r="58" spans="1:74" x14ac:dyDescent="0.25">
      <c r="BK58" s="284"/>
      <c r="BL58" s="284"/>
      <c r="BM58" s="284"/>
      <c r="BN58" s="284"/>
      <c r="BO58" s="284"/>
      <c r="BP58" s="284"/>
      <c r="BQ58" s="284"/>
      <c r="BR58" s="284"/>
      <c r="BS58" s="284"/>
      <c r="BT58" s="284"/>
      <c r="BU58" s="284"/>
      <c r="BV58" s="284"/>
    </row>
    <row r="59" spans="1:74" x14ac:dyDescent="0.25">
      <c r="BK59" s="284"/>
      <c r="BL59" s="284"/>
      <c r="BM59" s="284"/>
      <c r="BN59" s="284"/>
      <c r="BO59" s="284"/>
      <c r="BP59" s="284"/>
      <c r="BQ59" s="284"/>
      <c r="BR59" s="284"/>
      <c r="BS59" s="284"/>
      <c r="BT59" s="284"/>
      <c r="BU59" s="284"/>
      <c r="BV59" s="284"/>
    </row>
    <row r="60" spans="1:74" x14ac:dyDescent="0.25">
      <c r="BK60" s="284"/>
      <c r="BL60" s="284"/>
      <c r="BM60" s="284"/>
      <c r="BN60" s="284"/>
      <c r="BO60" s="284"/>
      <c r="BP60" s="284"/>
      <c r="BQ60" s="284"/>
      <c r="BR60" s="284"/>
      <c r="BS60" s="284"/>
      <c r="BT60" s="284"/>
      <c r="BU60" s="284"/>
      <c r="BV60" s="284"/>
    </row>
    <row r="61" spans="1:74" x14ac:dyDescent="0.25">
      <c r="BK61" s="284"/>
      <c r="BL61" s="284"/>
      <c r="BM61" s="284"/>
      <c r="BN61" s="284"/>
      <c r="BO61" s="284"/>
      <c r="BP61" s="284"/>
      <c r="BQ61" s="284"/>
      <c r="BR61" s="284"/>
      <c r="BS61" s="284"/>
      <c r="BT61" s="284"/>
      <c r="BU61" s="284"/>
      <c r="BV61" s="284"/>
    </row>
    <row r="62" spans="1:74" x14ac:dyDescent="0.25">
      <c r="BK62" s="284"/>
      <c r="BL62" s="284"/>
      <c r="BM62" s="284"/>
      <c r="BN62" s="284"/>
      <c r="BO62" s="284"/>
      <c r="BP62" s="284"/>
      <c r="BQ62" s="284"/>
      <c r="BR62" s="284"/>
      <c r="BS62" s="284"/>
      <c r="BT62" s="284"/>
      <c r="BU62" s="284"/>
      <c r="BV62" s="284"/>
    </row>
    <row r="63" spans="1:74" x14ac:dyDescent="0.25">
      <c r="BK63" s="284"/>
      <c r="BL63" s="284"/>
      <c r="BM63" s="284"/>
      <c r="BN63" s="284"/>
      <c r="BO63" s="284"/>
      <c r="BP63" s="284"/>
      <c r="BQ63" s="284"/>
      <c r="BR63" s="284"/>
      <c r="BS63" s="284"/>
      <c r="BT63" s="284"/>
      <c r="BU63" s="284"/>
      <c r="BV63" s="284"/>
    </row>
    <row r="64" spans="1:74" x14ac:dyDescent="0.25">
      <c r="BK64" s="284"/>
      <c r="BL64" s="284"/>
      <c r="BM64" s="284"/>
      <c r="BN64" s="284"/>
      <c r="BO64" s="284"/>
      <c r="BP64" s="284"/>
      <c r="BQ64" s="284"/>
      <c r="BR64" s="284"/>
      <c r="BS64" s="284"/>
      <c r="BT64" s="284"/>
      <c r="BU64" s="284"/>
      <c r="BV64" s="284"/>
    </row>
    <row r="65" spans="63:74" x14ac:dyDescent="0.25">
      <c r="BK65" s="284"/>
      <c r="BL65" s="284"/>
      <c r="BM65" s="284"/>
      <c r="BN65" s="284"/>
      <c r="BO65" s="284"/>
      <c r="BP65" s="284"/>
      <c r="BQ65" s="284"/>
      <c r="BR65" s="284"/>
      <c r="BS65" s="284"/>
      <c r="BT65" s="284"/>
      <c r="BU65" s="284"/>
      <c r="BV65" s="284"/>
    </row>
    <row r="66" spans="63:74" x14ac:dyDescent="0.25">
      <c r="BK66" s="284"/>
      <c r="BL66" s="284"/>
      <c r="BM66" s="284"/>
      <c r="BN66" s="284"/>
      <c r="BO66" s="284"/>
      <c r="BP66" s="284"/>
      <c r="BQ66" s="284"/>
      <c r="BR66" s="284"/>
      <c r="BS66" s="284"/>
      <c r="BT66" s="284"/>
      <c r="BU66" s="284"/>
      <c r="BV66" s="284"/>
    </row>
    <row r="67" spans="63:74" x14ac:dyDescent="0.25">
      <c r="BK67" s="284"/>
      <c r="BL67" s="284"/>
      <c r="BM67" s="284"/>
      <c r="BN67" s="284"/>
      <c r="BO67" s="284"/>
      <c r="BP67" s="284"/>
      <c r="BQ67" s="284"/>
      <c r="BR67" s="284"/>
      <c r="BS67" s="284"/>
      <c r="BT67" s="284"/>
      <c r="BU67" s="284"/>
      <c r="BV67" s="284"/>
    </row>
    <row r="68" spans="63:74" x14ac:dyDescent="0.25">
      <c r="BK68" s="284"/>
      <c r="BL68" s="284"/>
      <c r="BM68" s="284"/>
      <c r="BN68" s="284"/>
      <c r="BO68" s="284"/>
      <c r="BP68" s="284"/>
      <c r="BQ68" s="284"/>
      <c r="BR68" s="284"/>
      <c r="BS68" s="284"/>
      <c r="BT68" s="284"/>
      <c r="BU68" s="284"/>
      <c r="BV68" s="284"/>
    </row>
    <row r="69" spans="63:74" x14ac:dyDescent="0.25">
      <c r="BK69" s="284"/>
      <c r="BL69" s="284"/>
      <c r="BM69" s="284"/>
      <c r="BN69" s="284"/>
      <c r="BO69" s="284"/>
      <c r="BP69" s="284"/>
      <c r="BQ69" s="284"/>
      <c r="BR69" s="284"/>
      <c r="BS69" s="284"/>
      <c r="BT69" s="284"/>
      <c r="BU69" s="284"/>
      <c r="BV69" s="284"/>
    </row>
    <row r="70" spans="63:74" x14ac:dyDescent="0.25">
      <c r="BK70" s="284"/>
      <c r="BL70" s="284"/>
      <c r="BM70" s="284"/>
      <c r="BN70" s="284"/>
      <c r="BO70" s="284"/>
      <c r="BP70" s="284"/>
      <c r="BQ70" s="284"/>
      <c r="BR70" s="284"/>
      <c r="BS70" s="284"/>
      <c r="BT70" s="284"/>
      <c r="BU70" s="284"/>
      <c r="BV70" s="284"/>
    </row>
    <row r="71" spans="63:74" x14ac:dyDescent="0.25">
      <c r="BK71" s="284"/>
      <c r="BL71" s="284"/>
      <c r="BM71" s="284"/>
      <c r="BN71" s="284"/>
      <c r="BO71" s="284"/>
      <c r="BP71" s="284"/>
      <c r="BQ71" s="284"/>
      <c r="BR71" s="284"/>
      <c r="BS71" s="284"/>
      <c r="BT71" s="284"/>
      <c r="BU71" s="284"/>
      <c r="BV71" s="284"/>
    </row>
    <row r="72" spans="63:74" x14ac:dyDescent="0.25">
      <c r="BK72" s="284"/>
      <c r="BL72" s="284"/>
      <c r="BM72" s="284"/>
      <c r="BN72" s="284"/>
      <c r="BO72" s="284"/>
      <c r="BP72" s="284"/>
      <c r="BQ72" s="284"/>
      <c r="BR72" s="284"/>
      <c r="BS72" s="284"/>
      <c r="BT72" s="284"/>
      <c r="BU72" s="284"/>
      <c r="BV72" s="284"/>
    </row>
    <row r="73" spans="63:74" x14ac:dyDescent="0.25">
      <c r="BK73" s="284"/>
      <c r="BL73" s="284"/>
      <c r="BM73" s="284"/>
      <c r="BN73" s="284"/>
      <c r="BO73" s="284"/>
      <c r="BP73" s="284"/>
      <c r="BQ73" s="284"/>
      <c r="BR73" s="284"/>
      <c r="BS73" s="284"/>
      <c r="BT73" s="284"/>
      <c r="BU73" s="284"/>
      <c r="BV73" s="284"/>
    </row>
    <row r="74" spans="63:74" x14ac:dyDescent="0.25">
      <c r="BK74" s="284"/>
      <c r="BL74" s="284"/>
      <c r="BM74" s="284"/>
      <c r="BN74" s="284"/>
      <c r="BO74" s="284"/>
      <c r="BP74" s="284"/>
      <c r="BQ74" s="284"/>
      <c r="BR74" s="284"/>
      <c r="BS74" s="284"/>
      <c r="BT74" s="284"/>
      <c r="BU74" s="284"/>
      <c r="BV74" s="284"/>
    </row>
    <row r="75" spans="63:74" x14ac:dyDescent="0.25">
      <c r="BK75" s="284"/>
      <c r="BL75" s="284"/>
      <c r="BM75" s="284"/>
      <c r="BN75" s="284"/>
      <c r="BO75" s="284"/>
      <c r="BP75" s="284"/>
      <c r="BQ75" s="284"/>
      <c r="BR75" s="284"/>
      <c r="BS75" s="284"/>
      <c r="BT75" s="284"/>
      <c r="BU75" s="284"/>
      <c r="BV75" s="284"/>
    </row>
    <row r="76" spans="63:74" x14ac:dyDescent="0.25">
      <c r="BK76" s="284"/>
      <c r="BL76" s="284"/>
      <c r="BM76" s="284"/>
      <c r="BN76" s="284"/>
      <c r="BO76" s="284"/>
      <c r="BP76" s="284"/>
      <c r="BQ76" s="284"/>
      <c r="BR76" s="284"/>
      <c r="BS76" s="284"/>
      <c r="BT76" s="284"/>
      <c r="BU76" s="284"/>
      <c r="BV76" s="284"/>
    </row>
    <row r="77" spans="63:74" x14ac:dyDescent="0.25">
      <c r="BK77" s="284"/>
      <c r="BL77" s="284"/>
      <c r="BM77" s="284"/>
      <c r="BN77" s="284"/>
      <c r="BO77" s="284"/>
      <c r="BP77" s="284"/>
      <c r="BQ77" s="284"/>
      <c r="BR77" s="284"/>
      <c r="BS77" s="284"/>
      <c r="BT77" s="284"/>
      <c r="BU77" s="284"/>
      <c r="BV77" s="284"/>
    </row>
    <row r="78" spans="63:74" x14ac:dyDescent="0.25">
      <c r="BK78" s="284"/>
      <c r="BL78" s="284"/>
      <c r="BM78" s="284"/>
      <c r="BN78" s="284"/>
      <c r="BO78" s="284"/>
      <c r="BP78" s="284"/>
      <c r="BQ78" s="284"/>
      <c r="BR78" s="284"/>
      <c r="BS78" s="284"/>
      <c r="BT78" s="284"/>
      <c r="BU78" s="284"/>
      <c r="BV78" s="284"/>
    </row>
    <row r="79" spans="63:74" x14ac:dyDescent="0.25">
      <c r="BK79" s="284"/>
      <c r="BL79" s="284"/>
      <c r="BM79" s="284"/>
      <c r="BN79" s="284"/>
      <c r="BO79" s="284"/>
      <c r="BP79" s="284"/>
      <c r="BQ79" s="284"/>
      <c r="BR79" s="284"/>
      <c r="BS79" s="284"/>
      <c r="BT79" s="284"/>
      <c r="BU79" s="284"/>
      <c r="BV79" s="284"/>
    </row>
    <row r="80" spans="63:74" x14ac:dyDescent="0.25">
      <c r="BK80" s="284"/>
      <c r="BL80" s="284"/>
      <c r="BM80" s="284"/>
      <c r="BN80" s="284"/>
      <c r="BO80" s="284"/>
      <c r="BP80" s="284"/>
      <c r="BQ80" s="284"/>
      <c r="BR80" s="284"/>
      <c r="BS80" s="284"/>
      <c r="BT80" s="284"/>
      <c r="BU80" s="284"/>
      <c r="BV80" s="284"/>
    </row>
    <row r="81" spans="63:74" x14ac:dyDescent="0.25">
      <c r="BK81" s="284"/>
      <c r="BL81" s="284"/>
      <c r="BM81" s="284"/>
      <c r="BN81" s="284"/>
      <c r="BO81" s="284"/>
      <c r="BP81" s="284"/>
      <c r="BQ81" s="284"/>
      <c r="BR81" s="284"/>
      <c r="BS81" s="284"/>
      <c r="BT81" s="284"/>
      <c r="BU81" s="284"/>
      <c r="BV81" s="284"/>
    </row>
    <row r="82" spans="63:74" x14ac:dyDescent="0.25">
      <c r="BK82" s="284"/>
      <c r="BL82" s="284"/>
      <c r="BM82" s="284"/>
      <c r="BN82" s="284"/>
      <c r="BO82" s="284"/>
      <c r="BP82" s="284"/>
      <c r="BQ82" s="284"/>
      <c r="BR82" s="284"/>
      <c r="BS82" s="284"/>
      <c r="BT82" s="284"/>
      <c r="BU82" s="284"/>
      <c r="BV82" s="284"/>
    </row>
    <row r="83" spans="63:74" x14ac:dyDescent="0.25">
      <c r="BK83" s="284"/>
      <c r="BL83" s="284"/>
      <c r="BM83" s="284"/>
      <c r="BN83" s="284"/>
      <c r="BO83" s="284"/>
      <c r="BP83" s="284"/>
      <c r="BQ83" s="284"/>
      <c r="BR83" s="284"/>
      <c r="BS83" s="284"/>
      <c r="BT83" s="284"/>
      <c r="BU83" s="284"/>
      <c r="BV83" s="284"/>
    </row>
    <row r="84" spans="63:74" x14ac:dyDescent="0.25">
      <c r="BK84" s="284"/>
      <c r="BL84" s="284"/>
      <c r="BM84" s="284"/>
      <c r="BN84" s="284"/>
      <c r="BO84" s="284"/>
      <c r="BP84" s="284"/>
      <c r="BQ84" s="284"/>
      <c r="BR84" s="284"/>
      <c r="BS84" s="284"/>
      <c r="BT84" s="284"/>
      <c r="BU84" s="284"/>
      <c r="BV84" s="284"/>
    </row>
    <row r="85" spans="63:74" x14ac:dyDescent="0.25">
      <c r="BK85" s="284"/>
      <c r="BL85" s="284"/>
      <c r="BM85" s="284"/>
      <c r="BN85" s="284"/>
      <c r="BO85" s="284"/>
      <c r="BP85" s="284"/>
      <c r="BQ85" s="284"/>
      <c r="BR85" s="284"/>
      <c r="BS85" s="284"/>
      <c r="BT85" s="284"/>
      <c r="BU85" s="284"/>
      <c r="BV85" s="284"/>
    </row>
    <row r="86" spans="63:74" x14ac:dyDescent="0.25">
      <c r="BK86" s="284"/>
      <c r="BL86" s="284"/>
      <c r="BM86" s="284"/>
      <c r="BN86" s="284"/>
      <c r="BO86" s="284"/>
      <c r="BP86" s="284"/>
      <c r="BQ86" s="284"/>
      <c r="BR86" s="284"/>
      <c r="BS86" s="284"/>
      <c r="BT86" s="284"/>
      <c r="BU86" s="284"/>
      <c r="BV86" s="284"/>
    </row>
    <row r="87" spans="63:74" x14ac:dyDescent="0.25">
      <c r="BK87" s="284"/>
      <c r="BL87" s="284"/>
      <c r="BM87" s="284"/>
      <c r="BN87" s="284"/>
      <c r="BO87" s="284"/>
      <c r="BP87" s="284"/>
      <c r="BQ87" s="284"/>
      <c r="BR87" s="284"/>
      <c r="BS87" s="284"/>
      <c r="BT87" s="284"/>
      <c r="BU87" s="284"/>
      <c r="BV87" s="284"/>
    </row>
    <row r="88" spans="63:74" x14ac:dyDescent="0.25">
      <c r="BK88" s="284"/>
      <c r="BL88" s="284"/>
      <c r="BM88" s="284"/>
      <c r="BN88" s="284"/>
      <c r="BO88" s="284"/>
      <c r="BP88" s="284"/>
      <c r="BQ88" s="284"/>
      <c r="BR88" s="284"/>
      <c r="BS88" s="284"/>
      <c r="BT88" s="284"/>
      <c r="BU88" s="284"/>
      <c r="BV88" s="284"/>
    </row>
    <row r="89" spans="63:74" x14ac:dyDescent="0.25">
      <c r="BK89" s="284"/>
      <c r="BL89" s="284"/>
      <c r="BM89" s="284"/>
      <c r="BN89" s="284"/>
      <c r="BO89" s="284"/>
      <c r="BP89" s="284"/>
      <c r="BQ89" s="284"/>
      <c r="BR89" s="284"/>
      <c r="BS89" s="284"/>
      <c r="BT89" s="284"/>
      <c r="BU89" s="284"/>
      <c r="BV89" s="284"/>
    </row>
    <row r="90" spans="63:74" x14ac:dyDescent="0.25">
      <c r="BK90" s="284"/>
      <c r="BL90" s="284"/>
      <c r="BM90" s="284"/>
      <c r="BN90" s="284"/>
      <c r="BO90" s="284"/>
      <c r="BP90" s="284"/>
      <c r="BQ90" s="284"/>
      <c r="BR90" s="284"/>
      <c r="BS90" s="284"/>
      <c r="BT90" s="284"/>
      <c r="BU90" s="284"/>
      <c r="BV90" s="284"/>
    </row>
    <row r="91" spans="63:74" x14ac:dyDescent="0.25">
      <c r="BK91" s="284"/>
      <c r="BL91" s="284"/>
      <c r="BM91" s="284"/>
      <c r="BN91" s="284"/>
      <c r="BO91" s="284"/>
      <c r="BP91" s="284"/>
      <c r="BQ91" s="284"/>
      <c r="BR91" s="284"/>
      <c r="BS91" s="284"/>
      <c r="BT91" s="284"/>
      <c r="BU91" s="284"/>
      <c r="BV91" s="284"/>
    </row>
    <row r="92" spans="63:74" x14ac:dyDescent="0.25">
      <c r="BK92" s="284"/>
      <c r="BL92" s="284"/>
      <c r="BM92" s="284"/>
      <c r="BN92" s="284"/>
      <c r="BO92" s="284"/>
      <c r="BP92" s="284"/>
      <c r="BQ92" s="284"/>
      <c r="BR92" s="284"/>
      <c r="BS92" s="284"/>
      <c r="BT92" s="284"/>
      <c r="BU92" s="284"/>
      <c r="BV92" s="284"/>
    </row>
    <row r="93" spans="63:74" x14ac:dyDescent="0.25">
      <c r="BK93" s="284"/>
      <c r="BL93" s="284"/>
      <c r="BM93" s="284"/>
      <c r="BN93" s="284"/>
      <c r="BO93" s="284"/>
      <c r="BP93" s="284"/>
      <c r="BQ93" s="284"/>
      <c r="BR93" s="284"/>
      <c r="BS93" s="284"/>
      <c r="BT93" s="284"/>
      <c r="BU93" s="284"/>
      <c r="BV93" s="284"/>
    </row>
    <row r="94" spans="63:74" x14ac:dyDescent="0.25">
      <c r="BK94" s="284"/>
      <c r="BL94" s="284"/>
      <c r="BM94" s="284"/>
      <c r="BN94" s="284"/>
      <c r="BO94" s="284"/>
      <c r="BP94" s="284"/>
      <c r="BQ94" s="284"/>
      <c r="BR94" s="284"/>
      <c r="BS94" s="284"/>
      <c r="BT94" s="284"/>
      <c r="BU94" s="284"/>
      <c r="BV94" s="284"/>
    </row>
    <row r="95" spans="63:74" x14ac:dyDescent="0.25">
      <c r="BK95" s="284"/>
      <c r="BL95" s="284"/>
      <c r="BM95" s="284"/>
      <c r="BN95" s="284"/>
      <c r="BO95" s="284"/>
      <c r="BP95" s="284"/>
      <c r="BQ95" s="284"/>
      <c r="BR95" s="284"/>
      <c r="BS95" s="284"/>
      <c r="BT95" s="284"/>
      <c r="BU95" s="284"/>
      <c r="BV95" s="284"/>
    </row>
    <row r="96" spans="63:74" x14ac:dyDescent="0.25">
      <c r="BK96" s="284"/>
      <c r="BL96" s="284"/>
      <c r="BM96" s="284"/>
      <c r="BN96" s="284"/>
      <c r="BO96" s="284"/>
      <c r="BP96" s="284"/>
      <c r="BQ96" s="284"/>
      <c r="BR96" s="284"/>
      <c r="BS96" s="284"/>
      <c r="BT96" s="284"/>
      <c r="BU96" s="284"/>
      <c r="BV96" s="284"/>
    </row>
    <row r="97" spans="63:74" x14ac:dyDescent="0.25">
      <c r="BK97" s="284"/>
      <c r="BL97" s="284"/>
      <c r="BM97" s="284"/>
      <c r="BN97" s="284"/>
      <c r="BO97" s="284"/>
      <c r="BP97" s="284"/>
      <c r="BQ97" s="284"/>
      <c r="BR97" s="284"/>
      <c r="BS97" s="284"/>
      <c r="BT97" s="284"/>
      <c r="BU97" s="284"/>
      <c r="BV97" s="284"/>
    </row>
    <row r="98" spans="63:74" x14ac:dyDescent="0.25">
      <c r="BK98" s="284"/>
      <c r="BL98" s="284"/>
      <c r="BM98" s="284"/>
      <c r="BN98" s="284"/>
      <c r="BO98" s="284"/>
      <c r="BP98" s="284"/>
      <c r="BQ98" s="284"/>
      <c r="BR98" s="284"/>
      <c r="BS98" s="284"/>
      <c r="BT98" s="284"/>
      <c r="BU98" s="284"/>
      <c r="BV98" s="284"/>
    </row>
    <row r="99" spans="63:74" x14ac:dyDescent="0.25">
      <c r="BK99" s="284"/>
      <c r="BL99" s="284"/>
      <c r="BM99" s="284"/>
      <c r="BN99" s="284"/>
      <c r="BO99" s="284"/>
      <c r="BP99" s="284"/>
      <c r="BQ99" s="284"/>
      <c r="BR99" s="284"/>
      <c r="BS99" s="284"/>
      <c r="BT99" s="284"/>
      <c r="BU99" s="284"/>
      <c r="BV99" s="284"/>
    </row>
    <row r="100" spans="63:74" x14ac:dyDescent="0.25">
      <c r="BK100" s="284"/>
      <c r="BL100" s="284"/>
      <c r="BM100" s="284"/>
      <c r="BN100" s="284"/>
      <c r="BO100" s="284"/>
      <c r="BP100" s="284"/>
      <c r="BQ100" s="284"/>
      <c r="BR100" s="284"/>
      <c r="BS100" s="284"/>
      <c r="BT100" s="284"/>
      <c r="BU100" s="284"/>
      <c r="BV100" s="284"/>
    </row>
    <row r="101" spans="63:74" x14ac:dyDescent="0.25">
      <c r="BK101" s="284"/>
      <c r="BL101" s="284"/>
      <c r="BM101" s="284"/>
      <c r="BN101" s="284"/>
      <c r="BO101" s="284"/>
      <c r="BP101" s="284"/>
      <c r="BQ101" s="284"/>
      <c r="BR101" s="284"/>
      <c r="BS101" s="284"/>
      <c r="BT101" s="284"/>
      <c r="BU101" s="284"/>
      <c r="BV101" s="284"/>
    </row>
    <row r="102" spans="63:74" x14ac:dyDescent="0.25">
      <c r="BK102" s="284"/>
      <c r="BL102" s="284"/>
      <c r="BM102" s="284"/>
      <c r="BN102" s="284"/>
      <c r="BO102" s="284"/>
      <c r="BP102" s="284"/>
      <c r="BQ102" s="284"/>
      <c r="BR102" s="284"/>
      <c r="BS102" s="284"/>
      <c r="BT102" s="284"/>
      <c r="BU102" s="284"/>
      <c r="BV102" s="284"/>
    </row>
    <row r="103" spans="63:74" x14ac:dyDescent="0.25">
      <c r="BK103" s="284"/>
      <c r="BL103" s="284"/>
      <c r="BM103" s="284"/>
      <c r="BN103" s="284"/>
      <c r="BO103" s="284"/>
      <c r="BP103" s="284"/>
      <c r="BQ103" s="284"/>
      <c r="BR103" s="284"/>
      <c r="BS103" s="284"/>
      <c r="BT103" s="284"/>
      <c r="BU103" s="284"/>
      <c r="BV103" s="284"/>
    </row>
    <row r="104" spans="63:74" x14ac:dyDescent="0.25">
      <c r="BK104" s="284"/>
      <c r="BL104" s="284"/>
      <c r="BM104" s="284"/>
      <c r="BN104" s="284"/>
      <c r="BO104" s="284"/>
      <c r="BP104" s="284"/>
      <c r="BQ104" s="284"/>
      <c r="BR104" s="284"/>
      <c r="BS104" s="284"/>
      <c r="BT104" s="284"/>
      <c r="BU104" s="284"/>
      <c r="BV104" s="284"/>
    </row>
    <row r="105" spans="63:74" x14ac:dyDescent="0.25">
      <c r="BK105" s="284"/>
      <c r="BL105" s="284"/>
      <c r="BM105" s="284"/>
      <c r="BN105" s="284"/>
      <c r="BO105" s="284"/>
      <c r="BP105" s="284"/>
      <c r="BQ105" s="284"/>
      <c r="BR105" s="284"/>
      <c r="BS105" s="284"/>
      <c r="BT105" s="284"/>
      <c r="BU105" s="284"/>
      <c r="BV105" s="284"/>
    </row>
    <row r="106" spans="63:74" x14ac:dyDescent="0.25">
      <c r="BK106" s="284"/>
      <c r="BL106" s="284"/>
      <c r="BM106" s="284"/>
      <c r="BN106" s="284"/>
      <c r="BO106" s="284"/>
      <c r="BP106" s="284"/>
      <c r="BQ106" s="284"/>
      <c r="BR106" s="284"/>
      <c r="BS106" s="284"/>
      <c r="BT106" s="284"/>
      <c r="BU106" s="284"/>
      <c r="BV106" s="284"/>
    </row>
    <row r="107" spans="63:74" x14ac:dyDescent="0.25">
      <c r="BK107" s="284"/>
      <c r="BL107" s="284"/>
      <c r="BM107" s="284"/>
      <c r="BN107" s="284"/>
      <c r="BO107" s="284"/>
      <c r="BP107" s="284"/>
      <c r="BQ107" s="284"/>
      <c r="BR107" s="284"/>
      <c r="BS107" s="284"/>
      <c r="BT107" s="284"/>
      <c r="BU107" s="284"/>
      <c r="BV107" s="284"/>
    </row>
    <row r="108" spans="63:74" x14ac:dyDescent="0.25">
      <c r="BK108" s="284"/>
      <c r="BL108" s="284"/>
      <c r="BM108" s="284"/>
      <c r="BN108" s="284"/>
      <c r="BO108" s="284"/>
      <c r="BP108" s="284"/>
      <c r="BQ108" s="284"/>
      <c r="BR108" s="284"/>
      <c r="BS108" s="284"/>
      <c r="BT108" s="284"/>
      <c r="BU108" s="284"/>
      <c r="BV108" s="284"/>
    </row>
    <row r="109" spans="63:74" x14ac:dyDescent="0.25">
      <c r="BK109" s="284"/>
      <c r="BL109" s="284"/>
      <c r="BM109" s="284"/>
      <c r="BN109" s="284"/>
      <c r="BO109" s="284"/>
      <c r="BP109" s="284"/>
      <c r="BQ109" s="284"/>
      <c r="BR109" s="284"/>
      <c r="BS109" s="284"/>
      <c r="BT109" s="284"/>
      <c r="BU109" s="284"/>
      <c r="BV109" s="284"/>
    </row>
    <row r="110" spans="63:74" x14ac:dyDescent="0.25">
      <c r="BK110" s="284"/>
      <c r="BL110" s="284"/>
      <c r="BM110" s="284"/>
      <c r="BN110" s="284"/>
      <c r="BO110" s="284"/>
      <c r="BP110" s="284"/>
      <c r="BQ110" s="284"/>
      <c r="BR110" s="284"/>
      <c r="BS110" s="284"/>
      <c r="BT110" s="284"/>
      <c r="BU110" s="284"/>
      <c r="BV110" s="284"/>
    </row>
    <row r="111" spans="63:74" x14ac:dyDescent="0.25">
      <c r="BK111" s="284"/>
      <c r="BL111" s="284"/>
      <c r="BM111" s="284"/>
      <c r="BN111" s="284"/>
      <c r="BO111" s="284"/>
      <c r="BP111" s="284"/>
      <c r="BQ111" s="284"/>
      <c r="BR111" s="284"/>
      <c r="BS111" s="284"/>
      <c r="BT111" s="284"/>
      <c r="BU111" s="284"/>
      <c r="BV111" s="284"/>
    </row>
    <row r="112" spans="63:74" x14ac:dyDescent="0.25">
      <c r="BK112" s="284"/>
      <c r="BL112" s="284"/>
      <c r="BM112" s="284"/>
      <c r="BN112" s="284"/>
      <c r="BO112" s="284"/>
      <c r="BP112" s="284"/>
      <c r="BQ112" s="284"/>
      <c r="BR112" s="284"/>
      <c r="BS112" s="284"/>
      <c r="BT112" s="284"/>
      <c r="BU112" s="284"/>
      <c r="BV112" s="284"/>
    </row>
    <row r="113" spans="63:74" x14ac:dyDescent="0.25">
      <c r="BK113" s="284"/>
      <c r="BL113" s="284"/>
      <c r="BM113" s="284"/>
      <c r="BN113" s="284"/>
      <c r="BO113" s="284"/>
      <c r="BP113" s="284"/>
      <c r="BQ113" s="284"/>
      <c r="BR113" s="284"/>
      <c r="BS113" s="284"/>
      <c r="BT113" s="284"/>
      <c r="BU113" s="284"/>
      <c r="BV113" s="284"/>
    </row>
    <row r="114" spans="63:74" x14ac:dyDescent="0.25">
      <c r="BK114" s="284"/>
      <c r="BL114" s="284"/>
      <c r="BM114" s="284"/>
      <c r="BN114" s="284"/>
      <c r="BO114" s="284"/>
      <c r="BP114" s="284"/>
      <c r="BQ114" s="284"/>
      <c r="BR114" s="284"/>
      <c r="BS114" s="284"/>
      <c r="BT114" s="284"/>
      <c r="BU114" s="284"/>
      <c r="BV114" s="284"/>
    </row>
    <row r="115" spans="63:74" x14ac:dyDescent="0.25">
      <c r="BK115" s="284"/>
      <c r="BL115" s="284"/>
      <c r="BM115" s="284"/>
      <c r="BN115" s="284"/>
      <c r="BO115" s="284"/>
      <c r="BP115" s="284"/>
      <c r="BQ115" s="284"/>
      <c r="BR115" s="284"/>
      <c r="BS115" s="284"/>
      <c r="BT115" s="284"/>
      <c r="BU115" s="284"/>
      <c r="BV115" s="284"/>
    </row>
    <row r="116" spans="63:74" x14ac:dyDescent="0.25">
      <c r="BK116" s="284"/>
      <c r="BL116" s="284"/>
      <c r="BM116" s="284"/>
      <c r="BN116" s="284"/>
      <c r="BO116" s="284"/>
      <c r="BP116" s="284"/>
      <c r="BQ116" s="284"/>
      <c r="BR116" s="284"/>
      <c r="BS116" s="284"/>
      <c r="BT116" s="284"/>
      <c r="BU116" s="284"/>
      <c r="BV116" s="284"/>
    </row>
    <row r="117" spans="63:74" x14ac:dyDescent="0.25">
      <c r="BK117" s="284"/>
      <c r="BL117" s="284"/>
      <c r="BM117" s="284"/>
      <c r="BN117" s="284"/>
      <c r="BO117" s="284"/>
      <c r="BP117" s="284"/>
      <c r="BQ117" s="284"/>
      <c r="BR117" s="284"/>
      <c r="BS117" s="284"/>
      <c r="BT117" s="284"/>
      <c r="BU117" s="284"/>
      <c r="BV117" s="284"/>
    </row>
    <row r="118" spans="63:74" x14ac:dyDescent="0.25">
      <c r="BK118" s="284"/>
      <c r="BL118" s="284"/>
      <c r="BM118" s="284"/>
      <c r="BN118" s="284"/>
      <c r="BO118" s="284"/>
      <c r="BP118" s="284"/>
      <c r="BQ118" s="284"/>
      <c r="BR118" s="284"/>
      <c r="BS118" s="284"/>
      <c r="BT118" s="284"/>
      <c r="BU118" s="284"/>
      <c r="BV118" s="284"/>
    </row>
    <row r="119" spans="63:74" x14ac:dyDescent="0.25">
      <c r="BK119" s="284"/>
      <c r="BL119" s="284"/>
      <c r="BM119" s="284"/>
      <c r="BN119" s="284"/>
      <c r="BO119" s="284"/>
      <c r="BP119" s="284"/>
      <c r="BQ119" s="284"/>
      <c r="BR119" s="284"/>
      <c r="BS119" s="284"/>
      <c r="BT119" s="284"/>
      <c r="BU119" s="284"/>
      <c r="BV119" s="284"/>
    </row>
    <row r="120" spans="63:74" x14ac:dyDescent="0.25">
      <c r="BK120" s="284"/>
      <c r="BL120" s="284"/>
      <c r="BM120" s="284"/>
      <c r="BN120" s="284"/>
      <c r="BO120" s="284"/>
      <c r="BP120" s="284"/>
      <c r="BQ120" s="284"/>
      <c r="BR120" s="284"/>
      <c r="BS120" s="284"/>
      <c r="BT120" s="284"/>
      <c r="BU120" s="284"/>
      <c r="BV120" s="284"/>
    </row>
    <row r="121" spans="63:74" x14ac:dyDescent="0.25">
      <c r="BK121" s="284"/>
      <c r="BL121" s="284"/>
      <c r="BM121" s="284"/>
      <c r="BN121" s="284"/>
      <c r="BO121" s="284"/>
      <c r="BP121" s="284"/>
      <c r="BQ121" s="284"/>
      <c r="BR121" s="284"/>
      <c r="BS121" s="284"/>
      <c r="BT121" s="284"/>
      <c r="BU121" s="284"/>
      <c r="BV121" s="284"/>
    </row>
    <row r="122" spans="63:74" x14ac:dyDescent="0.25">
      <c r="BK122" s="284"/>
      <c r="BL122" s="284"/>
      <c r="BM122" s="284"/>
      <c r="BN122" s="284"/>
      <c r="BO122" s="284"/>
      <c r="BP122" s="284"/>
      <c r="BQ122" s="284"/>
      <c r="BR122" s="284"/>
      <c r="BS122" s="284"/>
      <c r="BT122" s="284"/>
      <c r="BU122" s="284"/>
      <c r="BV122" s="284"/>
    </row>
    <row r="123" spans="63:74" x14ac:dyDescent="0.25">
      <c r="BK123" s="284"/>
      <c r="BL123" s="284"/>
      <c r="BM123" s="284"/>
      <c r="BN123" s="284"/>
      <c r="BO123" s="284"/>
      <c r="BP123" s="284"/>
      <c r="BQ123" s="284"/>
      <c r="BR123" s="284"/>
      <c r="BS123" s="284"/>
      <c r="BT123" s="284"/>
      <c r="BU123" s="284"/>
      <c r="BV123" s="284"/>
    </row>
    <row r="124" spans="63:74" x14ac:dyDescent="0.25">
      <c r="BK124" s="284"/>
      <c r="BL124" s="284"/>
      <c r="BM124" s="284"/>
      <c r="BN124" s="284"/>
      <c r="BO124" s="284"/>
      <c r="BP124" s="284"/>
      <c r="BQ124" s="284"/>
      <c r="BR124" s="284"/>
      <c r="BS124" s="284"/>
      <c r="BT124" s="284"/>
      <c r="BU124" s="284"/>
      <c r="BV124" s="284"/>
    </row>
    <row r="125" spans="63:74" x14ac:dyDescent="0.25">
      <c r="BK125" s="284"/>
      <c r="BL125" s="284"/>
      <c r="BM125" s="284"/>
      <c r="BN125" s="284"/>
      <c r="BO125" s="284"/>
      <c r="BP125" s="284"/>
      <c r="BQ125" s="284"/>
      <c r="BR125" s="284"/>
      <c r="BS125" s="284"/>
      <c r="BT125" s="284"/>
      <c r="BU125" s="284"/>
      <c r="BV125" s="284"/>
    </row>
    <row r="126" spans="63:74" x14ac:dyDescent="0.25">
      <c r="BK126" s="284"/>
      <c r="BL126" s="284"/>
      <c r="BM126" s="284"/>
      <c r="BN126" s="284"/>
      <c r="BO126" s="284"/>
      <c r="BP126" s="284"/>
      <c r="BQ126" s="284"/>
      <c r="BR126" s="284"/>
      <c r="BS126" s="284"/>
      <c r="BT126" s="284"/>
      <c r="BU126" s="284"/>
      <c r="BV126" s="284"/>
    </row>
    <row r="127" spans="63:74" x14ac:dyDescent="0.25">
      <c r="BK127" s="284"/>
      <c r="BL127" s="284"/>
      <c r="BM127" s="284"/>
      <c r="BN127" s="284"/>
      <c r="BO127" s="284"/>
      <c r="BP127" s="284"/>
      <c r="BQ127" s="284"/>
      <c r="BR127" s="284"/>
      <c r="BS127" s="284"/>
      <c r="BT127" s="284"/>
      <c r="BU127" s="284"/>
      <c r="BV127" s="284"/>
    </row>
    <row r="128" spans="63:74" x14ac:dyDescent="0.25">
      <c r="BK128" s="284"/>
      <c r="BL128" s="284"/>
      <c r="BM128" s="284"/>
      <c r="BN128" s="284"/>
      <c r="BO128" s="284"/>
      <c r="BP128" s="284"/>
      <c r="BQ128" s="284"/>
      <c r="BR128" s="284"/>
      <c r="BS128" s="284"/>
      <c r="BT128" s="284"/>
      <c r="BU128" s="284"/>
      <c r="BV128" s="284"/>
    </row>
    <row r="129" spans="63:74" x14ac:dyDescent="0.25">
      <c r="BK129" s="284"/>
      <c r="BL129" s="284"/>
      <c r="BM129" s="284"/>
      <c r="BN129" s="284"/>
      <c r="BO129" s="284"/>
      <c r="BP129" s="284"/>
      <c r="BQ129" s="284"/>
      <c r="BR129" s="284"/>
      <c r="BS129" s="284"/>
      <c r="BT129" s="284"/>
      <c r="BU129" s="284"/>
      <c r="BV129" s="284"/>
    </row>
    <row r="130" spans="63:74" x14ac:dyDescent="0.25">
      <c r="BK130" s="284"/>
      <c r="BL130" s="284"/>
      <c r="BM130" s="284"/>
      <c r="BN130" s="284"/>
      <c r="BO130" s="284"/>
      <c r="BP130" s="284"/>
      <c r="BQ130" s="284"/>
      <c r="BR130" s="284"/>
      <c r="BS130" s="284"/>
      <c r="BT130" s="284"/>
      <c r="BU130" s="284"/>
      <c r="BV130" s="284"/>
    </row>
    <row r="131" spans="63:74" x14ac:dyDescent="0.25">
      <c r="BK131" s="284"/>
      <c r="BL131" s="284"/>
      <c r="BM131" s="284"/>
      <c r="BN131" s="284"/>
      <c r="BO131" s="284"/>
      <c r="BP131" s="284"/>
      <c r="BQ131" s="284"/>
      <c r="BR131" s="284"/>
      <c r="BS131" s="284"/>
      <c r="BT131" s="284"/>
      <c r="BU131" s="284"/>
      <c r="BV131" s="284"/>
    </row>
    <row r="132" spans="63:74" x14ac:dyDescent="0.25">
      <c r="BK132" s="284"/>
      <c r="BL132" s="284"/>
      <c r="BM132" s="284"/>
      <c r="BN132" s="284"/>
      <c r="BO132" s="284"/>
      <c r="BP132" s="284"/>
      <c r="BQ132" s="284"/>
      <c r="BR132" s="284"/>
      <c r="BS132" s="284"/>
      <c r="BT132" s="284"/>
      <c r="BU132" s="284"/>
      <c r="BV132" s="284"/>
    </row>
    <row r="133" spans="63:74" x14ac:dyDescent="0.25">
      <c r="BK133" s="284"/>
      <c r="BL133" s="284"/>
      <c r="BM133" s="284"/>
      <c r="BN133" s="284"/>
      <c r="BO133" s="284"/>
      <c r="BP133" s="284"/>
      <c r="BQ133" s="284"/>
      <c r="BR133" s="284"/>
      <c r="BS133" s="284"/>
      <c r="BT133" s="284"/>
      <c r="BU133" s="284"/>
      <c r="BV133" s="284"/>
    </row>
    <row r="134" spans="63:74" x14ac:dyDescent="0.25">
      <c r="BK134" s="284"/>
      <c r="BL134" s="284"/>
      <c r="BM134" s="284"/>
      <c r="BN134" s="284"/>
      <c r="BO134" s="284"/>
      <c r="BP134" s="284"/>
      <c r="BQ134" s="284"/>
      <c r="BR134" s="284"/>
      <c r="BS134" s="284"/>
      <c r="BT134" s="284"/>
      <c r="BU134" s="284"/>
      <c r="BV134" s="284"/>
    </row>
    <row r="135" spans="63:74" x14ac:dyDescent="0.25">
      <c r="BK135" s="284"/>
      <c r="BL135" s="284"/>
      <c r="BM135" s="284"/>
      <c r="BN135" s="284"/>
      <c r="BO135" s="284"/>
      <c r="BP135" s="284"/>
      <c r="BQ135" s="284"/>
      <c r="BR135" s="284"/>
      <c r="BS135" s="284"/>
      <c r="BT135" s="284"/>
      <c r="BU135" s="284"/>
      <c r="BV135" s="284"/>
    </row>
    <row r="136" spans="63:74" x14ac:dyDescent="0.25">
      <c r="BK136" s="284"/>
      <c r="BL136" s="284"/>
      <c r="BM136" s="284"/>
      <c r="BN136" s="284"/>
      <c r="BO136" s="284"/>
      <c r="BP136" s="284"/>
      <c r="BQ136" s="284"/>
      <c r="BR136" s="284"/>
      <c r="BS136" s="284"/>
      <c r="BT136" s="284"/>
      <c r="BU136" s="284"/>
      <c r="BV136" s="284"/>
    </row>
    <row r="137" spans="63:74" x14ac:dyDescent="0.25">
      <c r="BK137" s="284"/>
      <c r="BL137" s="284"/>
      <c r="BM137" s="284"/>
      <c r="BN137" s="284"/>
      <c r="BO137" s="284"/>
      <c r="BP137" s="284"/>
      <c r="BQ137" s="284"/>
      <c r="BR137" s="284"/>
      <c r="BS137" s="284"/>
      <c r="BT137" s="284"/>
      <c r="BU137" s="284"/>
      <c r="BV137" s="284"/>
    </row>
    <row r="138" spans="63:74" x14ac:dyDescent="0.25">
      <c r="BK138" s="284"/>
      <c r="BL138" s="284"/>
      <c r="BM138" s="284"/>
      <c r="BN138" s="284"/>
      <c r="BO138" s="284"/>
      <c r="BP138" s="284"/>
      <c r="BQ138" s="284"/>
      <c r="BR138" s="284"/>
      <c r="BS138" s="284"/>
      <c r="BT138" s="284"/>
      <c r="BU138" s="284"/>
      <c r="BV138" s="284"/>
    </row>
    <row r="139" spans="63:74" x14ac:dyDescent="0.25">
      <c r="BK139" s="284"/>
      <c r="BL139" s="284"/>
      <c r="BM139" s="284"/>
      <c r="BN139" s="284"/>
      <c r="BO139" s="284"/>
      <c r="BP139" s="284"/>
      <c r="BQ139" s="284"/>
      <c r="BR139" s="284"/>
      <c r="BS139" s="284"/>
      <c r="BT139" s="284"/>
      <c r="BU139" s="284"/>
      <c r="BV139" s="284"/>
    </row>
    <row r="140" spans="63:74" x14ac:dyDescent="0.25">
      <c r="BK140" s="284"/>
      <c r="BL140" s="284"/>
      <c r="BM140" s="284"/>
      <c r="BN140" s="284"/>
      <c r="BO140" s="284"/>
      <c r="BP140" s="284"/>
      <c r="BQ140" s="284"/>
      <c r="BR140" s="284"/>
      <c r="BS140" s="284"/>
      <c r="BT140" s="284"/>
      <c r="BU140" s="284"/>
      <c r="BV140" s="284"/>
    </row>
    <row r="141" spans="63:74" x14ac:dyDescent="0.25">
      <c r="BK141" s="284"/>
      <c r="BL141" s="284"/>
      <c r="BM141" s="284"/>
      <c r="BN141" s="284"/>
      <c r="BO141" s="284"/>
      <c r="BP141" s="284"/>
      <c r="BQ141" s="284"/>
      <c r="BR141" s="284"/>
      <c r="BS141" s="284"/>
      <c r="BT141" s="284"/>
      <c r="BU141" s="284"/>
      <c r="BV141" s="284"/>
    </row>
    <row r="142" spans="63:74" x14ac:dyDescent="0.25">
      <c r="BK142" s="284"/>
      <c r="BL142" s="284"/>
      <c r="BM142" s="284"/>
      <c r="BN142" s="284"/>
      <c r="BO142" s="284"/>
      <c r="BP142" s="284"/>
      <c r="BQ142" s="284"/>
      <c r="BR142" s="284"/>
      <c r="BS142" s="284"/>
      <c r="BT142" s="284"/>
      <c r="BU142" s="284"/>
      <c r="BV142" s="284"/>
    </row>
    <row r="143" spans="63:74" x14ac:dyDescent="0.25">
      <c r="BK143" s="284"/>
      <c r="BL143" s="284"/>
      <c r="BM143" s="284"/>
      <c r="BN143" s="284"/>
      <c r="BO143" s="284"/>
      <c r="BP143" s="284"/>
      <c r="BQ143" s="284"/>
      <c r="BR143" s="284"/>
      <c r="BS143" s="284"/>
      <c r="BT143" s="284"/>
      <c r="BU143" s="284"/>
      <c r="BV143" s="28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54296875" style="71" customWidth="1"/>
    <col min="2" max="2" width="27.453125" style="71" customWidth="1"/>
    <col min="3" max="50" width="6.54296875" style="71" customWidth="1"/>
    <col min="51" max="55" width="6.54296875" style="281" customWidth="1"/>
    <col min="56" max="58" width="6.54296875" style="503" customWidth="1"/>
    <col min="59" max="62" width="6.54296875" style="281" customWidth="1"/>
    <col min="63" max="74" width="6.54296875" style="71" customWidth="1"/>
    <col min="75" max="16384" width="9.54296875" style="71"/>
  </cols>
  <sheetData>
    <row r="1" spans="1:74" ht="14.9" customHeight="1" x14ac:dyDescent="0.3">
      <c r="A1" s="649" t="s">
        <v>774</v>
      </c>
      <c r="B1" s="691" t="s">
        <v>231</v>
      </c>
      <c r="C1" s="692"/>
      <c r="D1" s="692"/>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row>
    <row r="2" spans="1:74" s="57" customFormat="1" ht="12.5"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6"/>
      <c r="BE2" s="496"/>
      <c r="BF2" s="496"/>
      <c r="BG2" s="287"/>
      <c r="BH2" s="287"/>
      <c r="BI2" s="287"/>
      <c r="BJ2" s="287"/>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72"/>
      <c r="B5" s="73" t="s">
        <v>214</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11"/>
      <c r="AZ5" s="571"/>
      <c r="BA5" s="571"/>
      <c r="BB5" s="571"/>
      <c r="BC5" s="571"/>
      <c r="BD5" s="571"/>
      <c r="BE5" s="571"/>
      <c r="BF5" s="571"/>
      <c r="BG5" s="571"/>
      <c r="BH5" s="74"/>
      <c r="BI5" s="74"/>
      <c r="BJ5" s="311"/>
      <c r="BK5" s="311"/>
      <c r="BL5" s="311"/>
      <c r="BM5" s="311"/>
      <c r="BN5" s="311"/>
      <c r="BO5" s="311"/>
      <c r="BP5" s="311"/>
      <c r="BQ5" s="311"/>
      <c r="BR5" s="311"/>
      <c r="BS5" s="311"/>
      <c r="BT5" s="311"/>
      <c r="BU5" s="311"/>
      <c r="BV5" s="311"/>
    </row>
    <row r="6" spans="1:74" ht="11.15" customHeight="1" x14ac:dyDescent="0.25">
      <c r="A6" s="75" t="s">
        <v>194</v>
      </c>
      <c r="B6" s="156" t="s">
        <v>427</v>
      </c>
      <c r="C6" s="54">
        <v>65.83569</v>
      </c>
      <c r="D6" s="54">
        <v>58.314672999999999</v>
      </c>
      <c r="E6" s="54">
        <v>55.667043</v>
      </c>
      <c r="F6" s="54">
        <v>61.213194000000001</v>
      </c>
      <c r="G6" s="54">
        <v>61.861533000000001</v>
      </c>
      <c r="H6" s="54">
        <v>56.705832999999998</v>
      </c>
      <c r="I6" s="54">
        <v>59.068790999999997</v>
      </c>
      <c r="J6" s="54">
        <v>63.794620000000002</v>
      </c>
      <c r="K6" s="54">
        <v>58.59742</v>
      </c>
      <c r="L6" s="54">
        <v>57.674056999999998</v>
      </c>
      <c r="M6" s="54">
        <v>54.392702</v>
      </c>
      <c r="N6" s="54">
        <v>53.183706999999998</v>
      </c>
      <c r="O6" s="54">
        <v>55.666972999999999</v>
      </c>
      <c r="P6" s="54">
        <v>47.425207999999998</v>
      </c>
      <c r="Q6" s="54">
        <v>46.106031999999999</v>
      </c>
      <c r="R6" s="54">
        <v>39.346704000000003</v>
      </c>
      <c r="S6" s="54">
        <v>37.262844999999999</v>
      </c>
      <c r="T6" s="54">
        <v>39.608334999999997</v>
      </c>
      <c r="U6" s="54">
        <v>43.217199999999998</v>
      </c>
      <c r="V6" s="54">
        <v>47.522893000000003</v>
      </c>
      <c r="W6" s="54">
        <v>45.141308000000002</v>
      </c>
      <c r="X6" s="54">
        <v>44.988278999999999</v>
      </c>
      <c r="Y6" s="54">
        <v>44.344920999999999</v>
      </c>
      <c r="Z6" s="54">
        <v>44.803655999999997</v>
      </c>
      <c r="AA6" s="54">
        <v>48.556348999999997</v>
      </c>
      <c r="AB6" s="54">
        <v>40.868284000000003</v>
      </c>
      <c r="AC6" s="54">
        <v>50.881473</v>
      </c>
      <c r="AD6" s="54">
        <v>45.317715</v>
      </c>
      <c r="AE6" s="54">
        <v>48.632001000000002</v>
      </c>
      <c r="AF6" s="54">
        <v>48.797648000000002</v>
      </c>
      <c r="AG6" s="54">
        <v>48.475408000000002</v>
      </c>
      <c r="AH6" s="54">
        <v>50.041584</v>
      </c>
      <c r="AI6" s="54">
        <v>49.762177000000001</v>
      </c>
      <c r="AJ6" s="54">
        <v>49.078792999999997</v>
      </c>
      <c r="AK6" s="54">
        <v>48.949624</v>
      </c>
      <c r="AL6" s="54">
        <v>48.70017</v>
      </c>
      <c r="AM6" s="54">
        <v>49.780833999999999</v>
      </c>
      <c r="AN6" s="54">
        <v>47.772986000000003</v>
      </c>
      <c r="AO6" s="54">
        <v>51.438144000000001</v>
      </c>
      <c r="AP6" s="54">
        <v>46.723599</v>
      </c>
      <c r="AQ6" s="54">
        <v>49.911577999999999</v>
      </c>
      <c r="AR6" s="54">
        <v>49.022773000000001</v>
      </c>
      <c r="AS6" s="54">
        <v>49.235261999999999</v>
      </c>
      <c r="AT6" s="54">
        <v>53.529631999999999</v>
      </c>
      <c r="AU6" s="54">
        <v>51.505099000000001</v>
      </c>
      <c r="AV6" s="54">
        <v>52.449793999999997</v>
      </c>
      <c r="AW6" s="54">
        <v>49.481012</v>
      </c>
      <c r="AX6" s="54">
        <v>46.325671999999997</v>
      </c>
      <c r="AY6" s="54">
        <v>51.855021999999998</v>
      </c>
      <c r="AZ6" s="54">
        <v>46.497962999999999</v>
      </c>
      <c r="BA6" s="54">
        <v>50.713900000000002</v>
      </c>
      <c r="BB6" s="238">
        <v>45.057099999999998</v>
      </c>
      <c r="BC6" s="238">
        <v>46.06183</v>
      </c>
      <c r="BD6" s="238">
        <v>45.234969999999997</v>
      </c>
      <c r="BE6" s="238">
        <v>45.932580000000002</v>
      </c>
      <c r="BF6" s="238">
        <v>50.953749999999999</v>
      </c>
      <c r="BG6" s="238">
        <v>45.391669999999998</v>
      </c>
      <c r="BH6" s="238">
        <v>45.759439999999998</v>
      </c>
      <c r="BI6" s="238">
        <v>43.042270000000002</v>
      </c>
      <c r="BJ6" s="238">
        <v>41.923819999999999</v>
      </c>
      <c r="BK6" s="238">
        <v>44.191099999999999</v>
      </c>
      <c r="BL6" s="238">
        <v>38.553519999999999</v>
      </c>
      <c r="BM6" s="238">
        <v>43.639539999999997</v>
      </c>
      <c r="BN6" s="238">
        <v>39.024790000000003</v>
      </c>
      <c r="BO6" s="238">
        <v>40.346960000000003</v>
      </c>
      <c r="BP6" s="238">
        <v>40.348930000000003</v>
      </c>
      <c r="BQ6" s="238">
        <v>41.70308</v>
      </c>
      <c r="BR6" s="238">
        <v>47.723759999999999</v>
      </c>
      <c r="BS6" s="238">
        <v>43.167630000000003</v>
      </c>
      <c r="BT6" s="238">
        <v>44.0657</v>
      </c>
      <c r="BU6" s="238">
        <v>41.716549999999998</v>
      </c>
      <c r="BV6" s="238">
        <v>41.097729999999999</v>
      </c>
    </row>
    <row r="7" spans="1:74" ht="11.15" customHeight="1" x14ac:dyDescent="0.25">
      <c r="A7" s="75" t="s">
        <v>195</v>
      </c>
      <c r="B7" s="156" t="s">
        <v>428</v>
      </c>
      <c r="C7" s="54">
        <v>18.206989</v>
      </c>
      <c r="D7" s="54">
        <v>16.127026000000001</v>
      </c>
      <c r="E7" s="54">
        <v>15.394836</v>
      </c>
      <c r="F7" s="54">
        <v>17.946928</v>
      </c>
      <c r="G7" s="54">
        <v>18.137031</v>
      </c>
      <c r="H7" s="54">
        <v>16.625426999999998</v>
      </c>
      <c r="I7" s="54">
        <v>15.269473</v>
      </c>
      <c r="J7" s="54">
        <v>16.491112000000001</v>
      </c>
      <c r="K7" s="54">
        <v>15.147615</v>
      </c>
      <c r="L7" s="54">
        <v>15.463811</v>
      </c>
      <c r="M7" s="54">
        <v>14.583992</v>
      </c>
      <c r="N7" s="54">
        <v>14.25986</v>
      </c>
      <c r="O7" s="54">
        <v>14.861031000000001</v>
      </c>
      <c r="P7" s="54">
        <v>12.660779</v>
      </c>
      <c r="Q7" s="54">
        <v>12.308638</v>
      </c>
      <c r="R7" s="54">
        <v>10.007972000000001</v>
      </c>
      <c r="S7" s="54">
        <v>9.477919</v>
      </c>
      <c r="T7" s="54">
        <v>10.074525</v>
      </c>
      <c r="U7" s="54">
        <v>10.788878</v>
      </c>
      <c r="V7" s="54">
        <v>11.863744000000001</v>
      </c>
      <c r="W7" s="54">
        <v>11.269185</v>
      </c>
      <c r="X7" s="54">
        <v>11.909397</v>
      </c>
      <c r="Y7" s="54">
        <v>11.739125</v>
      </c>
      <c r="Z7" s="54">
        <v>11.860573</v>
      </c>
      <c r="AA7" s="54">
        <v>14.132167000000001</v>
      </c>
      <c r="AB7" s="54">
        <v>11.894594</v>
      </c>
      <c r="AC7" s="54">
        <v>14.808906</v>
      </c>
      <c r="AD7" s="54">
        <v>12.525038</v>
      </c>
      <c r="AE7" s="54">
        <v>13.441043000000001</v>
      </c>
      <c r="AF7" s="54">
        <v>13.486919</v>
      </c>
      <c r="AG7" s="54">
        <v>11.954364</v>
      </c>
      <c r="AH7" s="54">
        <v>12.340577</v>
      </c>
      <c r="AI7" s="54">
        <v>12.271715</v>
      </c>
      <c r="AJ7" s="54">
        <v>13.011714</v>
      </c>
      <c r="AK7" s="54">
        <v>12.977467000000001</v>
      </c>
      <c r="AL7" s="54">
        <v>12.911357000000001</v>
      </c>
      <c r="AM7" s="54">
        <v>13.423648</v>
      </c>
      <c r="AN7" s="54">
        <v>12.882244999999999</v>
      </c>
      <c r="AO7" s="54">
        <v>13.870552</v>
      </c>
      <c r="AP7" s="54">
        <v>12.894083</v>
      </c>
      <c r="AQ7" s="54">
        <v>13.773868</v>
      </c>
      <c r="AR7" s="54">
        <v>13.528517000000001</v>
      </c>
      <c r="AS7" s="54">
        <v>12.775691</v>
      </c>
      <c r="AT7" s="54">
        <v>13.89001</v>
      </c>
      <c r="AU7" s="54">
        <v>13.364644999999999</v>
      </c>
      <c r="AV7" s="54">
        <v>13.511794999999999</v>
      </c>
      <c r="AW7" s="54">
        <v>12.751555</v>
      </c>
      <c r="AX7" s="54">
        <v>12.118102</v>
      </c>
      <c r="AY7" s="54">
        <v>13.936128</v>
      </c>
      <c r="AZ7" s="54">
        <v>12.542611000000001</v>
      </c>
      <c r="BA7" s="54">
        <v>14.03252</v>
      </c>
      <c r="BB7" s="238">
        <v>12.725350000000001</v>
      </c>
      <c r="BC7" s="238">
        <v>12.84665</v>
      </c>
      <c r="BD7" s="238">
        <v>12.536490000000001</v>
      </c>
      <c r="BE7" s="238">
        <v>10.64892</v>
      </c>
      <c r="BF7" s="238">
        <v>11.95743</v>
      </c>
      <c r="BG7" s="238">
        <v>10.353630000000001</v>
      </c>
      <c r="BH7" s="238">
        <v>10.736940000000001</v>
      </c>
      <c r="BI7" s="238">
        <v>10.25694</v>
      </c>
      <c r="BJ7" s="238">
        <v>10.06658</v>
      </c>
      <c r="BK7" s="238">
        <v>11.115080000000001</v>
      </c>
      <c r="BL7" s="238">
        <v>9.6094779999999993</v>
      </c>
      <c r="BM7" s="238">
        <v>11.381880000000001</v>
      </c>
      <c r="BN7" s="238">
        <v>10.40072</v>
      </c>
      <c r="BO7" s="238">
        <v>10.698740000000001</v>
      </c>
      <c r="BP7" s="238">
        <v>10.657579999999999</v>
      </c>
      <c r="BQ7" s="238">
        <v>9.0180000000000007</v>
      </c>
      <c r="BR7" s="238">
        <v>10.61326</v>
      </c>
      <c r="BS7" s="238">
        <v>9.3493879999999994</v>
      </c>
      <c r="BT7" s="238">
        <v>9.9725999999999999</v>
      </c>
      <c r="BU7" s="238">
        <v>9.6807850000000002</v>
      </c>
      <c r="BV7" s="238">
        <v>9.694172</v>
      </c>
    </row>
    <row r="8" spans="1:74" ht="11.15" customHeight="1" x14ac:dyDescent="0.25">
      <c r="A8" s="75" t="s">
        <v>196</v>
      </c>
      <c r="B8" s="156" t="s">
        <v>429</v>
      </c>
      <c r="C8" s="54">
        <v>13.016482999999999</v>
      </c>
      <c r="D8" s="54">
        <v>11.529489</v>
      </c>
      <c r="E8" s="54">
        <v>11.006003</v>
      </c>
      <c r="F8" s="54">
        <v>10.983352999999999</v>
      </c>
      <c r="G8" s="54">
        <v>11.099686</v>
      </c>
      <c r="H8" s="54">
        <v>10.174578</v>
      </c>
      <c r="I8" s="54">
        <v>10.546882</v>
      </c>
      <c r="J8" s="54">
        <v>11.390698</v>
      </c>
      <c r="K8" s="54">
        <v>10.462749000000001</v>
      </c>
      <c r="L8" s="54">
        <v>9.5777190000000001</v>
      </c>
      <c r="M8" s="54">
        <v>9.0328020000000002</v>
      </c>
      <c r="N8" s="54">
        <v>8.8320679999999996</v>
      </c>
      <c r="O8" s="54">
        <v>9.609693</v>
      </c>
      <c r="P8" s="54">
        <v>8.186928</v>
      </c>
      <c r="Q8" s="54">
        <v>7.9591900000000004</v>
      </c>
      <c r="R8" s="54">
        <v>6.7596309999999997</v>
      </c>
      <c r="S8" s="54">
        <v>6.4016320000000002</v>
      </c>
      <c r="T8" s="54">
        <v>6.8045540000000004</v>
      </c>
      <c r="U8" s="54">
        <v>7.3654719999999996</v>
      </c>
      <c r="V8" s="54">
        <v>8.0993139999999997</v>
      </c>
      <c r="W8" s="54">
        <v>7.6934060000000004</v>
      </c>
      <c r="X8" s="54">
        <v>7.3280960000000004</v>
      </c>
      <c r="Y8" s="54">
        <v>7.223287</v>
      </c>
      <c r="Z8" s="54">
        <v>7.2979849999999997</v>
      </c>
      <c r="AA8" s="54">
        <v>8.6405250000000002</v>
      </c>
      <c r="AB8" s="54">
        <v>7.2724409999999997</v>
      </c>
      <c r="AC8" s="54">
        <v>9.0542920000000002</v>
      </c>
      <c r="AD8" s="54">
        <v>7.3929099999999996</v>
      </c>
      <c r="AE8" s="54">
        <v>7.9335950000000004</v>
      </c>
      <c r="AF8" s="54">
        <v>7.9605949999999996</v>
      </c>
      <c r="AG8" s="54">
        <v>7.4162489999999996</v>
      </c>
      <c r="AH8" s="54">
        <v>7.65585</v>
      </c>
      <c r="AI8" s="54">
        <v>7.6131000000000002</v>
      </c>
      <c r="AJ8" s="54">
        <v>7.5384209999999996</v>
      </c>
      <c r="AK8" s="54">
        <v>7.5185880000000003</v>
      </c>
      <c r="AL8" s="54">
        <v>7.48027</v>
      </c>
      <c r="AM8" s="54">
        <v>7.94543</v>
      </c>
      <c r="AN8" s="54">
        <v>7.6249469999999997</v>
      </c>
      <c r="AO8" s="54">
        <v>8.2099460000000004</v>
      </c>
      <c r="AP8" s="54">
        <v>8.3362669999999994</v>
      </c>
      <c r="AQ8" s="54">
        <v>8.9050390000000004</v>
      </c>
      <c r="AR8" s="54">
        <v>8.7464759999999995</v>
      </c>
      <c r="AS8" s="54">
        <v>7.8965889999999996</v>
      </c>
      <c r="AT8" s="54">
        <v>8.5853389999999994</v>
      </c>
      <c r="AU8" s="54">
        <v>8.2606710000000003</v>
      </c>
      <c r="AV8" s="54">
        <v>8.05443</v>
      </c>
      <c r="AW8" s="54">
        <v>7.5989300000000002</v>
      </c>
      <c r="AX8" s="54">
        <v>7.2809049999999997</v>
      </c>
      <c r="AY8" s="54">
        <v>8.5712060000000001</v>
      </c>
      <c r="AZ8" s="54">
        <v>7.732361</v>
      </c>
      <c r="BA8" s="54">
        <v>8.6855879999999992</v>
      </c>
      <c r="BB8" s="238">
        <v>7.7960599999999998</v>
      </c>
      <c r="BC8" s="238">
        <v>8.2601220000000009</v>
      </c>
      <c r="BD8" s="238">
        <v>8.152704</v>
      </c>
      <c r="BE8" s="238">
        <v>8.0196290000000001</v>
      </c>
      <c r="BF8" s="238">
        <v>9.0585269999999998</v>
      </c>
      <c r="BG8" s="238">
        <v>8.1318319999999993</v>
      </c>
      <c r="BH8" s="238">
        <v>8.0622849999999993</v>
      </c>
      <c r="BI8" s="238">
        <v>7.6455080000000004</v>
      </c>
      <c r="BJ8" s="238">
        <v>7.5427030000000004</v>
      </c>
      <c r="BK8" s="238">
        <v>8.4399069999999998</v>
      </c>
      <c r="BL8" s="238">
        <v>7.3864159999999996</v>
      </c>
      <c r="BM8" s="238">
        <v>8.219576</v>
      </c>
      <c r="BN8" s="238">
        <v>7.2887810000000002</v>
      </c>
      <c r="BO8" s="238">
        <v>7.6355459999999997</v>
      </c>
      <c r="BP8" s="238">
        <v>7.5488359999999997</v>
      </c>
      <c r="BQ8" s="238">
        <v>7.430294</v>
      </c>
      <c r="BR8" s="238">
        <v>8.5533830000000002</v>
      </c>
      <c r="BS8" s="238">
        <v>7.717352</v>
      </c>
      <c r="BT8" s="238">
        <v>7.6966049999999999</v>
      </c>
      <c r="BU8" s="238">
        <v>7.3210629999999997</v>
      </c>
      <c r="BV8" s="238">
        <v>7.306114</v>
      </c>
    </row>
    <row r="9" spans="1:74" ht="11.15" customHeight="1" x14ac:dyDescent="0.25">
      <c r="A9" s="75" t="s">
        <v>197</v>
      </c>
      <c r="B9" s="156" t="s">
        <v>430</v>
      </c>
      <c r="C9" s="54">
        <v>34.612217999999999</v>
      </c>
      <c r="D9" s="54">
        <v>30.658158</v>
      </c>
      <c r="E9" s="54">
        <v>29.266203999999998</v>
      </c>
      <c r="F9" s="54">
        <v>32.282913000000001</v>
      </c>
      <c r="G9" s="54">
        <v>32.624816000000003</v>
      </c>
      <c r="H9" s="54">
        <v>29.905828</v>
      </c>
      <c r="I9" s="54">
        <v>33.252436000000003</v>
      </c>
      <c r="J9" s="54">
        <v>35.91281</v>
      </c>
      <c r="K9" s="54">
        <v>32.987056000000003</v>
      </c>
      <c r="L9" s="54">
        <v>32.632527000000003</v>
      </c>
      <c r="M9" s="54">
        <v>30.775908000000001</v>
      </c>
      <c r="N9" s="54">
        <v>30.091778999999999</v>
      </c>
      <c r="O9" s="54">
        <v>31.196249000000002</v>
      </c>
      <c r="P9" s="54">
        <v>26.577501000000002</v>
      </c>
      <c r="Q9" s="54">
        <v>25.838204000000001</v>
      </c>
      <c r="R9" s="54">
        <v>22.579101000000001</v>
      </c>
      <c r="S9" s="54">
        <v>21.383293999999999</v>
      </c>
      <c r="T9" s="54">
        <v>22.729255999999999</v>
      </c>
      <c r="U9" s="54">
        <v>25.062850000000001</v>
      </c>
      <c r="V9" s="54">
        <v>27.559835</v>
      </c>
      <c r="W9" s="54">
        <v>26.178716999999999</v>
      </c>
      <c r="X9" s="54">
        <v>25.750786000000002</v>
      </c>
      <c r="Y9" s="54">
        <v>25.382508999999999</v>
      </c>
      <c r="Z9" s="54">
        <v>25.645098000000001</v>
      </c>
      <c r="AA9" s="54">
        <v>25.783657000000002</v>
      </c>
      <c r="AB9" s="54">
        <v>21.701249000000001</v>
      </c>
      <c r="AC9" s="54">
        <v>27.018274999999999</v>
      </c>
      <c r="AD9" s="54">
        <v>25.399767000000001</v>
      </c>
      <c r="AE9" s="54">
        <v>27.257363000000002</v>
      </c>
      <c r="AF9" s="54">
        <v>27.350134000000001</v>
      </c>
      <c r="AG9" s="54">
        <v>29.104794999999999</v>
      </c>
      <c r="AH9" s="54">
        <v>30.045157</v>
      </c>
      <c r="AI9" s="54">
        <v>29.877362000000002</v>
      </c>
      <c r="AJ9" s="54">
        <v>28.528658</v>
      </c>
      <c r="AK9" s="54">
        <v>28.453569000000002</v>
      </c>
      <c r="AL9" s="54">
        <v>28.308543</v>
      </c>
      <c r="AM9" s="54">
        <v>28.411756</v>
      </c>
      <c r="AN9" s="54">
        <v>27.265794</v>
      </c>
      <c r="AO9" s="54">
        <v>29.357645999999999</v>
      </c>
      <c r="AP9" s="54">
        <v>25.493248999999999</v>
      </c>
      <c r="AQ9" s="54">
        <v>27.232671</v>
      </c>
      <c r="AR9" s="54">
        <v>26.747779999999999</v>
      </c>
      <c r="AS9" s="54">
        <v>28.562982000000002</v>
      </c>
      <c r="AT9" s="54">
        <v>31.054283000000002</v>
      </c>
      <c r="AU9" s="54">
        <v>29.879783</v>
      </c>
      <c r="AV9" s="54">
        <v>30.883569000000001</v>
      </c>
      <c r="AW9" s="54">
        <v>29.130527000000001</v>
      </c>
      <c r="AX9" s="54">
        <v>26.926665</v>
      </c>
      <c r="AY9" s="54">
        <v>29.347688000000002</v>
      </c>
      <c r="AZ9" s="54">
        <v>26.222991</v>
      </c>
      <c r="BA9" s="54">
        <v>27.99579</v>
      </c>
      <c r="BB9" s="238">
        <v>24.535679999999999</v>
      </c>
      <c r="BC9" s="238">
        <v>24.95506</v>
      </c>
      <c r="BD9" s="238">
        <v>24.545770000000001</v>
      </c>
      <c r="BE9" s="238">
        <v>27.264030000000002</v>
      </c>
      <c r="BF9" s="238">
        <v>29.93779</v>
      </c>
      <c r="BG9" s="238">
        <v>26.906199999999998</v>
      </c>
      <c r="BH9" s="238">
        <v>26.96021</v>
      </c>
      <c r="BI9" s="238">
        <v>25.13982</v>
      </c>
      <c r="BJ9" s="238">
        <v>24.314530000000001</v>
      </c>
      <c r="BK9" s="238">
        <v>24.636119999999998</v>
      </c>
      <c r="BL9" s="238">
        <v>21.55763</v>
      </c>
      <c r="BM9" s="238">
        <v>24.038080000000001</v>
      </c>
      <c r="BN9" s="238">
        <v>21.335280000000001</v>
      </c>
      <c r="BO9" s="238">
        <v>22.01267</v>
      </c>
      <c r="BP9" s="238">
        <v>22.142510000000001</v>
      </c>
      <c r="BQ9" s="238">
        <v>25.25479</v>
      </c>
      <c r="BR9" s="238">
        <v>28.557120000000001</v>
      </c>
      <c r="BS9" s="238">
        <v>26.10089</v>
      </c>
      <c r="BT9" s="238">
        <v>26.39649</v>
      </c>
      <c r="BU9" s="238">
        <v>24.714700000000001</v>
      </c>
      <c r="BV9" s="238">
        <v>24.097439999999999</v>
      </c>
    </row>
    <row r="10" spans="1:74" ht="11.15" customHeight="1" x14ac:dyDescent="0.25">
      <c r="A10" s="77" t="s">
        <v>198</v>
      </c>
      <c r="B10" s="156" t="s">
        <v>431</v>
      </c>
      <c r="C10" s="54">
        <v>0.30099999999999999</v>
      </c>
      <c r="D10" s="54">
        <v>-2.16</v>
      </c>
      <c r="E10" s="54">
        <v>-0.60932094000000003</v>
      </c>
      <c r="F10" s="54">
        <v>1.39355655</v>
      </c>
      <c r="G10" s="54">
        <v>-1.5067024200000001</v>
      </c>
      <c r="H10" s="54">
        <v>-0.25547055000000002</v>
      </c>
      <c r="I10" s="54">
        <v>-0.71099573999999999</v>
      </c>
      <c r="J10" s="54">
        <v>-1.20065</v>
      </c>
      <c r="K10" s="54">
        <v>-1.2733535199999999</v>
      </c>
      <c r="L10" s="54">
        <v>-1.96930125</v>
      </c>
      <c r="M10" s="54">
        <v>-1.03397622</v>
      </c>
      <c r="N10" s="54">
        <v>-0.60278591000000004</v>
      </c>
      <c r="O10" s="54">
        <v>-6.2E-2</v>
      </c>
      <c r="P10" s="54">
        <v>-0.42099999999999999</v>
      </c>
      <c r="Q10" s="54">
        <v>0.97399999999999998</v>
      </c>
      <c r="R10" s="54">
        <v>-0.33900000000000002</v>
      </c>
      <c r="S10" s="54">
        <v>-0.35399999999999998</v>
      </c>
      <c r="T10" s="54">
        <v>2.012</v>
      </c>
      <c r="U10" s="54">
        <v>1.794</v>
      </c>
      <c r="V10" s="54">
        <v>0.57799999999999996</v>
      </c>
      <c r="W10" s="54">
        <v>1.6011599999999999</v>
      </c>
      <c r="X10" s="54">
        <v>0.51149</v>
      </c>
      <c r="Y10" s="54">
        <v>0.87361999999999995</v>
      </c>
      <c r="Z10" s="54">
        <v>0.51173000000000002</v>
      </c>
      <c r="AA10" s="54">
        <v>1.83518</v>
      </c>
      <c r="AB10" s="54">
        <v>-0.87673999999999996</v>
      </c>
      <c r="AC10" s="54">
        <v>5.2760000000000001E-2</v>
      </c>
      <c r="AD10" s="54">
        <v>9.6759999999999999E-2</v>
      </c>
      <c r="AE10" s="54">
        <v>8.8370000000000004E-2</v>
      </c>
      <c r="AF10" s="54">
        <v>8.2729999999999998E-2</v>
      </c>
      <c r="AG10" s="54">
        <v>0.94086999999999998</v>
      </c>
      <c r="AH10" s="54">
        <v>1.43425</v>
      </c>
      <c r="AI10" s="54">
        <v>0.94340999999999997</v>
      </c>
      <c r="AJ10" s="54">
        <v>1.6029999999999999E-2</v>
      </c>
      <c r="AK10" s="54">
        <v>4.8599999999999997E-3</v>
      </c>
      <c r="AL10" s="54">
        <v>8.5199999999999998E-3</v>
      </c>
      <c r="AM10" s="54">
        <v>-0.79100000000000004</v>
      </c>
      <c r="AN10" s="54">
        <v>-1.1339999999999999</v>
      </c>
      <c r="AO10" s="54">
        <v>-1.4999999999999999E-2</v>
      </c>
      <c r="AP10" s="54">
        <v>1E-3</v>
      </c>
      <c r="AQ10" s="54">
        <v>1.7999999999999999E-2</v>
      </c>
      <c r="AR10" s="54">
        <v>7.0000000000000001E-3</v>
      </c>
      <c r="AS10" s="54">
        <v>0.96799999999999997</v>
      </c>
      <c r="AT10" s="54">
        <v>1.4530000000000001</v>
      </c>
      <c r="AU10" s="54">
        <v>0.99099999999999999</v>
      </c>
      <c r="AV10" s="54">
        <v>-9.8000000000000004E-2</v>
      </c>
      <c r="AW10" s="54">
        <v>-9.0999999999999998E-2</v>
      </c>
      <c r="AX10" s="54">
        <v>-6.6000000000000003E-2</v>
      </c>
      <c r="AY10" s="54">
        <v>-0.81799999999999995</v>
      </c>
      <c r="AZ10" s="54">
        <v>-1.1399999999999999</v>
      </c>
      <c r="BA10" s="54">
        <v>-2.1351500000000002E-3</v>
      </c>
      <c r="BB10" s="238">
        <v>3.07605E-2</v>
      </c>
      <c r="BC10" s="238">
        <v>2.30647E-2</v>
      </c>
      <c r="BD10" s="238">
        <v>2.6132900000000001E-2</v>
      </c>
      <c r="BE10" s="238">
        <v>0.98855099999999996</v>
      </c>
      <c r="BF10" s="238">
        <v>1.4905729999999999</v>
      </c>
      <c r="BG10" s="238">
        <v>1.0152129999999999</v>
      </c>
      <c r="BH10" s="238">
        <v>-1.13426E-2</v>
      </c>
      <c r="BI10" s="238">
        <v>-1.46867E-3</v>
      </c>
      <c r="BJ10" s="238">
        <v>1.7912899999999999E-2</v>
      </c>
      <c r="BK10" s="238">
        <v>-0.66923100000000002</v>
      </c>
      <c r="BL10" s="238">
        <v>-1.0468710000000001</v>
      </c>
      <c r="BM10" s="238">
        <v>3.5455E-2</v>
      </c>
      <c r="BN10" s="238">
        <v>6.4789700000000006E-2</v>
      </c>
      <c r="BO10" s="238">
        <v>5.3431699999999999E-2</v>
      </c>
      <c r="BP10" s="238">
        <v>5.1727099999999998E-2</v>
      </c>
      <c r="BQ10" s="238">
        <v>1.0088950000000001</v>
      </c>
      <c r="BR10" s="238">
        <v>1.504505</v>
      </c>
      <c r="BS10" s="238">
        <v>1.022014</v>
      </c>
      <c r="BT10" s="238">
        <v>-9.4193899999999997E-3</v>
      </c>
      <c r="BU10" s="238">
        <v>-2.25611E-3</v>
      </c>
      <c r="BV10" s="238">
        <v>1.1419500000000001E-2</v>
      </c>
    </row>
    <row r="11" spans="1:74" ht="11.15" customHeight="1" x14ac:dyDescent="0.25">
      <c r="A11" s="75" t="s">
        <v>199</v>
      </c>
      <c r="B11" s="156" t="s">
        <v>432</v>
      </c>
      <c r="C11" s="54">
        <v>0.624726</v>
      </c>
      <c r="D11" s="54">
        <v>0.35844100000000001</v>
      </c>
      <c r="E11" s="54">
        <v>0.70563200000000004</v>
      </c>
      <c r="F11" s="54">
        <v>0.53663499999999997</v>
      </c>
      <c r="G11" s="54">
        <v>0.40755599999999997</v>
      </c>
      <c r="H11" s="54">
        <v>0.65956099999999995</v>
      </c>
      <c r="I11" s="54">
        <v>0.51135399999999998</v>
      </c>
      <c r="J11" s="54">
        <v>0.51892700000000003</v>
      </c>
      <c r="K11" s="54">
        <v>0.65108299999999997</v>
      </c>
      <c r="L11" s="54">
        <v>0.74237799999999998</v>
      </c>
      <c r="M11" s="54">
        <v>0.46596399999999999</v>
      </c>
      <c r="N11" s="54">
        <v>0.51488</v>
      </c>
      <c r="O11" s="54">
        <v>0.53513900000000003</v>
      </c>
      <c r="P11" s="54">
        <v>0.34311999999999998</v>
      </c>
      <c r="Q11" s="54">
        <v>0.46080199999999999</v>
      </c>
      <c r="R11" s="54">
        <v>0.36460300000000001</v>
      </c>
      <c r="S11" s="54">
        <v>0.53523699999999996</v>
      </c>
      <c r="T11" s="54">
        <v>0.22700200000000001</v>
      </c>
      <c r="U11" s="54">
        <v>0.53044999999999998</v>
      </c>
      <c r="V11" s="54">
        <v>0.31382100000000002</v>
      </c>
      <c r="W11" s="54">
        <v>0.50092400000000004</v>
      </c>
      <c r="X11" s="54">
        <v>0.26401799999999997</v>
      </c>
      <c r="Y11" s="54">
        <v>0.63945300000000005</v>
      </c>
      <c r="Z11" s="54">
        <v>0.42280099999999998</v>
      </c>
      <c r="AA11" s="54">
        <v>0.52455799999999997</v>
      </c>
      <c r="AB11" s="54">
        <v>0.30868699999999999</v>
      </c>
      <c r="AC11" s="54">
        <v>0.24052100000000001</v>
      </c>
      <c r="AD11" s="54">
        <v>0.50926800000000005</v>
      </c>
      <c r="AE11" s="54">
        <v>0.51217800000000002</v>
      </c>
      <c r="AF11" s="54">
        <v>0.50891799999999998</v>
      </c>
      <c r="AG11" s="54">
        <v>0.56406699999999999</v>
      </c>
      <c r="AH11" s="54">
        <v>0.36813000000000001</v>
      </c>
      <c r="AI11" s="54">
        <v>0.20172599999999999</v>
      </c>
      <c r="AJ11" s="54">
        <v>0.52549999999999997</v>
      </c>
      <c r="AK11" s="54">
        <v>0.43571599999999999</v>
      </c>
      <c r="AL11" s="54">
        <v>0.689079</v>
      </c>
      <c r="AM11" s="54">
        <v>0.50266500000000003</v>
      </c>
      <c r="AN11" s="54">
        <v>0.28928999999999999</v>
      </c>
      <c r="AO11" s="54">
        <v>0.52970899999999999</v>
      </c>
      <c r="AP11" s="54">
        <v>0.68416500000000002</v>
      </c>
      <c r="AQ11" s="54">
        <v>0.32450899999999999</v>
      </c>
      <c r="AR11" s="54">
        <v>0.627471</v>
      </c>
      <c r="AS11" s="54">
        <v>0.65998699999999999</v>
      </c>
      <c r="AT11" s="54">
        <v>0.77902899999999997</v>
      </c>
      <c r="AU11" s="54">
        <v>0.53129000000000004</v>
      </c>
      <c r="AV11" s="54">
        <v>0.40363199999999999</v>
      </c>
      <c r="AW11" s="54">
        <v>0.68952599999999997</v>
      </c>
      <c r="AX11" s="54">
        <v>0.29223399999999999</v>
      </c>
      <c r="AY11" s="54">
        <v>0.47901500000000002</v>
      </c>
      <c r="AZ11" s="54">
        <v>0.34763519999999998</v>
      </c>
      <c r="BA11" s="54">
        <v>0.51928410000000003</v>
      </c>
      <c r="BB11" s="238">
        <v>0.42751149999999999</v>
      </c>
      <c r="BC11" s="238">
        <v>0.411607</v>
      </c>
      <c r="BD11" s="238">
        <v>0.45169429999999999</v>
      </c>
      <c r="BE11" s="238">
        <v>0.56951099999999999</v>
      </c>
      <c r="BF11" s="238">
        <v>0.48017409999999999</v>
      </c>
      <c r="BG11" s="238">
        <v>0.44542159999999997</v>
      </c>
      <c r="BH11" s="238">
        <v>0.35808869999999998</v>
      </c>
      <c r="BI11" s="238">
        <v>0.29439850000000001</v>
      </c>
      <c r="BJ11" s="238">
        <v>0.40378330000000001</v>
      </c>
      <c r="BK11" s="238">
        <v>0.203181</v>
      </c>
      <c r="BL11" s="238">
        <v>0.15144060000000001</v>
      </c>
      <c r="BM11" s="238">
        <v>0.33368589999999998</v>
      </c>
      <c r="BN11" s="238">
        <v>0.27589979999999997</v>
      </c>
      <c r="BO11" s="238">
        <v>0.27648699999999998</v>
      </c>
      <c r="BP11" s="238">
        <v>0.3381787</v>
      </c>
      <c r="BQ11" s="238">
        <v>0.46865659999999998</v>
      </c>
      <c r="BR11" s="238">
        <v>0.39604010000000001</v>
      </c>
      <c r="BS11" s="238">
        <v>0.37993500000000002</v>
      </c>
      <c r="BT11" s="238">
        <v>0.30464370000000002</v>
      </c>
      <c r="BU11" s="238">
        <v>0.25335170000000001</v>
      </c>
      <c r="BV11" s="238">
        <v>0.37177949999999998</v>
      </c>
    </row>
    <row r="12" spans="1:74" ht="11.15" customHeight="1" x14ac:dyDescent="0.25">
      <c r="A12" s="75" t="s">
        <v>200</v>
      </c>
      <c r="B12" s="156" t="s">
        <v>433</v>
      </c>
      <c r="C12" s="54">
        <v>9.3290760000000006</v>
      </c>
      <c r="D12" s="54">
        <v>6.7517180000000003</v>
      </c>
      <c r="E12" s="54">
        <v>9.1321779999999997</v>
      </c>
      <c r="F12" s="54">
        <v>8.6418210000000002</v>
      </c>
      <c r="G12" s="54">
        <v>8.9791939999999997</v>
      </c>
      <c r="H12" s="54">
        <v>8.3080350000000003</v>
      </c>
      <c r="I12" s="54">
        <v>6.4689649999999999</v>
      </c>
      <c r="J12" s="54">
        <v>7.7487029999999999</v>
      </c>
      <c r="K12" s="54">
        <v>7.7418779999999998</v>
      </c>
      <c r="L12" s="54">
        <v>6.5899979999999996</v>
      </c>
      <c r="M12" s="54">
        <v>7.5822450000000003</v>
      </c>
      <c r="N12" s="54">
        <v>6.4908400000000004</v>
      </c>
      <c r="O12" s="54">
        <v>6.2296100000000001</v>
      </c>
      <c r="P12" s="54">
        <v>6.6107259999999997</v>
      </c>
      <c r="Q12" s="54">
        <v>7.0703379999999996</v>
      </c>
      <c r="R12" s="54">
        <v>5.5508839999999999</v>
      </c>
      <c r="S12" s="54">
        <v>4.7142030000000004</v>
      </c>
      <c r="T12" s="54">
        <v>4.5827669999999996</v>
      </c>
      <c r="U12" s="54">
        <v>5.3444370000000001</v>
      </c>
      <c r="V12" s="54">
        <v>4.5449780000000004</v>
      </c>
      <c r="W12" s="54">
        <v>5.3705109999999996</v>
      </c>
      <c r="X12" s="54">
        <v>4.9211010000000002</v>
      </c>
      <c r="Y12" s="54">
        <v>7.0341100000000001</v>
      </c>
      <c r="Z12" s="54">
        <v>7.092905</v>
      </c>
      <c r="AA12" s="54">
        <v>6.0210619999999997</v>
      </c>
      <c r="AB12" s="54">
        <v>6.9903919999999999</v>
      </c>
      <c r="AC12" s="54">
        <v>7.728281</v>
      </c>
      <c r="AD12" s="54">
        <v>6.8433159999999997</v>
      </c>
      <c r="AE12" s="54">
        <v>7.4818040000000003</v>
      </c>
      <c r="AF12" s="54">
        <v>7.6923570000000003</v>
      </c>
      <c r="AG12" s="54">
        <v>6.4459609999999996</v>
      </c>
      <c r="AH12" s="54">
        <v>7.3532570000000002</v>
      </c>
      <c r="AI12" s="54">
        <v>6.7955589999999999</v>
      </c>
      <c r="AJ12" s="54">
        <v>7.5163229999999999</v>
      </c>
      <c r="AK12" s="54">
        <v>6.8342349999999996</v>
      </c>
      <c r="AL12" s="54">
        <v>7.4128109999999996</v>
      </c>
      <c r="AM12" s="54">
        <v>5.7103330000000003</v>
      </c>
      <c r="AN12" s="54">
        <v>7.1635410000000004</v>
      </c>
      <c r="AO12" s="54">
        <v>7.3121840000000002</v>
      </c>
      <c r="AP12" s="54">
        <v>8.0483180000000001</v>
      </c>
      <c r="AQ12" s="54">
        <v>7.3638820000000003</v>
      </c>
      <c r="AR12" s="54">
        <v>7.5889009999999999</v>
      </c>
      <c r="AS12" s="54">
        <v>6.6914360000000004</v>
      </c>
      <c r="AT12" s="54">
        <v>6.9607200000000002</v>
      </c>
      <c r="AU12" s="54">
        <v>7.086436</v>
      </c>
      <c r="AV12" s="54">
        <v>6.6760590000000004</v>
      </c>
      <c r="AW12" s="54">
        <v>7.5482430000000003</v>
      </c>
      <c r="AX12" s="54">
        <v>6.6150969999999996</v>
      </c>
      <c r="AY12" s="54">
        <v>7.1399860000000004</v>
      </c>
      <c r="AZ12" s="54">
        <v>6.8148559999999998</v>
      </c>
      <c r="BA12" s="54">
        <v>8.4503609999999991</v>
      </c>
      <c r="BB12" s="238">
        <v>8.1120789999999996</v>
      </c>
      <c r="BC12" s="238">
        <v>7.9297550000000001</v>
      </c>
      <c r="BD12" s="238">
        <v>8.1520060000000001</v>
      </c>
      <c r="BE12" s="238">
        <v>7.2340590000000002</v>
      </c>
      <c r="BF12" s="238">
        <v>7.7354010000000004</v>
      </c>
      <c r="BG12" s="238">
        <v>7.4965739999999998</v>
      </c>
      <c r="BH12" s="238">
        <v>7.7501709999999999</v>
      </c>
      <c r="BI12" s="238">
        <v>7.5888309999999999</v>
      </c>
      <c r="BJ12" s="238">
        <v>7.9481359999999999</v>
      </c>
      <c r="BK12" s="238">
        <v>7.6624889999999999</v>
      </c>
      <c r="BL12" s="238">
        <v>7.5111119999999998</v>
      </c>
      <c r="BM12" s="238">
        <v>8.8735649999999993</v>
      </c>
      <c r="BN12" s="238">
        <v>8.6128940000000007</v>
      </c>
      <c r="BO12" s="238">
        <v>8.4891620000000003</v>
      </c>
      <c r="BP12" s="238">
        <v>8.7281300000000002</v>
      </c>
      <c r="BQ12" s="238">
        <v>7.9750629999999996</v>
      </c>
      <c r="BR12" s="238">
        <v>8.5885540000000002</v>
      </c>
      <c r="BS12" s="238">
        <v>8.4036500000000007</v>
      </c>
      <c r="BT12" s="238">
        <v>8.8188779999999998</v>
      </c>
      <c r="BU12" s="238">
        <v>8.7071149999999999</v>
      </c>
      <c r="BV12" s="238">
        <v>9.1704450000000008</v>
      </c>
    </row>
    <row r="13" spans="1:74" ht="11.15" customHeight="1" x14ac:dyDescent="0.25">
      <c r="A13" s="75" t="s">
        <v>201</v>
      </c>
      <c r="B13" s="156" t="s">
        <v>662</v>
      </c>
      <c r="C13" s="54">
        <v>4.5034739999999998</v>
      </c>
      <c r="D13" s="54">
        <v>3.5204390000000001</v>
      </c>
      <c r="E13" s="54">
        <v>5.0115080000000001</v>
      </c>
      <c r="F13" s="54">
        <v>4.7788149999999998</v>
      </c>
      <c r="G13" s="54">
        <v>4.9372870000000004</v>
      </c>
      <c r="H13" s="54">
        <v>5.1428070000000004</v>
      </c>
      <c r="I13" s="54">
        <v>3.4483000000000001</v>
      </c>
      <c r="J13" s="54">
        <v>4.7946939999999998</v>
      </c>
      <c r="K13" s="54">
        <v>4.7127949999999998</v>
      </c>
      <c r="L13" s="54">
        <v>3.5170940000000002</v>
      </c>
      <c r="M13" s="54">
        <v>4.3623700000000003</v>
      </c>
      <c r="N13" s="54">
        <v>4.1859770000000003</v>
      </c>
      <c r="O13" s="54">
        <v>3.820446</v>
      </c>
      <c r="P13" s="54">
        <v>3.4008780000000001</v>
      </c>
      <c r="Q13" s="54">
        <v>4.3002729999999998</v>
      </c>
      <c r="R13" s="54">
        <v>3.5172479999999999</v>
      </c>
      <c r="S13" s="54">
        <v>2.9792930000000002</v>
      </c>
      <c r="T13" s="54">
        <v>2.5756830000000002</v>
      </c>
      <c r="U13" s="54">
        <v>3.7372540000000001</v>
      </c>
      <c r="V13" s="54">
        <v>2.912677</v>
      </c>
      <c r="W13" s="54">
        <v>3.5432619999999999</v>
      </c>
      <c r="X13" s="54">
        <v>3.2923019999999998</v>
      </c>
      <c r="Y13" s="54">
        <v>3.830168</v>
      </c>
      <c r="Z13" s="54">
        <v>4.1003610000000004</v>
      </c>
      <c r="AA13" s="54">
        <v>3.4030819999999999</v>
      </c>
      <c r="AB13" s="54">
        <v>3.5630090000000001</v>
      </c>
      <c r="AC13" s="54">
        <v>3.3368250000000002</v>
      </c>
      <c r="AD13" s="54">
        <v>3.713679</v>
      </c>
      <c r="AE13" s="54">
        <v>3.722153</v>
      </c>
      <c r="AF13" s="54">
        <v>4.2473400000000003</v>
      </c>
      <c r="AG13" s="54">
        <v>3.3303739999999999</v>
      </c>
      <c r="AH13" s="54">
        <v>4.0544070000000003</v>
      </c>
      <c r="AI13" s="54">
        <v>3.9137189999999999</v>
      </c>
      <c r="AJ13" s="54">
        <v>4.3430429999999998</v>
      </c>
      <c r="AK13" s="54">
        <v>3.2910840000000001</v>
      </c>
      <c r="AL13" s="54">
        <v>4.0515299999999996</v>
      </c>
      <c r="AM13" s="54">
        <v>2.9446189999999999</v>
      </c>
      <c r="AN13" s="54">
        <v>3.9980790000000002</v>
      </c>
      <c r="AO13" s="54">
        <v>3.5333709999999998</v>
      </c>
      <c r="AP13" s="54">
        <v>4.228148</v>
      </c>
      <c r="AQ13" s="54">
        <v>4.2863740000000004</v>
      </c>
      <c r="AR13" s="54">
        <v>4.5506609999999998</v>
      </c>
      <c r="AS13" s="54">
        <v>3.8215979999999998</v>
      </c>
      <c r="AT13" s="54">
        <v>3.4962719999999998</v>
      </c>
      <c r="AU13" s="54">
        <v>4.2701609999999999</v>
      </c>
      <c r="AV13" s="54">
        <v>3.7833730000000001</v>
      </c>
      <c r="AW13" s="54">
        <v>4.1632920000000002</v>
      </c>
      <c r="AX13" s="54">
        <v>3.3348680000000002</v>
      </c>
      <c r="AY13" s="54">
        <v>4.0488670000000004</v>
      </c>
      <c r="AZ13" s="54">
        <v>3.7792460000000001</v>
      </c>
      <c r="BA13" s="54">
        <v>4.555059</v>
      </c>
      <c r="BB13" s="238">
        <v>4.341545</v>
      </c>
      <c r="BC13" s="238">
        <v>4.299258</v>
      </c>
      <c r="BD13" s="238">
        <v>4.3317829999999997</v>
      </c>
      <c r="BE13" s="238">
        <v>3.66804</v>
      </c>
      <c r="BF13" s="238">
        <v>4.0932979999999999</v>
      </c>
      <c r="BG13" s="238">
        <v>3.8839700000000001</v>
      </c>
      <c r="BH13" s="238">
        <v>3.9812020000000001</v>
      </c>
      <c r="BI13" s="238">
        <v>3.8002310000000001</v>
      </c>
      <c r="BJ13" s="238">
        <v>4.0559200000000004</v>
      </c>
      <c r="BK13" s="238">
        <v>3.9634469999999999</v>
      </c>
      <c r="BL13" s="238">
        <v>3.918358</v>
      </c>
      <c r="BM13" s="238">
        <v>4.6144790000000002</v>
      </c>
      <c r="BN13" s="238">
        <v>4.5258909999999997</v>
      </c>
      <c r="BO13" s="238">
        <v>4.5679970000000001</v>
      </c>
      <c r="BP13" s="238">
        <v>4.6370420000000001</v>
      </c>
      <c r="BQ13" s="238">
        <v>4.0915010000000001</v>
      </c>
      <c r="BR13" s="238">
        <v>4.5811440000000001</v>
      </c>
      <c r="BS13" s="238">
        <v>4.3932120000000001</v>
      </c>
      <c r="BT13" s="238">
        <v>4.5806909999999998</v>
      </c>
      <c r="BU13" s="238">
        <v>4.4226729999999996</v>
      </c>
      <c r="BV13" s="238">
        <v>4.7252609999999997</v>
      </c>
    </row>
    <row r="14" spans="1:74" ht="11.15" customHeight="1" x14ac:dyDescent="0.25">
      <c r="A14" s="75" t="s">
        <v>202</v>
      </c>
      <c r="B14" s="156" t="s">
        <v>663</v>
      </c>
      <c r="C14" s="54">
        <v>4.8256019999999999</v>
      </c>
      <c r="D14" s="54">
        <v>3.2312789999999998</v>
      </c>
      <c r="E14" s="54">
        <v>4.1206699999999996</v>
      </c>
      <c r="F14" s="54">
        <v>3.8630059999999999</v>
      </c>
      <c r="G14" s="54">
        <v>4.0419070000000001</v>
      </c>
      <c r="H14" s="54">
        <v>3.1652279999999999</v>
      </c>
      <c r="I14" s="54">
        <v>3.0206650000000002</v>
      </c>
      <c r="J14" s="54">
        <v>2.9540090000000001</v>
      </c>
      <c r="K14" s="54">
        <v>3.029083</v>
      </c>
      <c r="L14" s="54">
        <v>3.0729039999999999</v>
      </c>
      <c r="M14" s="54">
        <v>3.219875</v>
      </c>
      <c r="N14" s="54">
        <v>2.3048630000000001</v>
      </c>
      <c r="O14" s="54">
        <v>2.4091640000000001</v>
      </c>
      <c r="P14" s="54">
        <v>3.209848</v>
      </c>
      <c r="Q14" s="54">
        <v>2.7700650000000002</v>
      </c>
      <c r="R14" s="54">
        <v>2.033636</v>
      </c>
      <c r="S14" s="54">
        <v>1.73491</v>
      </c>
      <c r="T14" s="54">
        <v>2.0070839999999999</v>
      </c>
      <c r="U14" s="54">
        <v>1.607183</v>
      </c>
      <c r="V14" s="54">
        <v>1.632301</v>
      </c>
      <c r="W14" s="54">
        <v>1.8272489999999999</v>
      </c>
      <c r="X14" s="54">
        <v>1.6287990000000001</v>
      </c>
      <c r="Y14" s="54">
        <v>3.2039420000000001</v>
      </c>
      <c r="Z14" s="54">
        <v>2.9925440000000001</v>
      </c>
      <c r="AA14" s="54">
        <v>2.6179800000000002</v>
      </c>
      <c r="AB14" s="54">
        <v>3.4273829999999998</v>
      </c>
      <c r="AC14" s="54">
        <v>4.3914559999999998</v>
      </c>
      <c r="AD14" s="54">
        <v>3.1296369999999998</v>
      </c>
      <c r="AE14" s="54">
        <v>3.7596509999999999</v>
      </c>
      <c r="AF14" s="54">
        <v>3.445017</v>
      </c>
      <c r="AG14" s="54">
        <v>3.1155870000000001</v>
      </c>
      <c r="AH14" s="54">
        <v>3.2988499999999998</v>
      </c>
      <c r="AI14" s="54">
        <v>2.88184</v>
      </c>
      <c r="AJ14" s="54">
        <v>3.1732800000000001</v>
      </c>
      <c r="AK14" s="54">
        <v>3.5431509999999999</v>
      </c>
      <c r="AL14" s="54">
        <v>3.361281</v>
      </c>
      <c r="AM14" s="54">
        <v>2.765714</v>
      </c>
      <c r="AN14" s="54">
        <v>3.1654620000000002</v>
      </c>
      <c r="AO14" s="54">
        <v>3.778813</v>
      </c>
      <c r="AP14" s="54">
        <v>3.8201700000000001</v>
      </c>
      <c r="AQ14" s="54">
        <v>3.0775079999999999</v>
      </c>
      <c r="AR14" s="54">
        <v>3.0382400000000001</v>
      </c>
      <c r="AS14" s="54">
        <v>2.8698380000000001</v>
      </c>
      <c r="AT14" s="54">
        <v>3.464448</v>
      </c>
      <c r="AU14" s="54">
        <v>2.8162750000000001</v>
      </c>
      <c r="AV14" s="54">
        <v>2.8926859999999999</v>
      </c>
      <c r="AW14" s="54">
        <v>3.384951</v>
      </c>
      <c r="AX14" s="54">
        <v>3.2802289999999998</v>
      </c>
      <c r="AY14" s="54">
        <v>3.091119</v>
      </c>
      <c r="AZ14" s="54">
        <v>3.035609</v>
      </c>
      <c r="BA14" s="54">
        <v>3.895302</v>
      </c>
      <c r="BB14" s="238">
        <v>3.7705350000000002</v>
      </c>
      <c r="BC14" s="238">
        <v>3.6304970000000001</v>
      </c>
      <c r="BD14" s="238">
        <v>3.8202229999999999</v>
      </c>
      <c r="BE14" s="238">
        <v>3.5660180000000001</v>
      </c>
      <c r="BF14" s="238">
        <v>3.6421030000000001</v>
      </c>
      <c r="BG14" s="238">
        <v>3.6126040000000001</v>
      </c>
      <c r="BH14" s="238">
        <v>3.7689689999999998</v>
      </c>
      <c r="BI14" s="238">
        <v>3.7886000000000002</v>
      </c>
      <c r="BJ14" s="238">
        <v>3.8922159999999999</v>
      </c>
      <c r="BK14" s="238">
        <v>3.6990409999999998</v>
      </c>
      <c r="BL14" s="238">
        <v>3.5927539999999998</v>
      </c>
      <c r="BM14" s="238">
        <v>4.2590859999999999</v>
      </c>
      <c r="BN14" s="238">
        <v>4.0870030000000002</v>
      </c>
      <c r="BO14" s="238">
        <v>3.9211649999999998</v>
      </c>
      <c r="BP14" s="238">
        <v>4.0910880000000001</v>
      </c>
      <c r="BQ14" s="238">
        <v>3.883562</v>
      </c>
      <c r="BR14" s="238">
        <v>4.0074100000000001</v>
      </c>
      <c r="BS14" s="238">
        <v>4.0104379999999997</v>
      </c>
      <c r="BT14" s="238">
        <v>4.2381869999999999</v>
      </c>
      <c r="BU14" s="238">
        <v>4.2844420000000003</v>
      </c>
      <c r="BV14" s="238">
        <v>4.4451840000000002</v>
      </c>
    </row>
    <row r="15" spans="1:74" ht="11.15" customHeight="1" x14ac:dyDescent="0.25">
      <c r="A15" s="75" t="s">
        <v>203</v>
      </c>
      <c r="B15" s="156" t="s">
        <v>410</v>
      </c>
      <c r="C15" s="54">
        <v>57.432340000000003</v>
      </c>
      <c r="D15" s="54">
        <v>49.761395999999998</v>
      </c>
      <c r="E15" s="54">
        <v>46.631176060000001</v>
      </c>
      <c r="F15" s="54">
        <v>54.501564549999998</v>
      </c>
      <c r="G15" s="54">
        <v>51.783192579999998</v>
      </c>
      <c r="H15" s="54">
        <v>48.80188845</v>
      </c>
      <c r="I15" s="54">
        <v>52.400184260000003</v>
      </c>
      <c r="J15" s="54">
        <v>55.364193999999998</v>
      </c>
      <c r="K15" s="54">
        <v>50.233271479999999</v>
      </c>
      <c r="L15" s="54">
        <v>49.857135749999998</v>
      </c>
      <c r="M15" s="54">
        <v>46.24244478</v>
      </c>
      <c r="N15" s="54">
        <v>46.604961090000003</v>
      </c>
      <c r="O15" s="54">
        <v>49.910502000000001</v>
      </c>
      <c r="P15" s="54">
        <v>40.736601999999998</v>
      </c>
      <c r="Q15" s="54">
        <v>40.470495999999997</v>
      </c>
      <c r="R15" s="54">
        <v>33.821423000000003</v>
      </c>
      <c r="S15" s="54">
        <v>32.729878999999997</v>
      </c>
      <c r="T15" s="54">
        <v>37.264569999999999</v>
      </c>
      <c r="U15" s="54">
        <v>40.197212999999998</v>
      </c>
      <c r="V15" s="54">
        <v>43.869736000000003</v>
      </c>
      <c r="W15" s="54">
        <v>41.872881</v>
      </c>
      <c r="X15" s="54">
        <v>40.842686</v>
      </c>
      <c r="Y15" s="54">
        <v>38.823884</v>
      </c>
      <c r="Z15" s="54">
        <v>38.645282000000002</v>
      </c>
      <c r="AA15" s="54">
        <v>44.895024999999997</v>
      </c>
      <c r="AB15" s="54">
        <v>33.309838999999997</v>
      </c>
      <c r="AC15" s="54">
        <v>43.446472999999997</v>
      </c>
      <c r="AD15" s="54">
        <v>39.080427</v>
      </c>
      <c r="AE15" s="54">
        <v>41.750745000000002</v>
      </c>
      <c r="AF15" s="54">
        <v>41.696939</v>
      </c>
      <c r="AG15" s="54">
        <v>43.534384000000003</v>
      </c>
      <c r="AH15" s="54">
        <v>44.490707</v>
      </c>
      <c r="AI15" s="54">
        <v>44.111753999999998</v>
      </c>
      <c r="AJ15" s="54">
        <v>42.103999999999999</v>
      </c>
      <c r="AK15" s="54">
        <v>42.555965</v>
      </c>
      <c r="AL15" s="54">
        <v>41.984957999999999</v>
      </c>
      <c r="AM15" s="54">
        <v>43.782165999999997</v>
      </c>
      <c r="AN15" s="54">
        <v>39.764735000000002</v>
      </c>
      <c r="AO15" s="54">
        <v>44.640669000000003</v>
      </c>
      <c r="AP15" s="54">
        <v>39.360446000000003</v>
      </c>
      <c r="AQ15" s="54">
        <v>42.890205000000002</v>
      </c>
      <c r="AR15" s="54">
        <v>42.068342999999999</v>
      </c>
      <c r="AS15" s="54">
        <v>44.171813</v>
      </c>
      <c r="AT15" s="54">
        <v>48.800941000000002</v>
      </c>
      <c r="AU15" s="54">
        <v>45.940953</v>
      </c>
      <c r="AV15" s="54">
        <v>46.079366999999998</v>
      </c>
      <c r="AW15" s="54">
        <v>42.531295</v>
      </c>
      <c r="AX15" s="54">
        <v>39.936808999999997</v>
      </c>
      <c r="AY15" s="54">
        <v>44.376050999999997</v>
      </c>
      <c r="AZ15" s="54">
        <v>38.890741400000003</v>
      </c>
      <c r="BA15" s="54">
        <v>42.780679646999999</v>
      </c>
      <c r="BB15" s="238">
        <v>37.403289999999998</v>
      </c>
      <c r="BC15" s="238">
        <v>38.566749999999999</v>
      </c>
      <c r="BD15" s="238">
        <v>37.560789999999997</v>
      </c>
      <c r="BE15" s="238">
        <v>40.25658</v>
      </c>
      <c r="BF15" s="238">
        <v>45.189100000000003</v>
      </c>
      <c r="BG15" s="238">
        <v>39.355730000000001</v>
      </c>
      <c r="BH15" s="238">
        <v>38.356020000000001</v>
      </c>
      <c r="BI15" s="238">
        <v>35.746369999999999</v>
      </c>
      <c r="BJ15" s="238">
        <v>34.397379999999998</v>
      </c>
      <c r="BK15" s="238">
        <v>36.062559999999998</v>
      </c>
      <c r="BL15" s="238">
        <v>30.146979999999999</v>
      </c>
      <c r="BM15" s="238">
        <v>35.135109999999997</v>
      </c>
      <c r="BN15" s="238">
        <v>30.752579999999998</v>
      </c>
      <c r="BO15" s="238">
        <v>32.187719999999999</v>
      </c>
      <c r="BP15" s="238">
        <v>32.0107</v>
      </c>
      <c r="BQ15" s="238">
        <v>35.205570000000002</v>
      </c>
      <c r="BR15" s="238">
        <v>41.03575</v>
      </c>
      <c r="BS15" s="238">
        <v>36.165930000000003</v>
      </c>
      <c r="BT15" s="238">
        <v>35.54204</v>
      </c>
      <c r="BU15" s="238">
        <v>33.260530000000003</v>
      </c>
      <c r="BV15" s="238">
        <v>32.310479999999998</v>
      </c>
    </row>
    <row r="16" spans="1:74" ht="11.15" customHeight="1" x14ac:dyDescent="0.25">
      <c r="A16" s="72"/>
      <c r="B16" s="76"/>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77"/>
      <c r="BC16" s="277"/>
      <c r="BD16" s="277"/>
      <c r="BE16" s="277"/>
      <c r="BF16" s="277"/>
      <c r="BG16" s="277"/>
      <c r="BH16" s="277"/>
      <c r="BI16" s="277"/>
      <c r="BJ16" s="277"/>
      <c r="BK16" s="277"/>
      <c r="BL16" s="277"/>
      <c r="BM16" s="277"/>
      <c r="BN16" s="277"/>
      <c r="BO16" s="277"/>
      <c r="BP16" s="277"/>
      <c r="BQ16" s="277"/>
      <c r="BR16" s="277"/>
      <c r="BS16" s="277"/>
      <c r="BT16" s="277"/>
      <c r="BU16" s="277"/>
      <c r="BV16" s="277"/>
    </row>
    <row r="17" spans="1:74" ht="11.15" customHeight="1" x14ac:dyDescent="0.25">
      <c r="A17" s="77" t="s">
        <v>204</v>
      </c>
      <c r="B17" s="156" t="s">
        <v>434</v>
      </c>
      <c r="C17" s="54">
        <v>3.732723</v>
      </c>
      <c r="D17" s="54">
        <v>0.59203600000000001</v>
      </c>
      <c r="E17" s="54">
        <v>1.7898780000000001</v>
      </c>
      <c r="F17" s="54">
        <v>-11.281834999999999</v>
      </c>
      <c r="G17" s="54">
        <v>-7.7695429999999996</v>
      </c>
      <c r="H17" s="54">
        <v>-1.316276</v>
      </c>
      <c r="I17" s="54">
        <v>6.0866530000000001</v>
      </c>
      <c r="J17" s="54">
        <v>0.26638200000000001</v>
      </c>
      <c r="K17" s="54">
        <v>-0.47376400000000002</v>
      </c>
      <c r="L17" s="54">
        <v>-7.9429629999999998</v>
      </c>
      <c r="M17" s="54">
        <v>-3.7823419999999999</v>
      </c>
      <c r="N17" s="54">
        <v>-5.7363010000000001</v>
      </c>
      <c r="O17" s="54">
        <v>-5.8793449999999998</v>
      </c>
      <c r="P17" s="54">
        <v>-4.8249409999999999</v>
      </c>
      <c r="Q17" s="54">
        <v>-5.7693770000000004</v>
      </c>
      <c r="R17" s="54">
        <v>-6.4580840000000004</v>
      </c>
      <c r="S17" s="54">
        <v>-2.1399110000000001</v>
      </c>
      <c r="T17" s="54">
        <v>3.822899</v>
      </c>
      <c r="U17" s="54">
        <v>12.832458000000001</v>
      </c>
      <c r="V17" s="54">
        <v>8.8646329999999995</v>
      </c>
      <c r="W17" s="54">
        <v>0.47391499999999998</v>
      </c>
      <c r="X17" s="54">
        <v>-4.0347559999999998</v>
      </c>
      <c r="Y17" s="54">
        <v>-2.3427920000000002</v>
      </c>
      <c r="Z17" s="54">
        <v>3.2129750000000001</v>
      </c>
      <c r="AA17" s="54">
        <v>7.8721810000000003</v>
      </c>
      <c r="AB17" s="54">
        <v>16.153324000000001</v>
      </c>
      <c r="AC17" s="54">
        <v>-1.7692349999999999</v>
      </c>
      <c r="AD17" s="54">
        <v>-6.0165579999999999</v>
      </c>
      <c r="AE17" s="54">
        <v>-2.5521430000000001</v>
      </c>
      <c r="AF17" s="54">
        <v>9.1282920000000001</v>
      </c>
      <c r="AG17" s="54">
        <v>13.723043000000001</v>
      </c>
      <c r="AH17" s="54">
        <v>13.231621000000001</v>
      </c>
      <c r="AI17" s="54">
        <v>4.3049330000000001</v>
      </c>
      <c r="AJ17" s="54">
        <v>-4.346044</v>
      </c>
      <c r="AK17" s="54">
        <v>-7.3309410000000002</v>
      </c>
      <c r="AL17" s="54">
        <v>-2.559056</v>
      </c>
      <c r="AM17" s="54">
        <v>7.4649780000000003</v>
      </c>
      <c r="AN17" s="54">
        <v>3.53606</v>
      </c>
      <c r="AO17" s="54">
        <v>-5.1116000000000001</v>
      </c>
      <c r="AP17" s="54">
        <v>-4.7381469999999997</v>
      </c>
      <c r="AQ17" s="54">
        <v>-2.0376080000000001</v>
      </c>
      <c r="AR17" s="54">
        <v>5.7573270000000001</v>
      </c>
      <c r="AS17" s="54">
        <v>7.508356</v>
      </c>
      <c r="AT17" s="54">
        <v>3.456369</v>
      </c>
      <c r="AU17" s="54">
        <v>-3.9444699999999999</v>
      </c>
      <c r="AV17" s="54">
        <v>-9.2440160999999996</v>
      </c>
      <c r="AW17" s="54">
        <v>-5.8648204000000002</v>
      </c>
      <c r="AX17" s="54">
        <v>4.0823049999999999</v>
      </c>
      <c r="AY17" s="54">
        <v>-3.8739599999999998</v>
      </c>
      <c r="AZ17" s="54">
        <v>-4.1324785999999998</v>
      </c>
      <c r="BA17" s="54">
        <v>-11.405650700000001</v>
      </c>
      <c r="BB17" s="238">
        <v>-10.16919</v>
      </c>
      <c r="BC17" s="238">
        <v>-4.6575119999999997</v>
      </c>
      <c r="BD17" s="238">
        <v>3.09423</v>
      </c>
      <c r="BE17" s="238">
        <v>6.523161</v>
      </c>
      <c r="BF17" s="238">
        <v>5.664364</v>
      </c>
      <c r="BG17" s="238">
        <v>-4.2373519999999996</v>
      </c>
      <c r="BH17" s="238">
        <v>-8.8112820000000003</v>
      </c>
      <c r="BI17" s="238">
        <v>-6.8537850000000002</v>
      </c>
      <c r="BJ17" s="238">
        <v>4.532851</v>
      </c>
      <c r="BK17" s="238">
        <v>8.5997199999999996</v>
      </c>
      <c r="BL17" s="238">
        <v>6.8407939999999998</v>
      </c>
      <c r="BM17" s="238">
        <v>-5.3122550000000004</v>
      </c>
      <c r="BN17" s="238">
        <v>-3.8053170000000001</v>
      </c>
      <c r="BO17" s="238">
        <v>-1.371362</v>
      </c>
      <c r="BP17" s="238">
        <v>7.9263599999999999</v>
      </c>
      <c r="BQ17" s="238">
        <v>10.404030000000001</v>
      </c>
      <c r="BR17" s="238">
        <v>10.948180000000001</v>
      </c>
      <c r="BS17" s="238">
        <v>0.45316400000000001</v>
      </c>
      <c r="BT17" s="238">
        <v>-6.3200989999999999</v>
      </c>
      <c r="BU17" s="238">
        <v>-5.183281</v>
      </c>
      <c r="BV17" s="238">
        <v>6.3748319999999996</v>
      </c>
    </row>
    <row r="18" spans="1:74" ht="11.15" customHeight="1" x14ac:dyDescent="0.25">
      <c r="A18" s="77" t="s">
        <v>205</v>
      </c>
      <c r="B18" s="156" t="s">
        <v>131</v>
      </c>
      <c r="C18" s="54">
        <v>0.97551401400000004</v>
      </c>
      <c r="D18" s="54">
        <v>0.82394300799999998</v>
      </c>
      <c r="E18" s="54">
        <v>0.84955599199999998</v>
      </c>
      <c r="F18" s="54">
        <v>0.59790098999999997</v>
      </c>
      <c r="G18" s="54">
        <v>0.64794699600000005</v>
      </c>
      <c r="H18" s="54">
        <v>0.69972599999999996</v>
      </c>
      <c r="I18" s="54">
        <v>0.57353301499999998</v>
      </c>
      <c r="J18" s="54">
        <v>0.59271398600000003</v>
      </c>
      <c r="K18" s="54">
        <v>0.41003699999999998</v>
      </c>
      <c r="L18" s="54">
        <v>0.49827199</v>
      </c>
      <c r="M18" s="54">
        <v>0.61139001000000004</v>
      </c>
      <c r="N18" s="54">
        <v>0.72288698500000004</v>
      </c>
      <c r="O18" s="54">
        <v>0.67877999899999997</v>
      </c>
      <c r="P18" s="54">
        <v>0.66441899999999998</v>
      </c>
      <c r="Q18" s="54">
        <v>0.52651500500000004</v>
      </c>
      <c r="R18" s="54">
        <v>0.51489699</v>
      </c>
      <c r="S18" s="54">
        <v>0.499037008</v>
      </c>
      <c r="T18" s="54">
        <v>0.50978000999999995</v>
      </c>
      <c r="U18" s="54">
        <v>0.63600700499999996</v>
      </c>
      <c r="V18" s="54">
        <v>0.69086200099999995</v>
      </c>
      <c r="W18" s="54">
        <v>0.64686699000000003</v>
      </c>
      <c r="X18" s="54">
        <v>0.76254999700000003</v>
      </c>
      <c r="Y18" s="54">
        <v>0.64502601000000004</v>
      </c>
      <c r="Z18" s="54">
        <v>0.80000999399999995</v>
      </c>
      <c r="AA18" s="54">
        <v>0.741954</v>
      </c>
      <c r="AB18" s="54">
        <v>0.75617399200000002</v>
      </c>
      <c r="AC18" s="54">
        <v>0.69015501499999998</v>
      </c>
      <c r="AD18" s="54">
        <v>0.46792401</v>
      </c>
      <c r="AE18" s="54">
        <v>0.56605299399999998</v>
      </c>
      <c r="AF18" s="54">
        <v>0.65393999999999997</v>
      </c>
      <c r="AG18" s="54">
        <v>0.66698924199999998</v>
      </c>
      <c r="AH18" s="54">
        <v>0.66698924999999998</v>
      </c>
      <c r="AI18" s="54">
        <v>0.66698924999999998</v>
      </c>
      <c r="AJ18" s="54">
        <v>0.66698924999999998</v>
      </c>
      <c r="AK18" s="54">
        <v>0.66698924999999998</v>
      </c>
      <c r="AL18" s="54">
        <v>0.66698924999999998</v>
      </c>
      <c r="AM18" s="54">
        <v>0.629</v>
      </c>
      <c r="AN18" s="54">
        <v>0.629</v>
      </c>
      <c r="AO18" s="54">
        <v>0.629</v>
      </c>
      <c r="AP18" s="54">
        <v>0.629</v>
      </c>
      <c r="AQ18" s="54">
        <v>0.629</v>
      </c>
      <c r="AR18" s="54">
        <v>0.629</v>
      </c>
      <c r="AS18" s="54">
        <v>0.629</v>
      </c>
      <c r="AT18" s="54">
        <v>0.629</v>
      </c>
      <c r="AU18" s="54">
        <v>0.629</v>
      </c>
      <c r="AV18" s="54">
        <v>0.629</v>
      </c>
      <c r="AW18" s="54">
        <v>0.629</v>
      </c>
      <c r="AX18" s="54">
        <v>0.629</v>
      </c>
      <c r="AY18" s="54">
        <v>0.59913266666999998</v>
      </c>
      <c r="AZ18" s="54">
        <v>0.59913266666999998</v>
      </c>
      <c r="BA18" s="54">
        <v>0.59913266666999998</v>
      </c>
      <c r="BB18" s="238">
        <v>0.59913269999999996</v>
      </c>
      <c r="BC18" s="238">
        <v>0.59913269999999996</v>
      </c>
      <c r="BD18" s="238">
        <v>0.59913269999999996</v>
      </c>
      <c r="BE18" s="238">
        <v>0.59913269999999996</v>
      </c>
      <c r="BF18" s="238">
        <v>0.59913269999999996</v>
      </c>
      <c r="BG18" s="238">
        <v>0.59913269999999996</v>
      </c>
      <c r="BH18" s="238">
        <v>0.59913269999999996</v>
      </c>
      <c r="BI18" s="238">
        <v>0.59913269999999996</v>
      </c>
      <c r="BJ18" s="238">
        <v>0.59913269999999996</v>
      </c>
      <c r="BK18" s="238">
        <v>0.60085279999999996</v>
      </c>
      <c r="BL18" s="238">
        <v>0.62231190000000003</v>
      </c>
      <c r="BM18" s="238">
        <v>0.60085279999999996</v>
      </c>
      <c r="BN18" s="238">
        <v>0.60085279999999996</v>
      </c>
      <c r="BO18" s="238">
        <v>0.60085279999999996</v>
      </c>
      <c r="BP18" s="238">
        <v>0.60085279999999996</v>
      </c>
      <c r="BQ18" s="238">
        <v>0.60085279999999996</v>
      </c>
      <c r="BR18" s="238">
        <v>0.60085279999999996</v>
      </c>
      <c r="BS18" s="238">
        <v>0.60085279999999996</v>
      </c>
      <c r="BT18" s="238">
        <v>0.60085279999999996</v>
      </c>
      <c r="BU18" s="238">
        <v>0.60085279999999996</v>
      </c>
      <c r="BV18" s="238">
        <v>0.60085279999999996</v>
      </c>
    </row>
    <row r="19" spans="1:74" ht="11.15" customHeight="1" x14ac:dyDescent="0.25">
      <c r="A19" s="75" t="s">
        <v>206</v>
      </c>
      <c r="B19" s="156" t="s">
        <v>411</v>
      </c>
      <c r="C19" s="54">
        <v>62.140577014000002</v>
      </c>
      <c r="D19" s="54">
        <v>51.177375007999999</v>
      </c>
      <c r="E19" s="54">
        <v>49.270610052000002</v>
      </c>
      <c r="F19" s="54">
        <v>43.817630540000003</v>
      </c>
      <c r="G19" s="54">
        <v>44.661596576000001</v>
      </c>
      <c r="H19" s="54">
        <v>48.185338450000003</v>
      </c>
      <c r="I19" s="54">
        <v>59.060370274999997</v>
      </c>
      <c r="J19" s="54">
        <v>56.223289985999997</v>
      </c>
      <c r="K19" s="54">
        <v>50.169544479999999</v>
      </c>
      <c r="L19" s="54">
        <v>42.412444739999998</v>
      </c>
      <c r="M19" s="54">
        <v>43.071492790000001</v>
      </c>
      <c r="N19" s="54">
        <v>41.591547075000001</v>
      </c>
      <c r="O19" s="54">
        <v>44.709936999</v>
      </c>
      <c r="P19" s="54">
        <v>36.576079999999997</v>
      </c>
      <c r="Q19" s="54">
        <v>35.227634004999999</v>
      </c>
      <c r="R19" s="54">
        <v>27.87823599</v>
      </c>
      <c r="S19" s="54">
        <v>31.089005008000001</v>
      </c>
      <c r="T19" s="54">
        <v>41.597249009999999</v>
      </c>
      <c r="U19" s="54">
        <v>53.665678004999997</v>
      </c>
      <c r="V19" s="54">
        <v>53.425231001</v>
      </c>
      <c r="W19" s="54">
        <v>42.993662989999997</v>
      </c>
      <c r="X19" s="54">
        <v>37.570479997</v>
      </c>
      <c r="Y19" s="54">
        <v>37.126118009999999</v>
      </c>
      <c r="Z19" s="54">
        <v>42.658266994000002</v>
      </c>
      <c r="AA19" s="54">
        <v>53.509160000000001</v>
      </c>
      <c r="AB19" s="54">
        <v>50.219336992000002</v>
      </c>
      <c r="AC19" s="54">
        <v>42.367393014999998</v>
      </c>
      <c r="AD19" s="54">
        <v>33.531793010000001</v>
      </c>
      <c r="AE19" s="54">
        <v>39.764654993999997</v>
      </c>
      <c r="AF19" s="54">
        <v>51.479171000000001</v>
      </c>
      <c r="AG19" s="54">
        <v>57.924416241999999</v>
      </c>
      <c r="AH19" s="54">
        <v>58.389317249999998</v>
      </c>
      <c r="AI19" s="54">
        <v>49.083676250000003</v>
      </c>
      <c r="AJ19" s="54">
        <v>38.42494525</v>
      </c>
      <c r="AK19" s="54">
        <v>35.892013249999998</v>
      </c>
      <c r="AL19" s="54">
        <v>40.092891250000001</v>
      </c>
      <c r="AM19" s="54">
        <v>51.876143999999996</v>
      </c>
      <c r="AN19" s="54">
        <v>43.929794999999999</v>
      </c>
      <c r="AO19" s="54">
        <v>40.158068999999998</v>
      </c>
      <c r="AP19" s="54">
        <v>35.251299000000003</v>
      </c>
      <c r="AQ19" s="54">
        <v>41.481597000000001</v>
      </c>
      <c r="AR19" s="54">
        <v>48.45467</v>
      </c>
      <c r="AS19" s="54">
        <v>52.309168999999997</v>
      </c>
      <c r="AT19" s="54">
        <v>52.886310000000002</v>
      </c>
      <c r="AU19" s="54">
        <v>42.625483000000003</v>
      </c>
      <c r="AV19" s="54">
        <v>37.464350899999999</v>
      </c>
      <c r="AW19" s="54">
        <v>37.295474599999999</v>
      </c>
      <c r="AX19" s="54">
        <v>44.648114</v>
      </c>
      <c r="AY19" s="54">
        <v>41.101223666999999</v>
      </c>
      <c r="AZ19" s="54">
        <v>35.357395467000003</v>
      </c>
      <c r="BA19" s="54">
        <v>31.974161614</v>
      </c>
      <c r="BB19" s="238">
        <v>27.83323</v>
      </c>
      <c r="BC19" s="238">
        <v>34.508369999999999</v>
      </c>
      <c r="BD19" s="238">
        <v>41.254150000000003</v>
      </c>
      <c r="BE19" s="238">
        <v>47.378869999999999</v>
      </c>
      <c r="BF19" s="238">
        <v>51.452590000000001</v>
      </c>
      <c r="BG19" s="238">
        <v>35.717509999999997</v>
      </c>
      <c r="BH19" s="238">
        <v>30.14387</v>
      </c>
      <c r="BI19" s="238">
        <v>29.491720000000001</v>
      </c>
      <c r="BJ19" s="238">
        <v>39.529359999999997</v>
      </c>
      <c r="BK19" s="238">
        <v>45.26314</v>
      </c>
      <c r="BL19" s="238">
        <v>37.61009</v>
      </c>
      <c r="BM19" s="238">
        <v>30.42371</v>
      </c>
      <c r="BN19" s="238">
        <v>27.548120000000001</v>
      </c>
      <c r="BO19" s="238">
        <v>31.417210000000001</v>
      </c>
      <c r="BP19" s="238">
        <v>40.537909999999997</v>
      </c>
      <c r="BQ19" s="238">
        <v>46.210450000000002</v>
      </c>
      <c r="BR19" s="238">
        <v>52.584789999999998</v>
      </c>
      <c r="BS19" s="238">
        <v>37.219949999999997</v>
      </c>
      <c r="BT19" s="238">
        <v>29.822800000000001</v>
      </c>
      <c r="BU19" s="238">
        <v>28.678100000000001</v>
      </c>
      <c r="BV19" s="238">
        <v>39.286169999999998</v>
      </c>
    </row>
    <row r="20" spans="1:74" ht="11.15" customHeight="1" x14ac:dyDescent="0.25">
      <c r="A20" s="72"/>
      <c r="B20" s="76"/>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77"/>
      <c r="BC20" s="277"/>
      <c r="BD20" s="277"/>
      <c r="BE20" s="277"/>
      <c r="BF20" s="277"/>
      <c r="BG20" s="277"/>
      <c r="BH20" s="277"/>
      <c r="BI20" s="277"/>
      <c r="BJ20" s="277"/>
      <c r="BK20" s="277"/>
      <c r="BL20" s="277"/>
      <c r="BM20" s="277"/>
      <c r="BN20" s="277"/>
      <c r="BO20" s="277"/>
      <c r="BP20" s="277"/>
      <c r="BQ20" s="277"/>
      <c r="BR20" s="277"/>
      <c r="BS20" s="277"/>
      <c r="BT20" s="277"/>
      <c r="BU20" s="277"/>
      <c r="BV20" s="277"/>
    </row>
    <row r="21" spans="1:74" ht="11.15" customHeight="1" x14ac:dyDescent="0.25">
      <c r="A21" s="72"/>
      <c r="B21" s="73" t="s">
        <v>215</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77"/>
      <c r="BC21" s="277"/>
      <c r="BD21" s="277"/>
      <c r="BE21" s="277"/>
      <c r="BF21" s="277"/>
      <c r="BG21" s="277"/>
      <c r="BH21" s="277"/>
      <c r="BI21" s="277"/>
      <c r="BJ21" s="277"/>
      <c r="BK21" s="277"/>
      <c r="BL21" s="277"/>
      <c r="BM21" s="277"/>
      <c r="BN21" s="277"/>
      <c r="BO21" s="277"/>
      <c r="BP21" s="277"/>
      <c r="BQ21" s="277"/>
      <c r="BR21" s="277"/>
      <c r="BS21" s="277"/>
      <c r="BT21" s="277"/>
      <c r="BU21" s="277"/>
      <c r="BV21" s="277"/>
    </row>
    <row r="22" spans="1:74" ht="11.15" customHeight="1" x14ac:dyDescent="0.25">
      <c r="A22" s="75" t="s">
        <v>207</v>
      </c>
      <c r="B22" s="156" t="s">
        <v>435</v>
      </c>
      <c r="C22" s="54">
        <v>1.5147090110000001</v>
      </c>
      <c r="D22" s="54">
        <v>1.3926020079999999</v>
      </c>
      <c r="E22" s="54">
        <v>1.555607993</v>
      </c>
      <c r="F22" s="54">
        <v>1.44957</v>
      </c>
      <c r="G22" s="54">
        <v>1.6238929950000001</v>
      </c>
      <c r="H22" s="54">
        <v>1.586433</v>
      </c>
      <c r="I22" s="54">
        <v>1.498201015</v>
      </c>
      <c r="J22" s="54">
        <v>1.4872909990000001</v>
      </c>
      <c r="K22" s="54">
        <v>1.4693970000000001</v>
      </c>
      <c r="L22" s="54">
        <v>1.494130994</v>
      </c>
      <c r="M22" s="54">
        <v>1.3870199999999999</v>
      </c>
      <c r="N22" s="54">
        <v>1.5077000039999999</v>
      </c>
      <c r="O22" s="54">
        <v>1.4345200090000001</v>
      </c>
      <c r="P22" s="54">
        <v>1.4341140029999999</v>
      </c>
      <c r="Q22" s="54">
        <v>1.407579986</v>
      </c>
      <c r="R22" s="54">
        <v>1.1919939900000001</v>
      </c>
      <c r="S22" s="54">
        <v>1.054941997</v>
      </c>
      <c r="T22" s="54">
        <v>1.2080769899999999</v>
      </c>
      <c r="U22" s="54">
        <v>1.0187330050000001</v>
      </c>
      <c r="V22" s="54">
        <v>1.085770009</v>
      </c>
      <c r="W22" s="54">
        <v>1.05784101</v>
      </c>
      <c r="X22" s="54">
        <v>1.1529719949999999</v>
      </c>
      <c r="Y22" s="54">
        <v>1.1674500000000001</v>
      </c>
      <c r="Z22" s="54">
        <v>1.1996030010000001</v>
      </c>
      <c r="AA22" s="54">
        <v>1.4914740150000001</v>
      </c>
      <c r="AB22" s="54">
        <v>1.3505880079999999</v>
      </c>
      <c r="AC22" s="54">
        <v>1.5192010039999999</v>
      </c>
      <c r="AD22" s="54">
        <v>1.4770559999999999</v>
      </c>
      <c r="AE22" s="54">
        <v>1.526556002</v>
      </c>
      <c r="AF22" s="54">
        <v>1.48547199</v>
      </c>
      <c r="AG22" s="54">
        <v>1.4742360000000001</v>
      </c>
      <c r="AH22" s="54">
        <v>1.4823749879999999</v>
      </c>
      <c r="AI22" s="54">
        <v>1.4094699900000001</v>
      </c>
      <c r="AJ22" s="54">
        <v>1.4950440060000001</v>
      </c>
      <c r="AK22" s="54">
        <v>1.437819</v>
      </c>
      <c r="AL22" s="54">
        <v>1.439336014</v>
      </c>
      <c r="AM22" s="54">
        <v>1.432361014</v>
      </c>
      <c r="AN22" s="54">
        <v>1.3087779879999999</v>
      </c>
      <c r="AO22" s="54">
        <v>1.4117230119999999</v>
      </c>
      <c r="AP22" s="54">
        <v>1.3183229999999999</v>
      </c>
      <c r="AQ22" s="54">
        <v>1.349243008</v>
      </c>
      <c r="AR22" s="54">
        <v>1.28117499</v>
      </c>
      <c r="AS22" s="54">
        <v>1.33444801</v>
      </c>
      <c r="AT22" s="54">
        <v>1.33444801</v>
      </c>
      <c r="AU22" s="54">
        <v>1.2634509899999999</v>
      </c>
      <c r="AV22" s="54">
        <v>1.3308424000000001</v>
      </c>
      <c r="AW22" s="54">
        <v>1.262373</v>
      </c>
      <c r="AX22" s="54">
        <v>1.3221314</v>
      </c>
      <c r="AY22" s="54">
        <v>1.2738100000000001</v>
      </c>
      <c r="AZ22" s="54">
        <v>1.196793</v>
      </c>
      <c r="BA22" s="54">
        <v>1.327151</v>
      </c>
      <c r="BB22" s="238">
        <v>1.2770870000000001</v>
      </c>
      <c r="BC22" s="238">
        <v>1.2972129999999999</v>
      </c>
      <c r="BD22" s="238">
        <v>1.2746960000000001</v>
      </c>
      <c r="BE22" s="238">
        <v>1.267914</v>
      </c>
      <c r="BF22" s="238">
        <v>1.315404</v>
      </c>
      <c r="BG22" s="238">
        <v>1.3017749999999999</v>
      </c>
      <c r="BH22" s="238">
        <v>1.339294</v>
      </c>
      <c r="BI22" s="238">
        <v>1.278403</v>
      </c>
      <c r="BJ22" s="238">
        <v>1.3426929999999999</v>
      </c>
      <c r="BK22" s="238">
        <v>1.3040400000000001</v>
      </c>
      <c r="BL22" s="238">
        <v>1.27007</v>
      </c>
      <c r="BM22" s="238">
        <v>1.3647400000000001</v>
      </c>
      <c r="BN22" s="238">
        <v>1.3150109999999999</v>
      </c>
      <c r="BO22" s="238">
        <v>1.3372630000000001</v>
      </c>
      <c r="BP22" s="238">
        <v>1.313928</v>
      </c>
      <c r="BQ22" s="238">
        <v>1.3083769999999999</v>
      </c>
      <c r="BR22" s="238">
        <v>1.3560890000000001</v>
      </c>
      <c r="BS22" s="238">
        <v>1.3413459999999999</v>
      </c>
      <c r="BT22" s="238">
        <v>1.380042</v>
      </c>
      <c r="BU22" s="238">
        <v>1.3180970000000001</v>
      </c>
      <c r="BV22" s="238">
        <v>1.3842239999999999</v>
      </c>
    </row>
    <row r="23" spans="1:74" ht="11.15" customHeight="1" x14ac:dyDescent="0.25">
      <c r="A23" s="72" t="s">
        <v>208</v>
      </c>
      <c r="B23" s="156" t="s">
        <v>159</v>
      </c>
      <c r="C23" s="54">
        <v>55.967287067000001</v>
      </c>
      <c r="D23" s="54">
        <v>45.124075752000003</v>
      </c>
      <c r="E23" s="54">
        <v>44.098063951999997</v>
      </c>
      <c r="F23" s="54">
        <v>33.429106109999999</v>
      </c>
      <c r="G23" s="54">
        <v>40.044650953999998</v>
      </c>
      <c r="H23" s="54">
        <v>44.296773299999998</v>
      </c>
      <c r="I23" s="54">
        <v>55.931744017</v>
      </c>
      <c r="J23" s="54">
        <v>52.431368259999999</v>
      </c>
      <c r="K23" s="54">
        <v>47.248680299999997</v>
      </c>
      <c r="L23" s="54">
        <v>37.522999136999999</v>
      </c>
      <c r="M23" s="54">
        <v>41.977307279999998</v>
      </c>
      <c r="N23" s="54">
        <v>40.533543770000001</v>
      </c>
      <c r="O23" s="54">
        <v>36.850536194</v>
      </c>
      <c r="P23" s="54">
        <v>32.100228151000003</v>
      </c>
      <c r="Q23" s="54">
        <v>29.024079498999999</v>
      </c>
      <c r="R23" s="54">
        <v>23.657855940000001</v>
      </c>
      <c r="S23" s="54">
        <v>26.819733824</v>
      </c>
      <c r="T23" s="54">
        <v>36.62371899</v>
      </c>
      <c r="U23" s="54">
        <v>49.820584994999997</v>
      </c>
      <c r="V23" s="54">
        <v>50.475072990999998</v>
      </c>
      <c r="W23" s="54">
        <v>38.713113839999998</v>
      </c>
      <c r="X23" s="54">
        <v>33.886113733000002</v>
      </c>
      <c r="Y23" s="54">
        <v>34.317226920000003</v>
      </c>
      <c r="Z23" s="54">
        <v>43.538584043</v>
      </c>
      <c r="AA23" s="54">
        <v>45.195620656999999</v>
      </c>
      <c r="AB23" s="54">
        <v>47.938272144000003</v>
      </c>
      <c r="AC23" s="54">
        <v>34.514421949999999</v>
      </c>
      <c r="AD23" s="54">
        <v>30.055889069999999</v>
      </c>
      <c r="AE23" s="54">
        <v>35.650509794999998</v>
      </c>
      <c r="AF23" s="54">
        <v>48.00179481</v>
      </c>
      <c r="AG23" s="54">
        <v>56.374830799000001</v>
      </c>
      <c r="AH23" s="54">
        <v>56.255825643000001</v>
      </c>
      <c r="AI23" s="54">
        <v>44.390239919999999</v>
      </c>
      <c r="AJ23" s="54">
        <v>35.615498178000003</v>
      </c>
      <c r="AK23" s="54">
        <v>32.779690410000001</v>
      </c>
      <c r="AL23" s="54">
        <v>34.593115822000001</v>
      </c>
      <c r="AM23" s="54">
        <v>48.628832000000003</v>
      </c>
      <c r="AN23" s="54">
        <v>39.803439003999998</v>
      </c>
      <c r="AO23" s="54">
        <v>34.223585468000003</v>
      </c>
      <c r="AP23" s="54">
        <v>30.73028115</v>
      </c>
      <c r="AQ23" s="54">
        <v>34.919641302000002</v>
      </c>
      <c r="AR23" s="54">
        <v>41.60754627</v>
      </c>
      <c r="AS23" s="54">
        <v>49.348352757000001</v>
      </c>
      <c r="AT23" s="54">
        <v>48.210799975999997</v>
      </c>
      <c r="AU23" s="54">
        <v>37.19624391</v>
      </c>
      <c r="AV23" s="54">
        <v>31.397284033999998</v>
      </c>
      <c r="AW23" s="54">
        <v>32.263737059999997</v>
      </c>
      <c r="AX23" s="54">
        <v>41.607973520000002</v>
      </c>
      <c r="AY23" s="54">
        <v>34.593724418000001</v>
      </c>
      <c r="AZ23" s="54">
        <v>29.746400000000001</v>
      </c>
      <c r="BA23" s="54">
        <v>28.662379999999999</v>
      </c>
      <c r="BB23" s="238">
        <v>24.83165</v>
      </c>
      <c r="BC23" s="238">
        <v>31.52102</v>
      </c>
      <c r="BD23" s="238">
        <v>38.262039999999999</v>
      </c>
      <c r="BE23" s="238">
        <v>44.442100000000003</v>
      </c>
      <c r="BF23" s="238">
        <v>48.451120000000003</v>
      </c>
      <c r="BG23" s="238">
        <v>32.629060000000003</v>
      </c>
      <c r="BH23" s="238">
        <v>26.863659999999999</v>
      </c>
      <c r="BI23" s="238">
        <v>26.1951</v>
      </c>
      <c r="BJ23" s="238">
        <v>36.247889999999998</v>
      </c>
      <c r="BK23" s="238">
        <v>42.066020000000002</v>
      </c>
      <c r="BL23" s="238">
        <v>34.19876</v>
      </c>
      <c r="BM23" s="238">
        <v>27.129840000000002</v>
      </c>
      <c r="BN23" s="238">
        <v>24.561720000000001</v>
      </c>
      <c r="BO23" s="238">
        <v>28.43751</v>
      </c>
      <c r="BP23" s="238">
        <v>37.548189999999998</v>
      </c>
      <c r="BQ23" s="238">
        <v>43.269759999999998</v>
      </c>
      <c r="BR23" s="238">
        <v>49.572600000000001</v>
      </c>
      <c r="BS23" s="238">
        <v>34.118130000000001</v>
      </c>
      <c r="BT23" s="238">
        <v>26.53077</v>
      </c>
      <c r="BU23" s="238">
        <v>25.365649999999999</v>
      </c>
      <c r="BV23" s="238">
        <v>35.987780000000001</v>
      </c>
    </row>
    <row r="24" spans="1:74" ht="11.15" customHeight="1" x14ac:dyDescent="0.25">
      <c r="A24" s="75" t="s">
        <v>209</v>
      </c>
      <c r="B24" s="156" t="s">
        <v>181</v>
      </c>
      <c r="C24" s="54">
        <v>2.7167679869999999</v>
      </c>
      <c r="D24" s="54">
        <v>2.6830859999999999</v>
      </c>
      <c r="E24" s="54">
        <v>2.6941730169999998</v>
      </c>
      <c r="F24" s="54">
        <v>2.4035480100000002</v>
      </c>
      <c r="G24" s="54">
        <v>2.391622007</v>
      </c>
      <c r="H24" s="54">
        <v>2.3838240000000002</v>
      </c>
      <c r="I24" s="54">
        <v>2.3720230010000001</v>
      </c>
      <c r="J24" s="54">
        <v>2.392084992</v>
      </c>
      <c r="K24" s="54">
        <v>2.3952110100000001</v>
      </c>
      <c r="L24" s="54">
        <v>2.5005180010000001</v>
      </c>
      <c r="M24" s="54">
        <v>2.5048160099999999</v>
      </c>
      <c r="N24" s="54">
        <v>2.533540999</v>
      </c>
      <c r="O24" s="54">
        <v>2.4862049910000001</v>
      </c>
      <c r="P24" s="54">
        <v>2.4773609890000001</v>
      </c>
      <c r="Q24" s="54">
        <v>2.4111680029999998</v>
      </c>
      <c r="R24" s="54">
        <v>1.9042829999999999</v>
      </c>
      <c r="S24" s="54">
        <v>1.9088259919999999</v>
      </c>
      <c r="T24" s="54">
        <v>1.9661080200000001</v>
      </c>
      <c r="U24" s="54">
        <v>2.0130379789999999</v>
      </c>
      <c r="V24" s="54">
        <v>2.0494960249999998</v>
      </c>
      <c r="W24" s="54">
        <v>2.05676601</v>
      </c>
      <c r="X24" s="54">
        <v>2.3534500020000002</v>
      </c>
      <c r="Y24" s="54">
        <v>2.3891399999999998</v>
      </c>
      <c r="Z24" s="54">
        <v>2.4368160080000001</v>
      </c>
      <c r="AA24" s="54">
        <v>2.3226670020000002</v>
      </c>
      <c r="AB24" s="54">
        <v>2.2318820160000001</v>
      </c>
      <c r="AC24" s="54">
        <v>2.2971609769999999</v>
      </c>
      <c r="AD24" s="54">
        <v>2.1008389799999998</v>
      </c>
      <c r="AE24" s="54">
        <v>2.1047830059999999</v>
      </c>
      <c r="AF24" s="54">
        <v>2.1024399900000001</v>
      </c>
      <c r="AG24" s="54">
        <v>2.1731959760000001</v>
      </c>
      <c r="AH24" s="54">
        <v>2.1654930029999999</v>
      </c>
      <c r="AI24" s="54">
        <v>2.1605400000000001</v>
      </c>
      <c r="AJ24" s="54">
        <v>2.324740995</v>
      </c>
      <c r="AK24" s="54">
        <v>2.3371269899999998</v>
      </c>
      <c r="AL24" s="54">
        <v>2.335244012</v>
      </c>
      <c r="AM24" s="54">
        <v>2.296247996</v>
      </c>
      <c r="AN24" s="54">
        <v>2.3181609920000001</v>
      </c>
      <c r="AO24" s="54">
        <v>2.3115569740000002</v>
      </c>
      <c r="AP24" s="54">
        <v>2.2185809999999999</v>
      </c>
      <c r="AQ24" s="54">
        <v>2.231787991</v>
      </c>
      <c r="AR24" s="54">
        <v>2.2451709900000001</v>
      </c>
      <c r="AS24" s="54">
        <v>2.1709760039999999</v>
      </c>
      <c r="AT24" s="54">
        <v>2.159418987</v>
      </c>
      <c r="AU24" s="54">
        <v>2.1672469799999998</v>
      </c>
      <c r="AV24" s="54">
        <v>2.2789830109999998</v>
      </c>
      <c r="AW24" s="54">
        <v>2.28436101</v>
      </c>
      <c r="AX24" s="54">
        <v>2.1742079400000001</v>
      </c>
      <c r="AY24" s="54">
        <v>2.0673675999999999</v>
      </c>
      <c r="AZ24" s="54">
        <v>2.1576668400000001</v>
      </c>
      <c r="BA24" s="54">
        <v>1.9846094599999999</v>
      </c>
      <c r="BB24" s="238">
        <v>1.7244999999999999</v>
      </c>
      <c r="BC24" s="238">
        <v>1.6901379999999999</v>
      </c>
      <c r="BD24" s="238">
        <v>1.7174160000000001</v>
      </c>
      <c r="BE24" s="238">
        <v>1.668863</v>
      </c>
      <c r="BF24" s="238">
        <v>1.6860660000000001</v>
      </c>
      <c r="BG24" s="238">
        <v>1.786673</v>
      </c>
      <c r="BH24" s="238">
        <v>1.9409099999999999</v>
      </c>
      <c r="BI24" s="238">
        <v>2.0182190000000002</v>
      </c>
      <c r="BJ24" s="238">
        <v>1.9387810000000001</v>
      </c>
      <c r="BK24" s="238">
        <v>1.8930769999999999</v>
      </c>
      <c r="BL24" s="238">
        <v>2.141254</v>
      </c>
      <c r="BM24" s="238">
        <v>1.9291339999999999</v>
      </c>
      <c r="BN24" s="238">
        <v>1.6713819999999999</v>
      </c>
      <c r="BO24" s="238">
        <v>1.6424339999999999</v>
      </c>
      <c r="BP24" s="238">
        <v>1.6757960000000001</v>
      </c>
      <c r="BQ24" s="238">
        <v>1.632314</v>
      </c>
      <c r="BR24" s="238">
        <v>1.656094</v>
      </c>
      <c r="BS24" s="238">
        <v>1.76047</v>
      </c>
      <c r="BT24" s="238">
        <v>1.9119839999999999</v>
      </c>
      <c r="BU24" s="238">
        <v>1.9943580000000001</v>
      </c>
      <c r="BV24" s="238">
        <v>1.9141600000000001</v>
      </c>
    </row>
    <row r="25" spans="1:74" ht="11.15" customHeight="1" x14ac:dyDescent="0.25">
      <c r="A25" s="75" t="s">
        <v>210</v>
      </c>
      <c r="B25" s="156" t="s">
        <v>664</v>
      </c>
      <c r="C25" s="54">
        <v>0.110619997</v>
      </c>
      <c r="D25" s="54">
        <v>0.101557988</v>
      </c>
      <c r="E25" s="54">
        <v>0.107558003</v>
      </c>
      <c r="F25" s="54">
        <v>6.6704009999999994E-2</v>
      </c>
      <c r="G25" s="54">
        <v>6.3794001000000003E-2</v>
      </c>
      <c r="H25" s="54">
        <v>4.5470009999999998E-2</v>
      </c>
      <c r="I25" s="54">
        <v>4.8139992999999999E-2</v>
      </c>
      <c r="J25" s="54">
        <v>5.0665996999999997E-2</v>
      </c>
      <c r="K25" s="54">
        <v>5.4725009999999998E-2</v>
      </c>
      <c r="L25" s="54">
        <v>6.4883992000000001E-2</v>
      </c>
      <c r="M25" s="54">
        <v>7.6289010000000004E-2</v>
      </c>
      <c r="N25" s="54">
        <v>8.5529991999999999E-2</v>
      </c>
      <c r="O25" s="54">
        <v>0.102114992</v>
      </c>
      <c r="P25" s="54">
        <v>0.110552988</v>
      </c>
      <c r="Q25" s="54">
        <v>9.3244001000000007E-2</v>
      </c>
      <c r="R25" s="54">
        <v>4.6331009999999999E-2</v>
      </c>
      <c r="S25" s="54">
        <v>4.6728005000000003E-2</v>
      </c>
      <c r="T25" s="54">
        <v>4.9469010000000001E-2</v>
      </c>
      <c r="U25" s="54">
        <v>4.4257986999999999E-2</v>
      </c>
      <c r="V25" s="54">
        <v>4.8428013999999998E-2</v>
      </c>
      <c r="W25" s="54">
        <v>5.5808009999999998E-2</v>
      </c>
      <c r="X25" s="54">
        <v>5.3245011000000002E-2</v>
      </c>
      <c r="Y25" s="54">
        <v>6.0786E-2</v>
      </c>
      <c r="Z25" s="54">
        <v>8.2146000999999996E-2</v>
      </c>
      <c r="AA25" s="54">
        <v>8.4970008E-2</v>
      </c>
      <c r="AB25" s="54">
        <v>0.106174012</v>
      </c>
      <c r="AC25" s="54">
        <v>8.1337986000000001E-2</v>
      </c>
      <c r="AD25" s="54">
        <v>5.7108989999999998E-2</v>
      </c>
      <c r="AE25" s="54">
        <v>4.5430996000000001E-2</v>
      </c>
      <c r="AF25" s="54">
        <v>5.0007000000000003E-2</v>
      </c>
      <c r="AG25" s="54">
        <v>4.9395989000000001E-2</v>
      </c>
      <c r="AH25" s="54">
        <v>5.5241999999999999E-2</v>
      </c>
      <c r="AI25" s="54">
        <v>6.0617009999999999E-2</v>
      </c>
      <c r="AJ25" s="54">
        <v>7.0172995000000002E-2</v>
      </c>
      <c r="AK25" s="54">
        <v>7.6263990000000004E-2</v>
      </c>
      <c r="AL25" s="54">
        <v>7.3906015000000005E-2</v>
      </c>
      <c r="AM25" s="54">
        <v>9.2840009000000001E-2</v>
      </c>
      <c r="AN25" s="54">
        <v>8.7193988E-2</v>
      </c>
      <c r="AO25" s="54">
        <v>6.3791985999999995E-2</v>
      </c>
      <c r="AP25" s="54">
        <v>3.3498989999999999E-2</v>
      </c>
      <c r="AQ25" s="54">
        <v>4.2389989000000003E-2</v>
      </c>
      <c r="AR25" s="54">
        <v>6.6579990000000006E-2</v>
      </c>
      <c r="AS25" s="54">
        <v>5.9217006000000003E-2</v>
      </c>
      <c r="AT25" s="54">
        <v>6.0043992999999997E-2</v>
      </c>
      <c r="AU25" s="54">
        <v>5.8134989999999998E-2</v>
      </c>
      <c r="AV25" s="54">
        <v>7.484702E-2</v>
      </c>
      <c r="AW25" s="54">
        <v>8.0726999999999993E-2</v>
      </c>
      <c r="AX25" s="54">
        <v>9.3912949999999995E-2</v>
      </c>
      <c r="AY25" s="54">
        <v>9.6828399999999995E-2</v>
      </c>
      <c r="AZ25" s="54">
        <v>8.1480800000000006E-2</v>
      </c>
      <c r="BA25" s="54">
        <v>7.9070500000000002E-2</v>
      </c>
      <c r="BB25" s="238">
        <v>4.0745799999999999E-2</v>
      </c>
      <c r="BC25" s="238">
        <v>4.2715799999999998E-2</v>
      </c>
      <c r="BD25" s="238">
        <v>4.4754700000000001E-2</v>
      </c>
      <c r="BE25" s="238">
        <v>3.9419799999999998E-2</v>
      </c>
      <c r="BF25" s="238">
        <v>3.9252299999999997E-2</v>
      </c>
      <c r="BG25" s="238">
        <v>3.8968500000000003E-2</v>
      </c>
      <c r="BH25" s="238">
        <v>5.6890499999999997E-2</v>
      </c>
      <c r="BI25" s="238">
        <v>6.4560000000000006E-2</v>
      </c>
      <c r="BJ25" s="238">
        <v>8.2579299999999994E-2</v>
      </c>
      <c r="BK25" s="238">
        <v>0.10089910000000001</v>
      </c>
      <c r="BL25" s="238">
        <v>9.8396700000000004E-2</v>
      </c>
      <c r="BM25" s="238">
        <v>8.8859900000000006E-2</v>
      </c>
      <c r="BN25" s="238">
        <v>4.6441200000000002E-2</v>
      </c>
      <c r="BO25" s="238">
        <v>4.6312600000000002E-2</v>
      </c>
      <c r="BP25" s="238">
        <v>4.8431599999999998E-2</v>
      </c>
      <c r="BQ25" s="238">
        <v>4.3329699999999999E-2</v>
      </c>
      <c r="BR25" s="238">
        <v>4.3293900000000003E-2</v>
      </c>
      <c r="BS25" s="238">
        <v>4.2794899999999997E-2</v>
      </c>
      <c r="BT25" s="238">
        <v>6.0323000000000002E-2</v>
      </c>
      <c r="BU25" s="238">
        <v>6.8456600000000006E-2</v>
      </c>
      <c r="BV25" s="238">
        <v>8.6737599999999998E-2</v>
      </c>
    </row>
    <row r="26" spans="1:74" ht="11.15" customHeight="1" x14ac:dyDescent="0.25">
      <c r="A26" s="75" t="s">
        <v>211</v>
      </c>
      <c r="B26" s="156" t="s">
        <v>665</v>
      </c>
      <c r="C26" s="54">
        <v>2.6061479900000002</v>
      </c>
      <c r="D26" s="54">
        <v>2.5815280120000001</v>
      </c>
      <c r="E26" s="54">
        <v>2.5866150139999999</v>
      </c>
      <c r="F26" s="54">
        <v>2.3368440000000001</v>
      </c>
      <c r="G26" s="54">
        <v>2.3278280059999998</v>
      </c>
      <c r="H26" s="54">
        <v>2.3383539899999999</v>
      </c>
      <c r="I26" s="54">
        <v>2.3238830080000001</v>
      </c>
      <c r="J26" s="54">
        <v>2.3414189950000002</v>
      </c>
      <c r="K26" s="54">
        <v>2.3404859999999998</v>
      </c>
      <c r="L26" s="54">
        <v>2.4356340090000002</v>
      </c>
      <c r="M26" s="54">
        <v>2.4285269999999999</v>
      </c>
      <c r="N26" s="54">
        <v>2.4480110069999999</v>
      </c>
      <c r="O26" s="54">
        <v>2.384089999</v>
      </c>
      <c r="P26" s="54">
        <v>2.3668080009999999</v>
      </c>
      <c r="Q26" s="54">
        <v>2.3179240019999998</v>
      </c>
      <c r="R26" s="54">
        <v>1.8579519900000001</v>
      </c>
      <c r="S26" s="54">
        <v>1.8620979870000001</v>
      </c>
      <c r="T26" s="54">
        <v>1.9166390099999999</v>
      </c>
      <c r="U26" s="54">
        <v>1.968779992</v>
      </c>
      <c r="V26" s="54">
        <v>2.0010680110000001</v>
      </c>
      <c r="W26" s="54">
        <v>2.0009579999999998</v>
      </c>
      <c r="X26" s="54">
        <v>2.3002049910000002</v>
      </c>
      <c r="Y26" s="54">
        <v>2.328354</v>
      </c>
      <c r="Z26" s="54">
        <v>2.3546700070000002</v>
      </c>
      <c r="AA26" s="54">
        <v>2.2376969940000002</v>
      </c>
      <c r="AB26" s="54">
        <v>2.1257080039999998</v>
      </c>
      <c r="AC26" s="54">
        <v>2.215822991</v>
      </c>
      <c r="AD26" s="54">
        <v>2.0437299900000001</v>
      </c>
      <c r="AE26" s="54">
        <v>2.05935201</v>
      </c>
      <c r="AF26" s="54">
        <v>2.0524329899999998</v>
      </c>
      <c r="AG26" s="54">
        <v>2.1237999869999999</v>
      </c>
      <c r="AH26" s="54">
        <v>2.1102510030000001</v>
      </c>
      <c r="AI26" s="54">
        <v>2.09992299</v>
      </c>
      <c r="AJ26" s="54">
        <v>2.2545679999999999</v>
      </c>
      <c r="AK26" s="54">
        <v>2.2608630000000001</v>
      </c>
      <c r="AL26" s="54">
        <v>2.261337997</v>
      </c>
      <c r="AM26" s="54">
        <v>2.2034079869999998</v>
      </c>
      <c r="AN26" s="54">
        <v>2.230967004</v>
      </c>
      <c r="AO26" s="54">
        <v>2.2477649880000001</v>
      </c>
      <c r="AP26" s="54">
        <v>2.1850820099999999</v>
      </c>
      <c r="AQ26" s="54">
        <v>2.1893980019999999</v>
      </c>
      <c r="AR26" s="54">
        <v>2.1785909999999999</v>
      </c>
      <c r="AS26" s="54">
        <v>2.111758998</v>
      </c>
      <c r="AT26" s="54">
        <v>2.0993749940000002</v>
      </c>
      <c r="AU26" s="54">
        <v>2.1091119900000002</v>
      </c>
      <c r="AV26" s="54">
        <v>2.2041359909999998</v>
      </c>
      <c r="AW26" s="54">
        <v>2.20363401</v>
      </c>
      <c r="AX26" s="54">
        <v>2.0802949900000001</v>
      </c>
      <c r="AY26" s="54">
        <v>1.9705391000000001</v>
      </c>
      <c r="AZ26" s="54">
        <v>2.0761859999999999</v>
      </c>
      <c r="BA26" s="54">
        <v>1.9055390000000001</v>
      </c>
      <c r="BB26" s="238">
        <v>1.683754</v>
      </c>
      <c r="BC26" s="238">
        <v>1.6474219999999999</v>
      </c>
      <c r="BD26" s="238">
        <v>1.672661</v>
      </c>
      <c r="BE26" s="238">
        <v>1.629443</v>
      </c>
      <c r="BF26" s="238">
        <v>1.6468130000000001</v>
      </c>
      <c r="BG26" s="238">
        <v>1.7477039999999999</v>
      </c>
      <c r="BH26" s="238">
        <v>1.88402</v>
      </c>
      <c r="BI26" s="238">
        <v>1.95366</v>
      </c>
      <c r="BJ26" s="238">
        <v>1.8562019999999999</v>
      </c>
      <c r="BK26" s="238">
        <v>1.792178</v>
      </c>
      <c r="BL26" s="238">
        <v>2.0428579999999998</v>
      </c>
      <c r="BM26" s="238">
        <v>1.840274</v>
      </c>
      <c r="BN26" s="238">
        <v>1.624941</v>
      </c>
      <c r="BO26" s="238">
        <v>1.5961209999999999</v>
      </c>
      <c r="BP26" s="238">
        <v>1.627364</v>
      </c>
      <c r="BQ26" s="238">
        <v>1.588984</v>
      </c>
      <c r="BR26" s="238">
        <v>1.6128</v>
      </c>
      <c r="BS26" s="238">
        <v>1.7176750000000001</v>
      </c>
      <c r="BT26" s="238">
        <v>1.851661</v>
      </c>
      <c r="BU26" s="238">
        <v>1.925902</v>
      </c>
      <c r="BV26" s="238">
        <v>1.8274220000000001</v>
      </c>
    </row>
    <row r="27" spans="1:74" ht="11.15" customHeight="1" x14ac:dyDescent="0.25">
      <c r="A27" s="75" t="s">
        <v>212</v>
      </c>
      <c r="B27" s="156" t="s">
        <v>436</v>
      </c>
      <c r="C27" s="54">
        <v>60.198764064999999</v>
      </c>
      <c r="D27" s="54">
        <v>49.199763760000003</v>
      </c>
      <c r="E27" s="54">
        <v>48.347844962000003</v>
      </c>
      <c r="F27" s="54">
        <v>37.282224120000002</v>
      </c>
      <c r="G27" s="54">
        <v>44.060165955999999</v>
      </c>
      <c r="H27" s="54">
        <v>48.267030300000002</v>
      </c>
      <c r="I27" s="54">
        <v>59.801968033000001</v>
      </c>
      <c r="J27" s="54">
        <v>56.310744251000003</v>
      </c>
      <c r="K27" s="54">
        <v>51.113288310000002</v>
      </c>
      <c r="L27" s="54">
        <v>41.517648131999998</v>
      </c>
      <c r="M27" s="54">
        <v>45.869143289999997</v>
      </c>
      <c r="N27" s="54">
        <v>44.574784772999998</v>
      </c>
      <c r="O27" s="54">
        <v>40.771261193999997</v>
      </c>
      <c r="P27" s="54">
        <v>36.011703142999998</v>
      </c>
      <c r="Q27" s="54">
        <v>32.842827487999998</v>
      </c>
      <c r="R27" s="54">
        <v>26.754132930000001</v>
      </c>
      <c r="S27" s="54">
        <v>29.783501813000001</v>
      </c>
      <c r="T27" s="54">
        <v>39.797904000000003</v>
      </c>
      <c r="U27" s="54">
        <v>52.852355979000002</v>
      </c>
      <c r="V27" s="54">
        <v>53.610339025000002</v>
      </c>
      <c r="W27" s="54">
        <v>41.827720859999999</v>
      </c>
      <c r="X27" s="54">
        <v>37.392535729999999</v>
      </c>
      <c r="Y27" s="54">
        <v>37.873816920000003</v>
      </c>
      <c r="Z27" s="54">
        <v>47.175003052000001</v>
      </c>
      <c r="AA27" s="54">
        <v>49.009761674000003</v>
      </c>
      <c r="AB27" s="54">
        <v>51.520742167999998</v>
      </c>
      <c r="AC27" s="54">
        <v>38.330783930999999</v>
      </c>
      <c r="AD27" s="54">
        <v>33.633784050000003</v>
      </c>
      <c r="AE27" s="54">
        <v>39.281848803000003</v>
      </c>
      <c r="AF27" s="54">
        <v>51.589706790000001</v>
      </c>
      <c r="AG27" s="54">
        <v>60.022262775000002</v>
      </c>
      <c r="AH27" s="54">
        <v>59.903693634</v>
      </c>
      <c r="AI27" s="54">
        <v>47.960249910000002</v>
      </c>
      <c r="AJ27" s="54">
        <v>39.435283179000002</v>
      </c>
      <c r="AK27" s="54">
        <v>36.5546364</v>
      </c>
      <c r="AL27" s="54">
        <v>38.367695847999997</v>
      </c>
      <c r="AM27" s="54">
        <v>52.357441010000002</v>
      </c>
      <c r="AN27" s="54">
        <v>43.430377984000003</v>
      </c>
      <c r="AO27" s="54">
        <v>37.946865453999997</v>
      </c>
      <c r="AP27" s="54">
        <v>34.267185150000003</v>
      </c>
      <c r="AQ27" s="54">
        <v>38.500672301000002</v>
      </c>
      <c r="AR27" s="54">
        <v>45.133892250000002</v>
      </c>
      <c r="AS27" s="54">
        <v>52.853776771</v>
      </c>
      <c r="AT27" s="54">
        <v>51.704666973000002</v>
      </c>
      <c r="AU27" s="54">
        <v>40.626941879999997</v>
      </c>
      <c r="AV27" s="54">
        <v>35.007109444999998</v>
      </c>
      <c r="AW27" s="54">
        <v>35.810471069999998</v>
      </c>
      <c r="AX27" s="54">
        <v>45.10431286</v>
      </c>
      <c r="AY27" s="54">
        <v>37.934900618</v>
      </c>
      <c r="AZ27" s="54">
        <v>33.100847639999998</v>
      </c>
      <c r="BA27" s="54">
        <v>31.974139659999999</v>
      </c>
      <c r="BB27" s="238">
        <v>27.83323</v>
      </c>
      <c r="BC27" s="238">
        <v>34.508369999999999</v>
      </c>
      <c r="BD27" s="238">
        <v>41.254150000000003</v>
      </c>
      <c r="BE27" s="238">
        <v>47.378869999999999</v>
      </c>
      <c r="BF27" s="238">
        <v>51.452590000000001</v>
      </c>
      <c r="BG27" s="238">
        <v>35.717509999999997</v>
      </c>
      <c r="BH27" s="238">
        <v>30.14387</v>
      </c>
      <c r="BI27" s="238">
        <v>29.491720000000001</v>
      </c>
      <c r="BJ27" s="238">
        <v>39.529359999999997</v>
      </c>
      <c r="BK27" s="238">
        <v>45.26314</v>
      </c>
      <c r="BL27" s="238">
        <v>37.61009</v>
      </c>
      <c r="BM27" s="238">
        <v>30.42371</v>
      </c>
      <c r="BN27" s="238">
        <v>27.548120000000001</v>
      </c>
      <c r="BO27" s="238">
        <v>31.417210000000001</v>
      </c>
      <c r="BP27" s="238">
        <v>40.537909999999997</v>
      </c>
      <c r="BQ27" s="238">
        <v>46.210450000000002</v>
      </c>
      <c r="BR27" s="238">
        <v>52.584789999999998</v>
      </c>
      <c r="BS27" s="238">
        <v>37.219949999999997</v>
      </c>
      <c r="BT27" s="238">
        <v>29.822800000000001</v>
      </c>
      <c r="BU27" s="238">
        <v>28.678100000000001</v>
      </c>
      <c r="BV27" s="238">
        <v>39.286169999999998</v>
      </c>
    </row>
    <row r="28" spans="1:74" ht="11.15" customHeight="1" x14ac:dyDescent="0.25">
      <c r="A28" s="72"/>
      <c r="B28" s="76"/>
      <c r="C28" s="211"/>
      <c r="D28" s="211"/>
      <c r="E28" s="211"/>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77"/>
      <c r="BC28" s="277"/>
      <c r="BD28" s="277"/>
      <c r="BE28" s="277"/>
      <c r="BF28" s="277"/>
      <c r="BG28" s="277"/>
      <c r="BH28" s="277"/>
      <c r="BI28" s="277"/>
      <c r="BJ28" s="277"/>
      <c r="BK28" s="277"/>
      <c r="BL28" s="277"/>
      <c r="BM28" s="277"/>
      <c r="BN28" s="277"/>
      <c r="BO28" s="277"/>
      <c r="BP28" s="277"/>
      <c r="BQ28" s="277"/>
      <c r="BR28" s="277"/>
      <c r="BS28" s="277"/>
      <c r="BT28" s="277"/>
      <c r="BU28" s="277"/>
      <c r="BV28" s="277"/>
    </row>
    <row r="29" spans="1:74" ht="11.15" customHeight="1" x14ac:dyDescent="0.25">
      <c r="A29" s="75" t="s">
        <v>213</v>
      </c>
      <c r="B29" s="76" t="s">
        <v>160</v>
      </c>
      <c r="C29" s="54">
        <v>1.941812949</v>
      </c>
      <c r="D29" s="54">
        <v>1.9776112480000001</v>
      </c>
      <c r="E29" s="54">
        <v>0.92276508999999995</v>
      </c>
      <c r="F29" s="54">
        <v>6.5354064200000002</v>
      </c>
      <c r="G29" s="54">
        <v>0.60143062000000003</v>
      </c>
      <c r="H29" s="54">
        <v>-8.1691849999999996E-2</v>
      </c>
      <c r="I29" s="54">
        <v>-0.74159775800000005</v>
      </c>
      <c r="J29" s="54">
        <v>-8.7454265000000003E-2</v>
      </c>
      <c r="K29" s="54">
        <v>-0.94374382999999995</v>
      </c>
      <c r="L29" s="54">
        <v>0.89479660800000005</v>
      </c>
      <c r="M29" s="54">
        <v>-2.7976505</v>
      </c>
      <c r="N29" s="54">
        <v>-2.9832376979999999</v>
      </c>
      <c r="O29" s="54">
        <v>3.9386758049999999</v>
      </c>
      <c r="P29" s="54">
        <v>0.56437685699999995</v>
      </c>
      <c r="Q29" s="54">
        <v>2.3848065169999999</v>
      </c>
      <c r="R29" s="54">
        <v>1.1241030599999999</v>
      </c>
      <c r="S29" s="54">
        <v>1.305503195</v>
      </c>
      <c r="T29" s="54">
        <v>1.7993450099999999</v>
      </c>
      <c r="U29" s="54">
        <v>0.81332202600000003</v>
      </c>
      <c r="V29" s="54">
        <v>-0.18510802400000001</v>
      </c>
      <c r="W29" s="54">
        <v>1.1659421299999999</v>
      </c>
      <c r="X29" s="54">
        <v>0.17794426699999999</v>
      </c>
      <c r="Y29" s="54">
        <v>-0.74769890999999999</v>
      </c>
      <c r="Z29" s="54">
        <v>-4.5167360580000002</v>
      </c>
      <c r="AA29" s="54">
        <v>4.4993983259999997</v>
      </c>
      <c r="AB29" s="54">
        <v>-1.3014051760000001</v>
      </c>
      <c r="AC29" s="54">
        <v>4.0366090840000002</v>
      </c>
      <c r="AD29" s="54">
        <v>-0.10199104000000001</v>
      </c>
      <c r="AE29" s="54">
        <v>0.482806191</v>
      </c>
      <c r="AF29" s="54">
        <v>-0.11053578999999999</v>
      </c>
      <c r="AG29" s="54">
        <v>-2.0978465329999998</v>
      </c>
      <c r="AH29" s="54">
        <v>-1.514376384</v>
      </c>
      <c r="AI29" s="54">
        <v>1.12342634</v>
      </c>
      <c r="AJ29" s="54">
        <v>-1.0103379290000001</v>
      </c>
      <c r="AK29" s="54">
        <v>-0.66262315000000005</v>
      </c>
      <c r="AL29" s="54">
        <v>1.725195402</v>
      </c>
      <c r="AM29" s="54">
        <v>-0.48129701000000003</v>
      </c>
      <c r="AN29" s="54">
        <v>0.49941701599999999</v>
      </c>
      <c r="AO29" s="54">
        <v>2.2112035460000001</v>
      </c>
      <c r="AP29" s="54">
        <v>0.98411384999999996</v>
      </c>
      <c r="AQ29" s="54">
        <v>2.980924699</v>
      </c>
      <c r="AR29" s="54">
        <v>3.32077775</v>
      </c>
      <c r="AS29" s="54">
        <v>-0.54460777100000002</v>
      </c>
      <c r="AT29" s="54">
        <v>1.181643027</v>
      </c>
      <c r="AU29" s="54">
        <v>1.9985411200000001</v>
      </c>
      <c r="AV29" s="54">
        <v>2.4572414550000001</v>
      </c>
      <c r="AW29" s="54">
        <v>1.48500353</v>
      </c>
      <c r="AX29" s="54">
        <v>-0.45619886041000002</v>
      </c>
      <c r="AY29" s="54">
        <v>3.1663230483000002</v>
      </c>
      <c r="AZ29" s="54">
        <v>2.2565478266999999</v>
      </c>
      <c r="BA29" s="54">
        <v>2.1953766669999999E-5</v>
      </c>
      <c r="BB29" s="238">
        <v>0</v>
      </c>
      <c r="BC29" s="238">
        <v>0</v>
      </c>
      <c r="BD29" s="238">
        <v>0</v>
      </c>
      <c r="BE29" s="238">
        <v>0</v>
      </c>
      <c r="BF29" s="238">
        <v>0</v>
      </c>
      <c r="BG29" s="238">
        <v>0</v>
      </c>
      <c r="BH29" s="238">
        <v>0</v>
      </c>
      <c r="BI29" s="238">
        <v>0</v>
      </c>
      <c r="BJ29" s="238">
        <v>0</v>
      </c>
      <c r="BK29" s="238">
        <v>0</v>
      </c>
      <c r="BL29" s="238">
        <v>0</v>
      </c>
      <c r="BM29" s="238">
        <v>0</v>
      </c>
      <c r="BN29" s="238">
        <v>0</v>
      </c>
      <c r="BO29" s="238">
        <v>0</v>
      </c>
      <c r="BP29" s="238">
        <v>0</v>
      </c>
      <c r="BQ29" s="238">
        <v>0</v>
      </c>
      <c r="BR29" s="238">
        <v>0</v>
      </c>
      <c r="BS29" s="238">
        <v>0</v>
      </c>
      <c r="BT29" s="238">
        <v>0</v>
      </c>
      <c r="BU29" s="238">
        <v>0</v>
      </c>
      <c r="BV29" s="238">
        <v>0</v>
      </c>
    </row>
    <row r="30" spans="1:74" ht="11.15" customHeight="1" x14ac:dyDescent="0.25">
      <c r="A30" s="75"/>
      <c r="B30" s="76"/>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77"/>
      <c r="BC30" s="277"/>
      <c r="BD30" s="277"/>
      <c r="BE30" s="277"/>
      <c r="BF30" s="277"/>
      <c r="BG30" s="277"/>
      <c r="BH30" s="277"/>
      <c r="BI30" s="277"/>
      <c r="BJ30" s="277"/>
      <c r="BK30" s="277"/>
      <c r="BL30" s="277"/>
      <c r="BM30" s="277"/>
      <c r="BN30" s="277"/>
      <c r="BO30" s="277"/>
      <c r="BP30" s="277"/>
      <c r="BQ30" s="277"/>
      <c r="BR30" s="277"/>
      <c r="BS30" s="277"/>
      <c r="BT30" s="277"/>
      <c r="BU30" s="277"/>
      <c r="BV30" s="277"/>
    </row>
    <row r="31" spans="1:74" ht="11.15" customHeight="1" x14ac:dyDescent="0.25">
      <c r="A31" s="75"/>
      <c r="B31" s="73" t="s">
        <v>660</v>
      </c>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278"/>
      <c r="BC31" s="278"/>
      <c r="BD31" s="278"/>
      <c r="BE31" s="278"/>
      <c r="BF31" s="278"/>
      <c r="BG31" s="278"/>
      <c r="BH31" s="278"/>
      <c r="BI31" s="278"/>
      <c r="BJ31" s="278"/>
      <c r="BK31" s="278"/>
      <c r="BL31" s="278"/>
      <c r="BM31" s="278"/>
      <c r="BN31" s="278"/>
      <c r="BO31" s="278"/>
      <c r="BP31" s="278"/>
      <c r="BQ31" s="278"/>
      <c r="BR31" s="278"/>
      <c r="BS31" s="278"/>
      <c r="BT31" s="278"/>
      <c r="BU31" s="278"/>
      <c r="BV31" s="278"/>
    </row>
    <row r="32" spans="1:74" ht="11.15" customHeight="1" x14ac:dyDescent="0.25">
      <c r="A32" s="75" t="s">
        <v>596</v>
      </c>
      <c r="B32" s="156" t="s">
        <v>180</v>
      </c>
      <c r="C32" s="54">
        <v>21.390999999999998</v>
      </c>
      <c r="D32" s="54">
        <v>23.550999999999998</v>
      </c>
      <c r="E32" s="54">
        <v>24.160320939999998</v>
      </c>
      <c r="F32" s="54">
        <v>22.766764389999999</v>
      </c>
      <c r="G32" s="54">
        <v>24.273466809999999</v>
      </c>
      <c r="H32" s="54">
        <v>24.52893736</v>
      </c>
      <c r="I32" s="54">
        <v>25.239933099999998</v>
      </c>
      <c r="J32" s="54">
        <v>26.440583100000001</v>
      </c>
      <c r="K32" s="54">
        <v>27.713936619999998</v>
      </c>
      <c r="L32" s="54">
        <v>29.683237869999999</v>
      </c>
      <c r="M32" s="54">
        <v>30.717214089999999</v>
      </c>
      <c r="N32" s="54">
        <v>31.32</v>
      </c>
      <c r="O32" s="54">
        <v>31.382000000000001</v>
      </c>
      <c r="P32" s="54">
        <v>31.803000000000001</v>
      </c>
      <c r="Q32" s="54">
        <v>30.829000000000001</v>
      </c>
      <c r="R32" s="54">
        <v>31.167999999999999</v>
      </c>
      <c r="S32" s="54">
        <v>31.521999999999998</v>
      </c>
      <c r="T32" s="54">
        <v>29.51</v>
      </c>
      <c r="U32" s="54">
        <v>27.716000000000001</v>
      </c>
      <c r="V32" s="54">
        <v>27.138000000000002</v>
      </c>
      <c r="W32" s="54">
        <v>25.536840000000002</v>
      </c>
      <c r="X32" s="54">
        <v>25.02535</v>
      </c>
      <c r="Y32" s="54">
        <v>24.151730000000001</v>
      </c>
      <c r="Z32" s="54">
        <v>23.64</v>
      </c>
      <c r="AA32" s="54">
        <v>21.804819999999999</v>
      </c>
      <c r="AB32" s="54">
        <v>22.681560000000001</v>
      </c>
      <c r="AC32" s="54">
        <v>22.628799999999998</v>
      </c>
      <c r="AD32" s="54">
        <v>22.532039999999999</v>
      </c>
      <c r="AE32" s="54">
        <v>22.443670000000001</v>
      </c>
      <c r="AF32" s="54">
        <v>22.360939999999999</v>
      </c>
      <c r="AG32" s="54">
        <v>21.420069999999999</v>
      </c>
      <c r="AH32" s="54">
        <v>19.98582</v>
      </c>
      <c r="AI32" s="54">
        <v>19.04241</v>
      </c>
      <c r="AJ32" s="54">
        <v>19.02638</v>
      </c>
      <c r="AK32" s="54">
        <v>19.021519999999999</v>
      </c>
      <c r="AL32" s="54">
        <v>19.013000000000002</v>
      </c>
      <c r="AM32" s="54">
        <v>19.803999999999998</v>
      </c>
      <c r="AN32" s="54">
        <v>20.937999999999999</v>
      </c>
      <c r="AO32" s="54">
        <v>20.952999999999999</v>
      </c>
      <c r="AP32" s="54">
        <v>20.952000000000002</v>
      </c>
      <c r="AQ32" s="54">
        <v>20.934000000000001</v>
      </c>
      <c r="AR32" s="54">
        <v>20.927</v>
      </c>
      <c r="AS32" s="54">
        <v>19.959</v>
      </c>
      <c r="AT32" s="54">
        <v>18.506</v>
      </c>
      <c r="AU32" s="54">
        <v>17.515000000000001</v>
      </c>
      <c r="AV32" s="54">
        <v>17.613</v>
      </c>
      <c r="AW32" s="54">
        <v>17.704000000000001</v>
      </c>
      <c r="AX32" s="54">
        <v>17.77</v>
      </c>
      <c r="AY32" s="54">
        <v>18.588000000000001</v>
      </c>
      <c r="AZ32" s="54">
        <v>19.728000000000002</v>
      </c>
      <c r="BA32" s="54">
        <v>19.730139999999999</v>
      </c>
      <c r="BB32" s="238">
        <v>19.699380000000001</v>
      </c>
      <c r="BC32" s="238">
        <v>19.676310000000001</v>
      </c>
      <c r="BD32" s="238">
        <v>19.650179999999999</v>
      </c>
      <c r="BE32" s="238">
        <v>18.661629999999999</v>
      </c>
      <c r="BF32" s="238">
        <v>17.171060000000001</v>
      </c>
      <c r="BG32" s="238">
        <v>16.155840000000001</v>
      </c>
      <c r="BH32" s="238">
        <v>16.167190000000002</v>
      </c>
      <c r="BI32" s="238">
        <v>16.168659999999999</v>
      </c>
      <c r="BJ32" s="238">
        <v>16.150739999999999</v>
      </c>
      <c r="BK32" s="238">
        <v>16.819970000000001</v>
      </c>
      <c r="BL32" s="238">
        <v>17.86684</v>
      </c>
      <c r="BM32" s="238">
        <v>17.831389999999999</v>
      </c>
      <c r="BN32" s="238">
        <v>17.7666</v>
      </c>
      <c r="BO32" s="238">
        <v>17.713170000000002</v>
      </c>
      <c r="BP32" s="238">
        <v>17.661439999999999</v>
      </c>
      <c r="BQ32" s="238">
        <v>16.652550000000002</v>
      </c>
      <c r="BR32" s="238">
        <v>15.14804</v>
      </c>
      <c r="BS32" s="238">
        <v>14.12603</v>
      </c>
      <c r="BT32" s="238">
        <v>14.135450000000001</v>
      </c>
      <c r="BU32" s="238">
        <v>14.137700000000001</v>
      </c>
      <c r="BV32" s="238">
        <v>14.12628</v>
      </c>
    </row>
    <row r="33" spans="1:74" ht="11.15" customHeight="1" x14ac:dyDescent="0.25">
      <c r="A33" s="75" t="s">
        <v>597</v>
      </c>
      <c r="B33" s="156" t="s">
        <v>88</v>
      </c>
      <c r="C33" s="54">
        <v>104.37176100000001</v>
      </c>
      <c r="D33" s="54">
        <v>103.779725</v>
      </c>
      <c r="E33" s="54">
        <v>101.989847</v>
      </c>
      <c r="F33" s="54">
        <v>113.271682</v>
      </c>
      <c r="G33" s="54">
        <v>121.041225</v>
      </c>
      <c r="H33" s="54">
        <v>122.357501</v>
      </c>
      <c r="I33" s="54">
        <v>116.270848</v>
      </c>
      <c r="J33" s="54">
        <v>116.00446599999999</v>
      </c>
      <c r="K33" s="54">
        <v>116.47823</v>
      </c>
      <c r="L33" s="54">
        <v>124.421193</v>
      </c>
      <c r="M33" s="54">
        <v>128.20353499999999</v>
      </c>
      <c r="N33" s="54">
        <v>133.93983600000001</v>
      </c>
      <c r="O33" s="54">
        <v>139.81918099999999</v>
      </c>
      <c r="P33" s="54">
        <v>144.64412200000001</v>
      </c>
      <c r="Q33" s="54">
        <v>150.413499</v>
      </c>
      <c r="R33" s="54">
        <v>156.87158299999999</v>
      </c>
      <c r="S33" s="54">
        <v>159.011494</v>
      </c>
      <c r="T33" s="54">
        <v>155.18859499999999</v>
      </c>
      <c r="U33" s="54">
        <v>142.35613699999999</v>
      </c>
      <c r="V33" s="54">
        <v>133.49150399999999</v>
      </c>
      <c r="W33" s="54">
        <v>133.01758899999999</v>
      </c>
      <c r="X33" s="54">
        <v>137.052345</v>
      </c>
      <c r="Y33" s="54">
        <v>139.39513700000001</v>
      </c>
      <c r="Z33" s="54">
        <v>136.18216200000001</v>
      </c>
      <c r="AA33" s="54">
        <v>128.30998099999999</v>
      </c>
      <c r="AB33" s="54">
        <v>112.156657</v>
      </c>
      <c r="AC33" s="54">
        <v>113.925892</v>
      </c>
      <c r="AD33" s="54">
        <v>119.94244999999999</v>
      </c>
      <c r="AE33" s="54">
        <v>122.49459299999999</v>
      </c>
      <c r="AF33" s="54">
        <v>113.36630100000001</v>
      </c>
      <c r="AG33" s="54">
        <v>99.643258000000003</v>
      </c>
      <c r="AH33" s="54">
        <v>86.411636999999999</v>
      </c>
      <c r="AI33" s="54">
        <v>82.106703999999993</v>
      </c>
      <c r="AJ33" s="54">
        <v>86.452748</v>
      </c>
      <c r="AK33" s="54">
        <v>93.783688999999995</v>
      </c>
      <c r="AL33" s="54">
        <v>96.342744999999994</v>
      </c>
      <c r="AM33" s="54">
        <v>88.877767000000006</v>
      </c>
      <c r="AN33" s="54">
        <v>85.341707</v>
      </c>
      <c r="AO33" s="54">
        <v>90.453306999999995</v>
      </c>
      <c r="AP33" s="54">
        <v>95.191453999999993</v>
      </c>
      <c r="AQ33" s="54">
        <v>97.229061999999999</v>
      </c>
      <c r="AR33" s="54">
        <v>91.471734999999995</v>
      </c>
      <c r="AS33" s="54">
        <v>83.963379000000003</v>
      </c>
      <c r="AT33" s="54">
        <v>80.507009999999994</v>
      </c>
      <c r="AU33" s="54">
        <v>84.451480000000004</v>
      </c>
      <c r="AV33" s="54">
        <v>93.6954961</v>
      </c>
      <c r="AW33" s="54">
        <v>99.560316499999999</v>
      </c>
      <c r="AX33" s="54">
        <v>95.478011499999994</v>
      </c>
      <c r="AY33" s="54">
        <v>99.351971500000005</v>
      </c>
      <c r="AZ33" s="54">
        <v>103.4844501</v>
      </c>
      <c r="BA33" s="54">
        <v>114.8901008</v>
      </c>
      <c r="BB33" s="238">
        <v>125.05929999999999</v>
      </c>
      <c r="BC33" s="238">
        <v>129.71680000000001</v>
      </c>
      <c r="BD33" s="238">
        <v>126.62260000000001</v>
      </c>
      <c r="BE33" s="238">
        <v>120.0994</v>
      </c>
      <c r="BF33" s="238">
        <v>114.435</v>
      </c>
      <c r="BG33" s="238">
        <v>118.6724</v>
      </c>
      <c r="BH33" s="238">
        <v>127.4837</v>
      </c>
      <c r="BI33" s="238">
        <v>134.33750000000001</v>
      </c>
      <c r="BJ33" s="238">
        <v>129.80459999999999</v>
      </c>
      <c r="BK33" s="238">
        <v>121.20489999999999</v>
      </c>
      <c r="BL33" s="238">
        <v>114.36409999999999</v>
      </c>
      <c r="BM33" s="238">
        <v>119.6764</v>
      </c>
      <c r="BN33" s="238">
        <v>123.4817</v>
      </c>
      <c r="BO33" s="238">
        <v>124.85299999999999</v>
      </c>
      <c r="BP33" s="238">
        <v>116.9267</v>
      </c>
      <c r="BQ33" s="238">
        <v>106.5226</v>
      </c>
      <c r="BR33" s="238">
        <v>95.574470000000005</v>
      </c>
      <c r="BS33" s="238">
        <v>95.121300000000005</v>
      </c>
      <c r="BT33" s="238">
        <v>101.4414</v>
      </c>
      <c r="BU33" s="238">
        <v>106.6247</v>
      </c>
      <c r="BV33" s="238">
        <v>100.2499</v>
      </c>
    </row>
    <row r="34" spans="1:74" ht="11.15" customHeight="1" x14ac:dyDescent="0.25">
      <c r="A34" s="75" t="s">
        <v>59</v>
      </c>
      <c r="B34" s="156" t="s">
        <v>60</v>
      </c>
      <c r="C34" s="54">
        <v>99.144744000000003</v>
      </c>
      <c r="D34" s="54">
        <v>98.637321</v>
      </c>
      <c r="E34" s="54">
        <v>96.932056000000003</v>
      </c>
      <c r="F34" s="54">
        <v>108.07230199999999</v>
      </c>
      <c r="G34" s="54">
        <v>115.700254</v>
      </c>
      <c r="H34" s="54">
        <v>116.87494100000001</v>
      </c>
      <c r="I34" s="54">
        <v>110.661384</v>
      </c>
      <c r="J34" s="54">
        <v>110.268097</v>
      </c>
      <c r="K34" s="54">
        <v>110.614957</v>
      </c>
      <c r="L34" s="54">
        <v>118.56643200000001</v>
      </c>
      <c r="M34" s="54">
        <v>122.357287</v>
      </c>
      <c r="N34" s="54">
        <v>128.10210000000001</v>
      </c>
      <c r="O34" s="54">
        <v>134.134027</v>
      </c>
      <c r="P34" s="54">
        <v>139.111548</v>
      </c>
      <c r="Q34" s="54">
        <v>145.03350699999999</v>
      </c>
      <c r="R34" s="54">
        <v>151.53379699999999</v>
      </c>
      <c r="S34" s="54">
        <v>153.715913</v>
      </c>
      <c r="T34" s="54">
        <v>149.93521999999999</v>
      </c>
      <c r="U34" s="54">
        <v>137.14856399999999</v>
      </c>
      <c r="V34" s="54">
        <v>128.329733</v>
      </c>
      <c r="W34" s="54">
        <v>127.90161999999999</v>
      </c>
      <c r="X34" s="54">
        <v>132.05787000000001</v>
      </c>
      <c r="Y34" s="54">
        <v>134.522154</v>
      </c>
      <c r="Z34" s="54">
        <v>131.43067300000001</v>
      </c>
      <c r="AA34" s="54">
        <v>123.704831</v>
      </c>
      <c r="AB34" s="54">
        <v>107.697847</v>
      </c>
      <c r="AC34" s="54">
        <v>109.613421</v>
      </c>
      <c r="AD34" s="54">
        <v>115.50471899999999</v>
      </c>
      <c r="AE34" s="54">
        <v>117.931602</v>
      </c>
      <c r="AF34" s="54">
        <v>108.67805</v>
      </c>
      <c r="AG34" s="54">
        <v>94.974087999999995</v>
      </c>
      <c r="AH34" s="54">
        <v>81.761549000000002</v>
      </c>
      <c r="AI34" s="54">
        <v>77.475696999999997</v>
      </c>
      <c r="AJ34" s="54">
        <v>81.879154999999997</v>
      </c>
      <c r="AK34" s="54">
        <v>89.267509000000004</v>
      </c>
      <c r="AL34" s="54">
        <v>91.883978999999997</v>
      </c>
      <c r="AM34" s="54">
        <v>84.522165000000001</v>
      </c>
      <c r="AN34" s="54">
        <v>81.089270999999997</v>
      </c>
      <c r="AO34" s="54">
        <v>86.304034999999999</v>
      </c>
      <c r="AP34" s="54">
        <v>91.040986000000004</v>
      </c>
      <c r="AQ34" s="54">
        <v>93.077398000000002</v>
      </c>
      <c r="AR34" s="54">
        <v>87.318875000000006</v>
      </c>
      <c r="AS34" s="54">
        <v>79.740561</v>
      </c>
      <c r="AT34" s="54">
        <v>76.214230999999998</v>
      </c>
      <c r="AU34" s="54">
        <v>80.088742999999994</v>
      </c>
      <c r="AV34" s="54">
        <v>88.100316000000007</v>
      </c>
      <c r="AW34" s="54">
        <v>94.006990000000002</v>
      </c>
      <c r="AX34" s="54">
        <v>89.962925999999996</v>
      </c>
      <c r="AY34" s="54">
        <v>94.106684000000001</v>
      </c>
      <c r="AZ34" s="54">
        <v>98.508070000000004</v>
      </c>
      <c r="BA34" s="54">
        <v>110.187</v>
      </c>
      <c r="BB34" s="238">
        <v>120.31789999999999</v>
      </c>
      <c r="BC34" s="238">
        <v>124.9357</v>
      </c>
      <c r="BD34" s="238">
        <v>121.8013</v>
      </c>
      <c r="BE34" s="238">
        <v>115.1559</v>
      </c>
      <c r="BF34" s="238">
        <v>109.455</v>
      </c>
      <c r="BG34" s="238">
        <v>113.64960000000001</v>
      </c>
      <c r="BH34" s="238">
        <v>122.48650000000001</v>
      </c>
      <c r="BI34" s="238">
        <v>129.36259999999999</v>
      </c>
      <c r="BJ34" s="238">
        <v>124.8473</v>
      </c>
      <c r="BK34" s="238">
        <v>116.49639999999999</v>
      </c>
      <c r="BL34" s="238">
        <v>109.90309999999999</v>
      </c>
      <c r="BM34" s="238">
        <v>115.4659</v>
      </c>
      <c r="BN34" s="238">
        <v>119.21080000000001</v>
      </c>
      <c r="BO34" s="238">
        <v>120.52079999999999</v>
      </c>
      <c r="BP34" s="238">
        <v>112.5335</v>
      </c>
      <c r="BQ34" s="238">
        <v>101.9873</v>
      </c>
      <c r="BR34" s="238">
        <v>90.98339</v>
      </c>
      <c r="BS34" s="238">
        <v>90.469049999999996</v>
      </c>
      <c r="BT34" s="238">
        <v>96.797319999999999</v>
      </c>
      <c r="BU34" s="238">
        <v>101.9862</v>
      </c>
      <c r="BV34" s="238">
        <v>95.612899999999996</v>
      </c>
    </row>
    <row r="35" spans="1:74" ht="11.15" customHeight="1" x14ac:dyDescent="0.25">
      <c r="A35" s="75" t="s">
        <v>57</v>
      </c>
      <c r="B35" s="156" t="s">
        <v>61</v>
      </c>
      <c r="C35" s="54">
        <v>3.1158079999999999</v>
      </c>
      <c r="D35" s="54">
        <v>2.9737580000000001</v>
      </c>
      <c r="E35" s="54">
        <v>2.831709</v>
      </c>
      <c r="F35" s="54">
        <v>2.8828290000000001</v>
      </c>
      <c r="G35" s="54">
        <v>2.9339490000000001</v>
      </c>
      <c r="H35" s="54">
        <v>2.9850690000000002</v>
      </c>
      <c r="I35" s="54">
        <v>3.0461659999999999</v>
      </c>
      <c r="J35" s="54">
        <v>3.107262</v>
      </c>
      <c r="K35" s="54">
        <v>3.1683590000000001</v>
      </c>
      <c r="L35" s="54">
        <v>3.1983519999999999</v>
      </c>
      <c r="M35" s="54">
        <v>3.2283439999999999</v>
      </c>
      <c r="N35" s="54">
        <v>3.258337</v>
      </c>
      <c r="O35" s="54">
        <v>3.178963</v>
      </c>
      <c r="P35" s="54">
        <v>3.0995900000000001</v>
      </c>
      <c r="Q35" s="54">
        <v>3.020216</v>
      </c>
      <c r="R35" s="54">
        <v>3.0196689999999999</v>
      </c>
      <c r="S35" s="54">
        <v>3.0191219999999999</v>
      </c>
      <c r="T35" s="54">
        <v>3.0185749999999998</v>
      </c>
      <c r="U35" s="54">
        <v>2.9813800000000001</v>
      </c>
      <c r="V35" s="54">
        <v>2.9441850000000001</v>
      </c>
      <c r="W35" s="54">
        <v>2.90699</v>
      </c>
      <c r="X35" s="54">
        <v>2.887165</v>
      </c>
      <c r="Y35" s="54">
        <v>2.86734</v>
      </c>
      <c r="Z35" s="54">
        <v>2.847515</v>
      </c>
      <c r="AA35" s="54">
        <v>2.7444489999999999</v>
      </c>
      <c r="AB35" s="54">
        <v>2.641384</v>
      </c>
      <c r="AC35" s="54">
        <v>2.5383179999999999</v>
      </c>
      <c r="AD35" s="54">
        <v>2.5671279999999999</v>
      </c>
      <c r="AE35" s="54">
        <v>2.5959379999999999</v>
      </c>
      <c r="AF35" s="54">
        <v>2.6247479999999999</v>
      </c>
      <c r="AG35" s="54">
        <v>2.6285319999999999</v>
      </c>
      <c r="AH35" s="54">
        <v>2.6323159999999999</v>
      </c>
      <c r="AI35" s="54">
        <v>2.6360999999999999</v>
      </c>
      <c r="AJ35" s="54">
        <v>2.6321680000000001</v>
      </c>
      <c r="AK35" s="54">
        <v>2.6282359999999998</v>
      </c>
      <c r="AL35" s="54">
        <v>2.624304</v>
      </c>
      <c r="AM35" s="54">
        <v>2.5503420000000001</v>
      </c>
      <c r="AN35" s="54">
        <v>2.4763799999999998</v>
      </c>
      <c r="AO35" s="54">
        <v>2.4024179999999999</v>
      </c>
      <c r="AP35" s="54">
        <v>2.3929840000000002</v>
      </c>
      <c r="AQ35" s="54">
        <v>2.3835500000000001</v>
      </c>
      <c r="AR35" s="54">
        <v>2.3741159999999999</v>
      </c>
      <c r="AS35" s="54">
        <v>2.4258920000000002</v>
      </c>
      <c r="AT35" s="54">
        <v>2.4776690000000001</v>
      </c>
      <c r="AU35" s="54">
        <v>2.5294449999999999</v>
      </c>
      <c r="AV35" s="54">
        <v>3.5591840000000001</v>
      </c>
      <c r="AW35" s="54">
        <v>3.5433189999999999</v>
      </c>
      <c r="AX35" s="54">
        <v>3.5238659999999999</v>
      </c>
      <c r="AY35" s="54">
        <v>3.3408410000000002</v>
      </c>
      <c r="AZ35" s="54">
        <v>3.1594820000000001</v>
      </c>
      <c r="BA35" s="54">
        <v>2.9701309999999999</v>
      </c>
      <c r="BB35" s="238">
        <v>2.981179</v>
      </c>
      <c r="BC35" s="238">
        <v>2.9934509999999999</v>
      </c>
      <c r="BD35" s="238">
        <v>3.0056880000000001</v>
      </c>
      <c r="BE35" s="238">
        <v>3.1207780000000001</v>
      </c>
      <c r="BF35" s="238">
        <v>3.1631119999999999</v>
      </c>
      <c r="BG35" s="238">
        <v>3.2081710000000001</v>
      </c>
      <c r="BH35" s="238">
        <v>3.202731</v>
      </c>
      <c r="BI35" s="238">
        <v>3.1984119999999998</v>
      </c>
      <c r="BJ35" s="238">
        <v>3.191878</v>
      </c>
      <c r="BK35" s="238">
        <v>3.0225529999999998</v>
      </c>
      <c r="BL35" s="238">
        <v>2.8559269999999999</v>
      </c>
      <c r="BM35" s="238">
        <v>2.6822339999999998</v>
      </c>
      <c r="BN35" s="238">
        <v>2.7081740000000001</v>
      </c>
      <c r="BO35" s="238">
        <v>2.7347959999999998</v>
      </c>
      <c r="BP35" s="238">
        <v>2.7606950000000001</v>
      </c>
      <c r="BQ35" s="238">
        <v>2.8888669999999999</v>
      </c>
      <c r="BR35" s="238">
        <v>2.9437389999999999</v>
      </c>
      <c r="BS35" s="238">
        <v>3.0007000000000001</v>
      </c>
      <c r="BT35" s="238">
        <v>3.0064069999999998</v>
      </c>
      <c r="BU35" s="238">
        <v>3.0127060000000001</v>
      </c>
      <c r="BV35" s="238">
        <v>3.0161549999999999</v>
      </c>
    </row>
    <row r="36" spans="1:74" ht="11.15" customHeight="1" x14ac:dyDescent="0.25">
      <c r="A36" s="75" t="s">
        <v>58</v>
      </c>
      <c r="B36" s="156" t="s">
        <v>234</v>
      </c>
      <c r="C36" s="54">
        <v>1.8730880000000001</v>
      </c>
      <c r="D36" s="54">
        <v>1.939287</v>
      </c>
      <c r="E36" s="54">
        <v>2.0054859999999999</v>
      </c>
      <c r="F36" s="54">
        <v>2.1023290000000001</v>
      </c>
      <c r="G36" s="54">
        <v>2.199173</v>
      </c>
      <c r="H36" s="54">
        <v>2.2960159999999998</v>
      </c>
      <c r="I36" s="54">
        <v>2.35162</v>
      </c>
      <c r="J36" s="54">
        <v>2.4072249999999999</v>
      </c>
      <c r="K36" s="54">
        <v>2.4628290000000002</v>
      </c>
      <c r="L36" s="54">
        <v>2.4195359999999999</v>
      </c>
      <c r="M36" s="54">
        <v>2.3762439999999998</v>
      </c>
      <c r="N36" s="54">
        <v>2.332951</v>
      </c>
      <c r="O36" s="54">
        <v>2.2712829999999999</v>
      </c>
      <c r="P36" s="54">
        <v>2.209616</v>
      </c>
      <c r="Q36" s="54">
        <v>2.147948</v>
      </c>
      <c r="R36" s="54">
        <v>2.1060650000000001</v>
      </c>
      <c r="S36" s="54">
        <v>2.0641829999999999</v>
      </c>
      <c r="T36" s="54">
        <v>2.0223</v>
      </c>
      <c r="U36" s="54">
        <v>2.006513</v>
      </c>
      <c r="V36" s="54">
        <v>1.990726</v>
      </c>
      <c r="W36" s="54">
        <v>1.974939</v>
      </c>
      <c r="X36" s="54">
        <v>1.8679140000000001</v>
      </c>
      <c r="Y36" s="54">
        <v>1.7608900000000001</v>
      </c>
      <c r="Z36" s="54">
        <v>1.6538649999999999</v>
      </c>
      <c r="AA36" s="54">
        <v>1.6176219999999999</v>
      </c>
      <c r="AB36" s="54">
        <v>1.581378</v>
      </c>
      <c r="AC36" s="54">
        <v>1.5451349999999999</v>
      </c>
      <c r="AD36" s="54">
        <v>1.6478090000000001</v>
      </c>
      <c r="AE36" s="54">
        <v>1.7504839999999999</v>
      </c>
      <c r="AF36" s="54">
        <v>1.8531580000000001</v>
      </c>
      <c r="AG36" s="54">
        <v>1.8334490000000001</v>
      </c>
      <c r="AH36" s="54">
        <v>1.8137399999999999</v>
      </c>
      <c r="AI36" s="54">
        <v>1.7940309999999999</v>
      </c>
      <c r="AJ36" s="54">
        <v>1.748853</v>
      </c>
      <c r="AK36" s="54">
        <v>1.703676</v>
      </c>
      <c r="AL36" s="54">
        <v>1.658498</v>
      </c>
      <c r="AM36" s="54">
        <v>1.635589</v>
      </c>
      <c r="AN36" s="54">
        <v>1.612679</v>
      </c>
      <c r="AO36" s="54">
        <v>1.5897699999999999</v>
      </c>
      <c r="AP36" s="54">
        <v>1.599945</v>
      </c>
      <c r="AQ36" s="54">
        <v>1.61012</v>
      </c>
      <c r="AR36" s="54">
        <v>1.620295</v>
      </c>
      <c r="AS36" s="54">
        <v>1.6289720000000001</v>
      </c>
      <c r="AT36" s="54">
        <v>1.6376500000000001</v>
      </c>
      <c r="AU36" s="54">
        <v>1.6463270000000001</v>
      </c>
      <c r="AV36" s="54">
        <v>1.8479080000000001</v>
      </c>
      <c r="AW36" s="54">
        <v>1.824074</v>
      </c>
      <c r="AX36" s="54">
        <v>1.8067679999999999</v>
      </c>
      <c r="AY36" s="54">
        <v>1.7318770000000001</v>
      </c>
      <c r="AZ36" s="54">
        <v>1.6556310000000001</v>
      </c>
      <c r="BA36" s="54">
        <v>1.583753</v>
      </c>
      <c r="BB36" s="238">
        <v>1.609545</v>
      </c>
      <c r="BC36" s="238">
        <v>1.636072</v>
      </c>
      <c r="BD36" s="238">
        <v>1.662382</v>
      </c>
      <c r="BE36" s="238">
        <v>1.662857</v>
      </c>
      <c r="BF36" s="238">
        <v>1.6519630000000001</v>
      </c>
      <c r="BG36" s="238">
        <v>1.6448579999999999</v>
      </c>
      <c r="BH36" s="238">
        <v>1.626887</v>
      </c>
      <c r="BI36" s="238">
        <v>1.6101220000000001</v>
      </c>
      <c r="BJ36" s="238">
        <v>1.5999920000000001</v>
      </c>
      <c r="BK36" s="238">
        <v>1.5328029999999999</v>
      </c>
      <c r="BL36" s="238">
        <v>1.4642329999999999</v>
      </c>
      <c r="BM36" s="238">
        <v>1.4001939999999999</v>
      </c>
      <c r="BN36" s="238">
        <v>1.433735</v>
      </c>
      <c r="BO36" s="238">
        <v>1.46787</v>
      </c>
      <c r="BP36" s="238">
        <v>1.5016229999999999</v>
      </c>
      <c r="BQ36" s="238">
        <v>1.509339</v>
      </c>
      <c r="BR36" s="238">
        <v>1.5055099999999999</v>
      </c>
      <c r="BS36" s="238">
        <v>1.5053000000000001</v>
      </c>
      <c r="BT36" s="238">
        <v>1.49403</v>
      </c>
      <c r="BU36" s="238">
        <v>1.483808</v>
      </c>
      <c r="BV36" s="238">
        <v>1.4800880000000001</v>
      </c>
    </row>
    <row r="37" spans="1:74" ht="11.15" customHeight="1" x14ac:dyDescent="0.25">
      <c r="A37" s="75" t="s">
        <v>192</v>
      </c>
      <c r="B37" s="368" t="s">
        <v>193</v>
      </c>
      <c r="C37" s="54">
        <v>0.238121</v>
      </c>
      <c r="D37" s="54">
        <v>0.22935900000000001</v>
      </c>
      <c r="E37" s="54">
        <v>0.22059599999999999</v>
      </c>
      <c r="F37" s="54">
        <v>0.214222</v>
      </c>
      <c r="G37" s="54">
        <v>0.20784900000000001</v>
      </c>
      <c r="H37" s="54">
        <v>0.20147499999999999</v>
      </c>
      <c r="I37" s="54">
        <v>0.21167800000000001</v>
      </c>
      <c r="J37" s="54">
        <v>0.221882</v>
      </c>
      <c r="K37" s="54">
        <v>0.23208500000000001</v>
      </c>
      <c r="L37" s="54">
        <v>0.236873</v>
      </c>
      <c r="M37" s="54">
        <v>0.24166000000000001</v>
      </c>
      <c r="N37" s="54">
        <v>0.246448</v>
      </c>
      <c r="O37" s="54">
        <v>0.23490800000000001</v>
      </c>
      <c r="P37" s="54">
        <v>0.22336800000000001</v>
      </c>
      <c r="Q37" s="54">
        <v>0.21182799999999999</v>
      </c>
      <c r="R37" s="54">
        <v>0.21205199999999999</v>
      </c>
      <c r="S37" s="54">
        <v>0.21227599999999999</v>
      </c>
      <c r="T37" s="54">
        <v>0.21249999999999999</v>
      </c>
      <c r="U37" s="54">
        <v>0.21967999999999999</v>
      </c>
      <c r="V37" s="54">
        <v>0.22686000000000001</v>
      </c>
      <c r="W37" s="54">
        <v>0.23404</v>
      </c>
      <c r="X37" s="54">
        <v>0.239396</v>
      </c>
      <c r="Y37" s="54">
        <v>0.244753</v>
      </c>
      <c r="Z37" s="54">
        <v>0.25010900000000003</v>
      </c>
      <c r="AA37" s="54">
        <v>0.24307899999999999</v>
      </c>
      <c r="AB37" s="54">
        <v>0.23604800000000001</v>
      </c>
      <c r="AC37" s="54">
        <v>0.229018</v>
      </c>
      <c r="AD37" s="54">
        <v>0.22279399999999999</v>
      </c>
      <c r="AE37" s="54">
        <v>0.21656900000000001</v>
      </c>
      <c r="AF37" s="54">
        <v>0.210345</v>
      </c>
      <c r="AG37" s="54">
        <v>0.20718900000000001</v>
      </c>
      <c r="AH37" s="54">
        <v>0.20403199999999999</v>
      </c>
      <c r="AI37" s="54">
        <v>0.200876</v>
      </c>
      <c r="AJ37" s="54">
        <v>0.19257199999999999</v>
      </c>
      <c r="AK37" s="54">
        <v>0.18426799999999999</v>
      </c>
      <c r="AL37" s="54">
        <v>0.17596400000000001</v>
      </c>
      <c r="AM37" s="54">
        <v>0.16967099999999999</v>
      </c>
      <c r="AN37" s="54">
        <v>0.16337699999999999</v>
      </c>
      <c r="AO37" s="54">
        <v>0.157084</v>
      </c>
      <c r="AP37" s="54">
        <v>0.15753900000000001</v>
      </c>
      <c r="AQ37" s="54">
        <v>0.157994</v>
      </c>
      <c r="AR37" s="54">
        <v>0.15844900000000001</v>
      </c>
      <c r="AS37" s="54">
        <v>0.16795399999999999</v>
      </c>
      <c r="AT37" s="54">
        <v>0.17746000000000001</v>
      </c>
      <c r="AU37" s="54">
        <v>0.18696499999999999</v>
      </c>
      <c r="AV37" s="54">
        <v>0.18808810000000001</v>
      </c>
      <c r="AW37" s="54">
        <v>0.1859335</v>
      </c>
      <c r="AX37" s="54">
        <v>0.18445149999999999</v>
      </c>
      <c r="AY37" s="54">
        <v>0.17256949999999999</v>
      </c>
      <c r="AZ37" s="54">
        <v>0.1612671</v>
      </c>
      <c r="BA37" s="54">
        <v>0.14921680000000001</v>
      </c>
      <c r="BB37" s="238">
        <v>0.15064820000000001</v>
      </c>
      <c r="BC37" s="238">
        <v>0.15157209999999999</v>
      </c>
      <c r="BD37" s="238">
        <v>0.153249</v>
      </c>
      <c r="BE37" s="238">
        <v>0.1598897</v>
      </c>
      <c r="BF37" s="238">
        <v>0.16499610000000001</v>
      </c>
      <c r="BG37" s="238">
        <v>0.1698163</v>
      </c>
      <c r="BH37" s="238">
        <v>0.16756560000000001</v>
      </c>
      <c r="BI37" s="238">
        <v>0.16632620000000001</v>
      </c>
      <c r="BJ37" s="238">
        <v>0.16543040000000001</v>
      </c>
      <c r="BK37" s="238">
        <v>0.1531785</v>
      </c>
      <c r="BL37" s="238">
        <v>0.1408247</v>
      </c>
      <c r="BM37" s="238">
        <v>0.1280394</v>
      </c>
      <c r="BN37" s="238">
        <v>0.12897459999999999</v>
      </c>
      <c r="BO37" s="238">
        <v>0.12954180000000001</v>
      </c>
      <c r="BP37" s="238">
        <v>0.1308473</v>
      </c>
      <c r="BQ37" s="238">
        <v>0.13710729999999999</v>
      </c>
      <c r="BR37" s="238">
        <v>0.14182249999999999</v>
      </c>
      <c r="BS37" s="238">
        <v>0.14625460000000001</v>
      </c>
      <c r="BT37" s="238">
        <v>0.14364589999999999</v>
      </c>
      <c r="BU37" s="238">
        <v>0.14200940000000001</v>
      </c>
      <c r="BV37" s="238">
        <v>0.14070569999999999</v>
      </c>
    </row>
    <row r="38" spans="1:74" ht="11.15" customHeight="1" x14ac:dyDescent="0.25">
      <c r="A38" s="75"/>
      <c r="B38" s="76"/>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278"/>
      <c r="BC38" s="278"/>
      <c r="BD38" s="278"/>
      <c r="BE38" s="278"/>
      <c r="BF38" s="278"/>
      <c r="BG38" s="278"/>
      <c r="BH38" s="278"/>
      <c r="BI38" s="278"/>
      <c r="BJ38" s="278"/>
      <c r="BK38" s="278"/>
      <c r="BL38" s="278"/>
      <c r="BM38" s="278"/>
      <c r="BN38" s="278"/>
      <c r="BO38" s="278"/>
      <c r="BP38" s="278"/>
      <c r="BQ38" s="278"/>
      <c r="BR38" s="278"/>
      <c r="BS38" s="278"/>
      <c r="BT38" s="278"/>
      <c r="BU38" s="278"/>
      <c r="BV38" s="278"/>
    </row>
    <row r="39" spans="1:74" ht="11.15" customHeight="1" x14ac:dyDescent="0.25">
      <c r="A39" s="75"/>
      <c r="B39" s="73" t="s">
        <v>46</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278"/>
      <c r="BC39" s="278"/>
      <c r="BD39" s="278"/>
      <c r="BE39" s="278"/>
      <c r="BF39" s="278"/>
      <c r="BG39" s="278"/>
      <c r="BH39" s="278"/>
      <c r="BI39" s="278"/>
      <c r="BJ39" s="278"/>
      <c r="BK39" s="278"/>
      <c r="BL39" s="278"/>
      <c r="BM39" s="278"/>
      <c r="BN39" s="278"/>
      <c r="BO39" s="278"/>
      <c r="BP39" s="278"/>
      <c r="BQ39" s="278"/>
      <c r="BR39" s="278"/>
      <c r="BS39" s="278"/>
      <c r="BT39" s="278"/>
      <c r="BU39" s="278"/>
      <c r="BV39" s="278"/>
    </row>
    <row r="40" spans="1:74" ht="11.15" customHeight="1" x14ac:dyDescent="0.25">
      <c r="A40" s="75"/>
      <c r="B40" s="76" t="s">
        <v>47</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278"/>
      <c r="BC40" s="278"/>
      <c r="BD40" s="278"/>
      <c r="BE40" s="278"/>
      <c r="BF40" s="278"/>
      <c r="BG40" s="278"/>
      <c r="BH40" s="278"/>
      <c r="BI40" s="278"/>
      <c r="BJ40" s="278"/>
      <c r="BK40" s="278"/>
      <c r="BL40" s="278"/>
      <c r="BM40" s="278"/>
      <c r="BN40" s="278"/>
      <c r="BO40" s="278"/>
      <c r="BP40" s="278"/>
      <c r="BQ40" s="278"/>
      <c r="BR40" s="278"/>
      <c r="BS40" s="278"/>
      <c r="BT40" s="278"/>
      <c r="BU40" s="278"/>
      <c r="BV40" s="278"/>
    </row>
    <row r="41" spans="1:74" ht="11.15" customHeight="1" x14ac:dyDescent="0.25">
      <c r="A41" s="75" t="s">
        <v>53</v>
      </c>
      <c r="B41" s="156" t="s">
        <v>55</v>
      </c>
      <c r="C41" s="168">
        <v>5.94</v>
      </c>
      <c r="D41" s="168">
        <v>5.94</v>
      </c>
      <c r="E41" s="168">
        <v>5.94</v>
      </c>
      <c r="F41" s="168">
        <v>5.94</v>
      </c>
      <c r="G41" s="168">
        <v>5.94</v>
      </c>
      <c r="H41" s="168">
        <v>5.94</v>
      </c>
      <c r="I41" s="168">
        <v>5.94</v>
      </c>
      <c r="J41" s="168">
        <v>5.94</v>
      </c>
      <c r="K41" s="168">
        <v>5.94</v>
      </c>
      <c r="L41" s="168">
        <v>5.94</v>
      </c>
      <c r="M41" s="168">
        <v>5.94</v>
      </c>
      <c r="N41" s="168">
        <v>5.94</v>
      </c>
      <c r="O41" s="168">
        <v>6.12</v>
      </c>
      <c r="P41" s="168">
        <v>6.12</v>
      </c>
      <c r="Q41" s="168">
        <v>6.12</v>
      </c>
      <c r="R41" s="168">
        <v>6.12</v>
      </c>
      <c r="S41" s="168">
        <v>6.12</v>
      </c>
      <c r="T41" s="168">
        <v>6.12</v>
      </c>
      <c r="U41" s="168">
        <v>6.12</v>
      </c>
      <c r="V41" s="168">
        <v>6.12</v>
      </c>
      <c r="W41" s="168">
        <v>6.12</v>
      </c>
      <c r="X41" s="168">
        <v>6.12</v>
      </c>
      <c r="Y41" s="168">
        <v>6.12</v>
      </c>
      <c r="Z41" s="168">
        <v>6.12</v>
      </c>
      <c r="AA41" s="168">
        <v>6.0770288248000002</v>
      </c>
      <c r="AB41" s="168">
        <v>6.0770288248000002</v>
      </c>
      <c r="AC41" s="168">
        <v>6.0770288248000002</v>
      </c>
      <c r="AD41" s="168">
        <v>6.0770288248000002</v>
      </c>
      <c r="AE41" s="168">
        <v>6.0770288248000002</v>
      </c>
      <c r="AF41" s="168">
        <v>6.0770288248000002</v>
      </c>
      <c r="AG41" s="168">
        <v>6.0770288248000002</v>
      </c>
      <c r="AH41" s="168">
        <v>6.0770288248000002</v>
      </c>
      <c r="AI41" s="168">
        <v>6.0770288248000002</v>
      </c>
      <c r="AJ41" s="168">
        <v>6.0770288248000002</v>
      </c>
      <c r="AK41" s="168">
        <v>6.0770288248000002</v>
      </c>
      <c r="AL41" s="168">
        <v>6.0770288248000002</v>
      </c>
      <c r="AM41" s="168">
        <v>6.0544124169</v>
      </c>
      <c r="AN41" s="168">
        <v>6.0544124169</v>
      </c>
      <c r="AO41" s="168">
        <v>6.0544124169</v>
      </c>
      <c r="AP41" s="168">
        <v>6.0544124169</v>
      </c>
      <c r="AQ41" s="168">
        <v>6.0544124169</v>
      </c>
      <c r="AR41" s="168">
        <v>6.0544124169</v>
      </c>
      <c r="AS41" s="168">
        <v>6.0544124169</v>
      </c>
      <c r="AT41" s="168">
        <v>6.0544124169</v>
      </c>
      <c r="AU41" s="168">
        <v>6.0544124169</v>
      </c>
      <c r="AV41" s="168">
        <v>6.0544124169</v>
      </c>
      <c r="AW41" s="168">
        <v>6.0544124169</v>
      </c>
      <c r="AX41" s="168">
        <v>6.0544124169</v>
      </c>
      <c r="AY41" s="168">
        <v>5.9752549888999997</v>
      </c>
      <c r="AZ41" s="168">
        <v>5.9752549888999997</v>
      </c>
      <c r="BA41" s="168">
        <v>5.9752549888999997</v>
      </c>
      <c r="BB41" s="258">
        <v>5.9752549999999998</v>
      </c>
      <c r="BC41" s="258">
        <v>5.9752549999999998</v>
      </c>
      <c r="BD41" s="258">
        <v>5.9752549999999998</v>
      </c>
      <c r="BE41" s="258">
        <v>5.9752549999999998</v>
      </c>
      <c r="BF41" s="258">
        <v>5.9752549999999998</v>
      </c>
      <c r="BG41" s="258">
        <v>5.9752549999999998</v>
      </c>
      <c r="BH41" s="258">
        <v>5.9752549999999998</v>
      </c>
      <c r="BI41" s="258">
        <v>5.9752549999999998</v>
      </c>
      <c r="BJ41" s="258">
        <v>5.9752549999999998</v>
      </c>
      <c r="BK41" s="258">
        <v>5.8011090000000003</v>
      </c>
      <c r="BL41" s="258">
        <v>5.8011090000000003</v>
      </c>
      <c r="BM41" s="258">
        <v>5.8011090000000003</v>
      </c>
      <c r="BN41" s="258">
        <v>5.8011090000000003</v>
      </c>
      <c r="BO41" s="258">
        <v>5.8011090000000003</v>
      </c>
      <c r="BP41" s="258">
        <v>5.8011090000000003</v>
      </c>
      <c r="BQ41" s="258">
        <v>5.8011090000000003</v>
      </c>
      <c r="BR41" s="258">
        <v>5.8011090000000003</v>
      </c>
      <c r="BS41" s="258">
        <v>5.8011090000000003</v>
      </c>
      <c r="BT41" s="258">
        <v>5.8011090000000003</v>
      </c>
      <c r="BU41" s="258">
        <v>5.8011090000000003</v>
      </c>
      <c r="BV41" s="258">
        <v>5.8011090000000003</v>
      </c>
    </row>
    <row r="42" spans="1:74" ht="11.15" customHeight="1" x14ac:dyDescent="0.25">
      <c r="A42" s="75"/>
      <c r="B42" s="76" t="s">
        <v>51</v>
      </c>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279"/>
      <c r="BC42" s="279"/>
      <c r="BD42" s="279"/>
      <c r="BE42" s="279"/>
      <c r="BF42" s="279"/>
      <c r="BG42" s="279"/>
      <c r="BH42" s="279"/>
      <c r="BI42" s="279"/>
      <c r="BJ42" s="279"/>
      <c r="BK42" s="279"/>
      <c r="BL42" s="279"/>
      <c r="BM42" s="279"/>
      <c r="BN42" s="279"/>
      <c r="BO42" s="279"/>
      <c r="BP42" s="279"/>
      <c r="BQ42" s="279"/>
      <c r="BR42" s="279"/>
      <c r="BS42" s="279"/>
      <c r="BT42" s="279"/>
      <c r="BU42" s="279"/>
      <c r="BV42" s="279"/>
    </row>
    <row r="43" spans="1:74" ht="11.15" customHeight="1" x14ac:dyDescent="0.25">
      <c r="A43" s="75" t="s">
        <v>574</v>
      </c>
      <c r="B43" s="156" t="s">
        <v>56</v>
      </c>
      <c r="C43" s="214">
        <v>0.27165898618000001</v>
      </c>
      <c r="D43" s="214">
        <v>0.27174999999999999</v>
      </c>
      <c r="E43" s="214">
        <v>0.27561290322999998</v>
      </c>
      <c r="F43" s="214">
        <v>0.27287619048</v>
      </c>
      <c r="G43" s="214">
        <v>0.27204147465</v>
      </c>
      <c r="H43" s="214">
        <v>0.26721658986000002</v>
      </c>
      <c r="I43" s="214">
        <v>0.26660952381000003</v>
      </c>
      <c r="J43" s="214">
        <v>0.26590322580999998</v>
      </c>
      <c r="K43" s="214">
        <v>0.25984761904999998</v>
      </c>
      <c r="L43" s="214">
        <v>0.26339170506999998</v>
      </c>
      <c r="M43" s="214">
        <v>0.26578095237999999</v>
      </c>
      <c r="N43" s="214">
        <v>0.26488479262999998</v>
      </c>
      <c r="O43" s="214">
        <v>0.27403686636000002</v>
      </c>
      <c r="P43" s="214">
        <v>0.27253201970000002</v>
      </c>
      <c r="Q43" s="214">
        <v>0.25678801842999999</v>
      </c>
      <c r="R43" s="214">
        <v>0.18255714285999999</v>
      </c>
      <c r="S43" s="214">
        <v>0.16480184332</v>
      </c>
      <c r="T43" s="214">
        <v>0.17472380952</v>
      </c>
      <c r="U43" s="214">
        <v>0.18638248848</v>
      </c>
      <c r="V43" s="214">
        <v>0.19732380952</v>
      </c>
      <c r="W43" s="214">
        <v>0.20843333333</v>
      </c>
      <c r="X43" s="214">
        <v>0.21845161290000001</v>
      </c>
      <c r="Y43" s="214">
        <v>0.2248</v>
      </c>
      <c r="Z43" s="214">
        <v>0.22878801842999999</v>
      </c>
      <c r="AA43" s="214">
        <v>0.23743317972</v>
      </c>
      <c r="AB43" s="214">
        <v>0.24818367347</v>
      </c>
      <c r="AC43" s="214">
        <v>0.25120737326999998</v>
      </c>
      <c r="AD43" s="214">
        <v>0.25338095238000002</v>
      </c>
      <c r="AE43" s="214">
        <v>0.25752073733000003</v>
      </c>
      <c r="AF43" s="214">
        <v>0.26249523809999997</v>
      </c>
      <c r="AG43" s="214">
        <v>0.26594930876</v>
      </c>
      <c r="AH43" s="214">
        <v>0.26744239631</v>
      </c>
      <c r="AI43" s="214">
        <v>0.26798095238000003</v>
      </c>
      <c r="AJ43" s="214">
        <v>0.25822119816</v>
      </c>
      <c r="AK43" s="214">
        <v>0.26354761905000001</v>
      </c>
      <c r="AL43" s="214">
        <v>0.25766359446999998</v>
      </c>
      <c r="AM43" s="214">
        <v>0.25838709676999999</v>
      </c>
      <c r="AN43" s="214">
        <v>0.25197959184000002</v>
      </c>
      <c r="AO43" s="214">
        <v>0.24822580645</v>
      </c>
      <c r="AP43" s="214">
        <v>0.25178571429000002</v>
      </c>
      <c r="AQ43" s="214">
        <v>0.25514285714000001</v>
      </c>
      <c r="AR43" s="214">
        <v>0.25258008657999997</v>
      </c>
      <c r="AS43" s="214">
        <v>0.24896774193999999</v>
      </c>
      <c r="AT43" s="214">
        <v>0.24844700460999999</v>
      </c>
      <c r="AU43" s="214">
        <v>0.24307142857</v>
      </c>
      <c r="AV43" s="214">
        <v>0.23907834101</v>
      </c>
      <c r="AW43" s="214">
        <v>0.23330541871999999</v>
      </c>
      <c r="AX43" s="214">
        <v>0.23150230415</v>
      </c>
      <c r="AY43" s="214">
        <v>0.24107729999999999</v>
      </c>
      <c r="AZ43" s="214">
        <v>0.2390745</v>
      </c>
      <c r="BA43" s="214">
        <v>0.23284389999999999</v>
      </c>
      <c r="BB43" s="263">
        <v>0.23054549999999999</v>
      </c>
      <c r="BC43" s="263">
        <v>0.2299127</v>
      </c>
      <c r="BD43" s="263">
        <v>0.2291764</v>
      </c>
      <c r="BE43" s="263">
        <v>0.23078280000000001</v>
      </c>
      <c r="BF43" s="263">
        <v>0.2336435</v>
      </c>
      <c r="BG43" s="263">
        <v>0.23502290000000001</v>
      </c>
      <c r="BH43" s="263">
        <v>0.23377600000000001</v>
      </c>
      <c r="BI43" s="263">
        <v>0.2346181</v>
      </c>
      <c r="BJ43" s="263">
        <v>0.2357621</v>
      </c>
      <c r="BK43" s="263">
        <v>0.24220079999999999</v>
      </c>
      <c r="BL43" s="263">
        <v>0.24051529999999999</v>
      </c>
      <c r="BM43" s="263">
        <v>0.23748859999999999</v>
      </c>
      <c r="BN43" s="263">
        <v>0.23591999999999999</v>
      </c>
      <c r="BO43" s="263">
        <v>0.2358643</v>
      </c>
      <c r="BP43" s="263">
        <v>0.235516</v>
      </c>
      <c r="BQ43" s="263">
        <v>0.2371606</v>
      </c>
      <c r="BR43" s="263">
        <v>0.24031440000000001</v>
      </c>
      <c r="BS43" s="263">
        <v>0.24193490000000001</v>
      </c>
      <c r="BT43" s="263">
        <v>0.2406903</v>
      </c>
      <c r="BU43" s="263">
        <v>0.241842</v>
      </c>
      <c r="BV43" s="263">
        <v>0.24340429999999999</v>
      </c>
    </row>
    <row r="44" spans="1:74" ht="11.15" customHeight="1" x14ac:dyDescent="0.25">
      <c r="A44" s="75"/>
      <c r="B44" s="76" t="s">
        <v>52</v>
      </c>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279"/>
      <c r="BC44" s="279"/>
      <c r="BD44" s="279"/>
      <c r="BE44" s="279"/>
      <c r="BF44" s="279"/>
      <c r="BG44" s="279"/>
      <c r="BH44" s="279"/>
      <c r="BI44" s="279"/>
      <c r="BJ44" s="279"/>
      <c r="BK44" s="279"/>
      <c r="BL44" s="279"/>
      <c r="BM44" s="279"/>
      <c r="BN44" s="279"/>
      <c r="BO44" s="279"/>
      <c r="BP44" s="279"/>
      <c r="BQ44" s="279"/>
      <c r="BR44" s="279"/>
      <c r="BS44" s="279"/>
      <c r="BT44" s="279"/>
      <c r="BU44" s="279"/>
      <c r="BV44" s="279"/>
    </row>
    <row r="45" spans="1:74" ht="11.15" customHeight="1" x14ac:dyDescent="0.25">
      <c r="A45" s="75" t="s">
        <v>506</v>
      </c>
      <c r="B45" s="157" t="s">
        <v>54</v>
      </c>
      <c r="C45" s="169">
        <v>2.1</v>
      </c>
      <c r="D45" s="169">
        <v>2.0699999999999998</v>
      </c>
      <c r="E45" s="169">
        <v>2.08</v>
      </c>
      <c r="F45" s="169">
        <v>2.0699999999999998</v>
      </c>
      <c r="G45" s="169">
        <v>2.0499999999999998</v>
      </c>
      <c r="H45" s="169">
        <v>2.0299999999999998</v>
      </c>
      <c r="I45" s="169">
        <v>2.02</v>
      </c>
      <c r="J45" s="169">
        <v>2</v>
      </c>
      <c r="K45" s="169">
        <v>1.96</v>
      </c>
      <c r="L45" s="169">
        <v>1.96</v>
      </c>
      <c r="M45" s="169">
        <v>1.96</v>
      </c>
      <c r="N45" s="169">
        <v>1.91</v>
      </c>
      <c r="O45" s="169">
        <v>1.94</v>
      </c>
      <c r="P45" s="169">
        <v>1.9</v>
      </c>
      <c r="Q45" s="169">
        <v>1.93</v>
      </c>
      <c r="R45" s="169">
        <v>1.92</v>
      </c>
      <c r="S45" s="169">
        <v>1.89</v>
      </c>
      <c r="T45" s="169">
        <v>1.9</v>
      </c>
      <c r="U45" s="169">
        <v>1.91</v>
      </c>
      <c r="V45" s="169">
        <v>1.94</v>
      </c>
      <c r="W45" s="169">
        <v>1.94</v>
      </c>
      <c r="X45" s="169">
        <v>1.91</v>
      </c>
      <c r="Y45" s="169">
        <v>1.91</v>
      </c>
      <c r="Z45" s="169">
        <v>1.92</v>
      </c>
      <c r="AA45" s="169">
        <v>1.9</v>
      </c>
      <c r="AB45" s="169">
        <v>1.93</v>
      </c>
      <c r="AC45" s="169">
        <v>1.89</v>
      </c>
      <c r="AD45" s="169">
        <v>1.9</v>
      </c>
      <c r="AE45" s="169">
        <v>1.89</v>
      </c>
      <c r="AF45" s="169">
        <v>1.95</v>
      </c>
      <c r="AG45" s="169">
        <v>2.0099999999999998</v>
      </c>
      <c r="AH45" s="169">
        <v>2.06</v>
      </c>
      <c r="AI45" s="169">
        <v>2.0099999999999998</v>
      </c>
      <c r="AJ45" s="169">
        <v>2.0299999999999998</v>
      </c>
      <c r="AK45" s="169">
        <v>2.04</v>
      </c>
      <c r="AL45" s="169">
        <v>2.0699999999999998</v>
      </c>
      <c r="AM45" s="169">
        <v>2.2000000000000002</v>
      </c>
      <c r="AN45" s="169">
        <v>2.1800000000000002</v>
      </c>
      <c r="AO45" s="169">
        <v>2.16</v>
      </c>
      <c r="AP45" s="169">
        <v>2.19</v>
      </c>
      <c r="AQ45" s="169">
        <v>2.2400000000000002</v>
      </c>
      <c r="AR45" s="169">
        <v>2.3199999999999998</v>
      </c>
      <c r="AS45" s="169">
        <v>2.48</v>
      </c>
      <c r="AT45" s="169">
        <v>2.5099999999999998</v>
      </c>
      <c r="AU45" s="169">
        <v>2.52</v>
      </c>
      <c r="AV45" s="169">
        <v>2.4700000000000002</v>
      </c>
      <c r="AW45" s="169">
        <v>2.4900000000000002</v>
      </c>
      <c r="AX45" s="169">
        <v>2.6538274858999999</v>
      </c>
      <c r="AY45" s="169">
        <v>2.5923327146999999</v>
      </c>
      <c r="AZ45" s="169">
        <v>2.575583</v>
      </c>
      <c r="BA45" s="169">
        <v>2.5704859999999998</v>
      </c>
      <c r="BB45" s="280">
        <v>2.5688960000000001</v>
      </c>
      <c r="BC45" s="280">
        <v>2.564406</v>
      </c>
      <c r="BD45" s="280">
        <v>2.5492020000000002</v>
      </c>
      <c r="BE45" s="280">
        <v>2.5507179999999998</v>
      </c>
      <c r="BF45" s="280">
        <v>2.554834</v>
      </c>
      <c r="BG45" s="280">
        <v>2.5324879999999999</v>
      </c>
      <c r="BH45" s="280">
        <v>2.5033059999999998</v>
      </c>
      <c r="BI45" s="280">
        <v>2.498278</v>
      </c>
      <c r="BJ45" s="280">
        <v>2.4960640000000001</v>
      </c>
      <c r="BK45" s="280">
        <v>2.5140229999999999</v>
      </c>
      <c r="BL45" s="280">
        <v>2.5091749999999999</v>
      </c>
      <c r="BM45" s="280">
        <v>2.5141870000000002</v>
      </c>
      <c r="BN45" s="280">
        <v>2.5195310000000002</v>
      </c>
      <c r="BO45" s="280">
        <v>2.5204230000000001</v>
      </c>
      <c r="BP45" s="280">
        <v>2.5098440000000002</v>
      </c>
      <c r="BQ45" s="280">
        <v>2.5162390000000001</v>
      </c>
      <c r="BR45" s="280">
        <v>2.5256310000000002</v>
      </c>
      <c r="BS45" s="280">
        <v>2.5090129999999999</v>
      </c>
      <c r="BT45" s="280">
        <v>2.4841150000000001</v>
      </c>
      <c r="BU45" s="280">
        <v>2.4817870000000002</v>
      </c>
      <c r="BV45" s="280">
        <v>2.4820009999999999</v>
      </c>
    </row>
    <row r="46" spans="1:74" s="342" customFormat="1" ht="12" customHeight="1" x14ac:dyDescent="0.25">
      <c r="A46" s="341"/>
      <c r="B46" s="693" t="s">
        <v>843</v>
      </c>
      <c r="C46" s="630"/>
      <c r="D46" s="630"/>
      <c r="E46" s="630"/>
      <c r="F46" s="630"/>
      <c r="G46" s="630"/>
      <c r="H46" s="630"/>
      <c r="I46" s="630"/>
      <c r="J46" s="630"/>
      <c r="K46" s="630"/>
      <c r="L46" s="630"/>
      <c r="M46" s="630"/>
      <c r="N46" s="630"/>
      <c r="O46" s="630"/>
      <c r="P46" s="630"/>
      <c r="Q46" s="624"/>
      <c r="AY46" s="384"/>
      <c r="AZ46" s="384"/>
      <c r="BA46" s="384"/>
      <c r="BB46" s="384"/>
      <c r="BC46" s="384"/>
      <c r="BD46" s="384"/>
      <c r="BE46" s="384"/>
      <c r="BF46" s="384"/>
      <c r="BG46" s="384"/>
      <c r="BH46" s="384"/>
      <c r="BI46" s="384"/>
      <c r="BJ46" s="384"/>
    </row>
    <row r="47" spans="1:74" s="342" customFormat="1" ht="12" customHeight="1" x14ac:dyDescent="0.25">
      <c r="A47" s="341"/>
      <c r="B47" s="688" t="s">
        <v>844</v>
      </c>
      <c r="C47" s="630"/>
      <c r="D47" s="630"/>
      <c r="E47" s="630"/>
      <c r="F47" s="630"/>
      <c r="G47" s="630"/>
      <c r="H47" s="630"/>
      <c r="I47" s="630"/>
      <c r="J47" s="630"/>
      <c r="K47" s="630"/>
      <c r="L47" s="630"/>
      <c r="M47" s="630"/>
      <c r="N47" s="630"/>
      <c r="O47" s="630"/>
      <c r="P47" s="630"/>
      <c r="Q47" s="624"/>
      <c r="AY47" s="384"/>
      <c r="AZ47" s="384"/>
      <c r="BA47" s="384"/>
      <c r="BB47" s="384"/>
      <c r="BC47" s="384"/>
      <c r="BD47" s="384"/>
      <c r="BE47" s="384"/>
      <c r="BF47" s="384"/>
      <c r="BG47" s="384"/>
      <c r="BH47" s="384"/>
      <c r="BI47" s="384"/>
      <c r="BJ47" s="384"/>
    </row>
    <row r="48" spans="1:74" s="342" customFormat="1" ht="12" customHeight="1" x14ac:dyDescent="0.25">
      <c r="A48" s="341"/>
      <c r="B48" s="693" t="s">
        <v>845</v>
      </c>
      <c r="C48" s="630"/>
      <c r="D48" s="630"/>
      <c r="E48" s="630"/>
      <c r="F48" s="630"/>
      <c r="G48" s="630"/>
      <c r="H48" s="630"/>
      <c r="I48" s="630"/>
      <c r="J48" s="630"/>
      <c r="K48" s="630"/>
      <c r="L48" s="630"/>
      <c r="M48" s="630"/>
      <c r="N48" s="630"/>
      <c r="O48" s="630"/>
      <c r="P48" s="630"/>
      <c r="Q48" s="624"/>
      <c r="AY48" s="384"/>
      <c r="AZ48" s="384"/>
      <c r="BA48" s="384"/>
      <c r="BB48" s="384"/>
      <c r="BC48" s="384"/>
      <c r="BD48" s="384"/>
      <c r="BE48" s="384"/>
      <c r="BF48" s="384"/>
      <c r="BG48" s="384"/>
      <c r="BH48" s="384"/>
      <c r="BI48" s="384"/>
      <c r="BJ48" s="384"/>
    </row>
    <row r="49" spans="1:74" s="342" customFormat="1" ht="12" customHeight="1" x14ac:dyDescent="0.25">
      <c r="A49" s="341"/>
      <c r="B49" s="693" t="s">
        <v>87</v>
      </c>
      <c r="C49" s="630"/>
      <c r="D49" s="630"/>
      <c r="E49" s="630"/>
      <c r="F49" s="630"/>
      <c r="G49" s="630"/>
      <c r="H49" s="630"/>
      <c r="I49" s="630"/>
      <c r="J49" s="630"/>
      <c r="K49" s="630"/>
      <c r="L49" s="630"/>
      <c r="M49" s="630"/>
      <c r="N49" s="630"/>
      <c r="O49" s="630"/>
      <c r="P49" s="630"/>
      <c r="Q49" s="624"/>
      <c r="AY49" s="384"/>
      <c r="AZ49" s="384"/>
      <c r="BA49" s="384"/>
      <c r="BB49" s="384"/>
      <c r="BC49" s="384"/>
      <c r="BD49" s="384"/>
      <c r="BE49" s="384"/>
      <c r="BF49" s="384"/>
      <c r="BG49" s="384"/>
      <c r="BH49" s="384"/>
      <c r="BI49" s="384"/>
      <c r="BJ49" s="384"/>
    </row>
    <row r="50" spans="1:74" s="220" customFormat="1" ht="12" customHeight="1" x14ac:dyDescent="0.25">
      <c r="A50" s="75"/>
      <c r="B50" s="645" t="s">
        <v>790</v>
      </c>
      <c r="C50" s="646"/>
      <c r="D50" s="646"/>
      <c r="E50" s="646"/>
      <c r="F50" s="646"/>
      <c r="G50" s="646"/>
      <c r="H50" s="646"/>
      <c r="I50" s="646"/>
      <c r="J50" s="646"/>
      <c r="K50" s="646"/>
      <c r="L50" s="646"/>
      <c r="M50" s="646"/>
      <c r="N50" s="646"/>
      <c r="O50" s="646"/>
      <c r="P50" s="646"/>
      <c r="Q50" s="646"/>
      <c r="AY50" s="383"/>
      <c r="AZ50" s="383"/>
      <c r="BA50" s="383"/>
      <c r="BB50" s="383"/>
      <c r="BC50" s="383"/>
      <c r="BD50" s="383"/>
      <c r="BE50" s="383"/>
      <c r="BF50" s="383"/>
      <c r="BG50" s="383"/>
      <c r="BH50" s="383"/>
      <c r="BI50" s="383"/>
      <c r="BJ50" s="383"/>
    </row>
    <row r="51" spans="1:74" s="342" customFormat="1" ht="12" customHeight="1" x14ac:dyDescent="0.25">
      <c r="A51" s="341"/>
      <c r="B51" s="665" t="str">
        <f>"Notes: "&amp;"EIA completed modeling and analysis for this report on " &amp;Dates!D2&amp;"."</f>
        <v>Notes: EIA completed modeling and analysis for this report on Thursday April 6, 2023.</v>
      </c>
      <c r="C51" s="687"/>
      <c r="D51" s="687"/>
      <c r="E51" s="687"/>
      <c r="F51" s="687"/>
      <c r="G51" s="687"/>
      <c r="H51" s="687"/>
      <c r="I51" s="687"/>
      <c r="J51" s="687"/>
      <c r="K51" s="687"/>
      <c r="L51" s="687"/>
      <c r="M51" s="687"/>
      <c r="N51" s="687"/>
      <c r="O51" s="687"/>
      <c r="P51" s="687"/>
      <c r="Q51" s="666"/>
      <c r="AY51" s="384"/>
      <c r="AZ51" s="384"/>
      <c r="BA51" s="384"/>
      <c r="BB51" s="384"/>
      <c r="BC51" s="384"/>
      <c r="BD51" s="384"/>
      <c r="BE51" s="384"/>
      <c r="BF51" s="384"/>
      <c r="BG51" s="384"/>
      <c r="BH51" s="384"/>
      <c r="BI51" s="384"/>
      <c r="BJ51" s="384"/>
    </row>
    <row r="52" spans="1:74" s="342" customFormat="1" ht="12" customHeight="1" x14ac:dyDescent="0.25">
      <c r="A52" s="341"/>
      <c r="B52" s="638" t="s">
        <v>338</v>
      </c>
      <c r="C52" s="637"/>
      <c r="D52" s="637"/>
      <c r="E52" s="637"/>
      <c r="F52" s="637"/>
      <c r="G52" s="637"/>
      <c r="H52" s="637"/>
      <c r="I52" s="637"/>
      <c r="J52" s="637"/>
      <c r="K52" s="637"/>
      <c r="L52" s="637"/>
      <c r="M52" s="637"/>
      <c r="N52" s="637"/>
      <c r="O52" s="637"/>
      <c r="P52" s="637"/>
      <c r="Q52" s="637"/>
      <c r="AY52" s="384"/>
      <c r="AZ52" s="384"/>
      <c r="BA52" s="384"/>
      <c r="BB52" s="384"/>
      <c r="BC52" s="384"/>
      <c r="BD52" s="384"/>
      <c r="BE52" s="384"/>
      <c r="BF52" s="384"/>
      <c r="BG52" s="384"/>
      <c r="BH52" s="384"/>
      <c r="BI52" s="384"/>
      <c r="BJ52" s="384"/>
    </row>
    <row r="53" spans="1:74" s="342" customFormat="1" ht="12" customHeight="1" x14ac:dyDescent="0.25">
      <c r="A53" s="341"/>
      <c r="B53" s="631" t="s">
        <v>846</v>
      </c>
      <c r="C53" s="630"/>
      <c r="D53" s="630"/>
      <c r="E53" s="630"/>
      <c r="F53" s="630"/>
      <c r="G53" s="630"/>
      <c r="H53" s="630"/>
      <c r="I53" s="630"/>
      <c r="J53" s="630"/>
      <c r="K53" s="630"/>
      <c r="L53" s="630"/>
      <c r="M53" s="630"/>
      <c r="N53" s="630"/>
      <c r="O53" s="630"/>
      <c r="P53" s="630"/>
      <c r="Q53" s="624"/>
      <c r="AY53" s="384"/>
      <c r="AZ53" s="384"/>
      <c r="BA53" s="384"/>
      <c r="BB53" s="384"/>
      <c r="BC53" s="384"/>
      <c r="BD53" s="384"/>
      <c r="BE53" s="384"/>
      <c r="BF53" s="384"/>
      <c r="BG53" s="384"/>
      <c r="BH53" s="384"/>
      <c r="BI53" s="384"/>
      <c r="BJ53" s="384"/>
    </row>
    <row r="54" spans="1:74" s="342" customFormat="1" ht="12" customHeight="1" x14ac:dyDescent="0.25">
      <c r="A54" s="341"/>
      <c r="B54" s="633" t="s">
        <v>813</v>
      </c>
      <c r="C54" s="634"/>
      <c r="D54" s="634"/>
      <c r="E54" s="634"/>
      <c r="F54" s="634"/>
      <c r="G54" s="634"/>
      <c r="H54" s="634"/>
      <c r="I54" s="634"/>
      <c r="J54" s="634"/>
      <c r="K54" s="634"/>
      <c r="L54" s="634"/>
      <c r="M54" s="634"/>
      <c r="N54" s="634"/>
      <c r="O54" s="634"/>
      <c r="P54" s="634"/>
      <c r="Q54" s="624"/>
      <c r="AY54" s="384"/>
      <c r="AZ54" s="384"/>
      <c r="BA54" s="384"/>
      <c r="BB54" s="384"/>
      <c r="BC54" s="384"/>
      <c r="BD54" s="384"/>
      <c r="BE54" s="384"/>
      <c r="BF54" s="384"/>
      <c r="BG54" s="384"/>
      <c r="BH54" s="384"/>
      <c r="BI54" s="384"/>
      <c r="BJ54" s="384"/>
    </row>
    <row r="55" spans="1:74" s="343" customFormat="1" ht="12" customHeight="1" x14ac:dyDescent="0.25">
      <c r="A55" s="322"/>
      <c r="B55" s="654" t="s">
        <v>1285</v>
      </c>
      <c r="C55" s="624"/>
      <c r="D55" s="624"/>
      <c r="E55" s="624"/>
      <c r="F55" s="624"/>
      <c r="G55" s="624"/>
      <c r="H55" s="624"/>
      <c r="I55" s="624"/>
      <c r="J55" s="624"/>
      <c r="K55" s="624"/>
      <c r="L55" s="624"/>
      <c r="M55" s="624"/>
      <c r="N55" s="624"/>
      <c r="O55" s="624"/>
      <c r="P55" s="624"/>
      <c r="Q55" s="624"/>
      <c r="AY55" s="385"/>
      <c r="AZ55" s="385"/>
      <c r="BA55" s="385"/>
      <c r="BB55" s="385"/>
      <c r="BC55" s="385"/>
      <c r="BD55" s="385"/>
      <c r="BE55" s="385"/>
      <c r="BF55" s="385"/>
      <c r="BG55" s="385"/>
      <c r="BH55" s="385"/>
      <c r="BI55" s="385"/>
      <c r="BJ55" s="385"/>
    </row>
    <row r="56" spans="1:74" ht="10" x14ac:dyDescent="0.2">
      <c r="BD56" s="281"/>
      <c r="BE56" s="281"/>
      <c r="BF56" s="281"/>
      <c r="BK56" s="281"/>
      <c r="BL56" s="281"/>
      <c r="BM56" s="281"/>
      <c r="BN56" s="281"/>
      <c r="BO56" s="281"/>
      <c r="BP56" s="281"/>
      <c r="BQ56" s="281"/>
      <c r="BR56" s="281"/>
      <c r="BS56" s="281"/>
      <c r="BT56" s="281"/>
      <c r="BU56" s="281"/>
      <c r="BV56" s="281"/>
    </row>
    <row r="57" spans="1:74" ht="10" x14ac:dyDescent="0.2">
      <c r="BD57" s="281"/>
      <c r="BE57" s="281"/>
      <c r="BF57" s="281"/>
      <c r="BK57" s="281"/>
      <c r="BL57" s="281"/>
      <c r="BM57" s="281"/>
      <c r="BN57" s="281"/>
      <c r="BO57" s="281"/>
      <c r="BP57" s="281"/>
      <c r="BQ57" s="281"/>
      <c r="BR57" s="281"/>
      <c r="BS57" s="281"/>
      <c r="BT57" s="281"/>
      <c r="BU57" s="281"/>
      <c r="BV57" s="281"/>
    </row>
    <row r="58" spans="1:74" ht="10" x14ac:dyDescent="0.2">
      <c r="BD58" s="281"/>
      <c r="BE58" s="281"/>
      <c r="BF58" s="281"/>
      <c r="BK58" s="281"/>
      <c r="BL58" s="281"/>
      <c r="BM58" s="281"/>
      <c r="BN58" s="281"/>
      <c r="BO58" s="281"/>
      <c r="BP58" s="281"/>
      <c r="BQ58" s="281"/>
      <c r="BR58" s="281"/>
      <c r="BS58" s="281"/>
      <c r="BT58" s="281"/>
      <c r="BU58" s="281"/>
      <c r="BV58" s="281"/>
    </row>
    <row r="59" spans="1:74" ht="10" x14ac:dyDescent="0.2">
      <c r="BD59" s="281"/>
      <c r="BE59" s="281"/>
      <c r="BF59" s="281"/>
      <c r="BK59" s="281"/>
      <c r="BL59" s="281"/>
      <c r="BM59" s="281"/>
      <c r="BN59" s="281"/>
      <c r="BO59" s="281"/>
      <c r="BP59" s="281"/>
      <c r="BQ59" s="281"/>
      <c r="BR59" s="281"/>
      <c r="BS59" s="281"/>
      <c r="BT59" s="281"/>
      <c r="BU59" s="281"/>
      <c r="BV59" s="281"/>
    </row>
    <row r="60" spans="1:74" ht="10" x14ac:dyDescent="0.2">
      <c r="BD60" s="281"/>
      <c r="BE60" s="281"/>
      <c r="BF60" s="281"/>
      <c r="BK60" s="281"/>
      <c r="BL60" s="281"/>
      <c r="BM60" s="281"/>
      <c r="BN60" s="281"/>
      <c r="BO60" s="281"/>
      <c r="BP60" s="281"/>
      <c r="BQ60" s="281"/>
      <c r="BR60" s="281"/>
      <c r="BS60" s="281"/>
      <c r="BT60" s="281"/>
      <c r="BU60" s="281"/>
      <c r="BV60" s="281"/>
    </row>
    <row r="61" spans="1:74" ht="10" x14ac:dyDescent="0.2">
      <c r="BD61" s="281"/>
      <c r="BE61" s="281"/>
      <c r="BF61" s="281"/>
      <c r="BK61" s="281"/>
      <c r="BL61" s="281"/>
      <c r="BM61" s="281"/>
      <c r="BN61" s="281"/>
      <c r="BO61" s="281"/>
      <c r="BP61" s="281"/>
      <c r="BQ61" s="281"/>
      <c r="BR61" s="281"/>
      <c r="BS61" s="281"/>
      <c r="BT61" s="281"/>
      <c r="BU61" s="281"/>
      <c r="BV61" s="281"/>
    </row>
    <row r="62" spans="1:74" ht="10" x14ac:dyDescent="0.2">
      <c r="BD62" s="281"/>
      <c r="BE62" s="281"/>
      <c r="BF62" s="281"/>
      <c r="BK62" s="281"/>
      <c r="BL62" s="281"/>
      <c r="BM62" s="281"/>
      <c r="BN62" s="281"/>
      <c r="BO62" s="281"/>
      <c r="BP62" s="281"/>
      <c r="BQ62" s="281"/>
      <c r="BR62" s="281"/>
      <c r="BS62" s="281"/>
      <c r="BT62" s="281"/>
      <c r="BU62" s="281"/>
      <c r="BV62" s="281"/>
    </row>
    <row r="63" spans="1:74" ht="10" x14ac:dyDescent="0.2">
      <c r="BD63" s="281"/>
      <c r="BE63" s="281"/>
      <c r="BF63" s="281"/>
      <c r="BK63" s="281"/>
      <c r="BL63" s="281"/>
      <c r="BM63" s="281"/>
      <c r="BN63" s="281"/>
      <c r="BO63" s="281"/>
      <c r="BP63" s="281"/>
      <c r="BQ63" s="281"/>
      <c r="BR63" s="281"/>
      <c r="BS63" s="281"/>
      <c r="BT63" s="281"/>
      <c r="BU63" s="281"/>
      <c r="BV63" s="281"/>
    </row>
    <row r="64" spans="1:74" ht="10" x14ac:dyDescent="0.2">
      <c r="BD64" s="281"/>
      <c r="BE64" s="281"/>
      <c r="BF64" s="281"/>
      <c r="BK64" s="281"/>
      <c r="BL64" s="281"/>
      <c r="BM64" s="281"/>
      <c r="BN64" s="281"/>
      <c r="BO64" s="281"/>
      <c r="BP64" s="281"/>
      <c r="BQ64" s="281"/>
      <c r="BR64" s="281"/>
      <c r="BS64" s="281"/>
      <c r="BT64" s="281"/>
      <c r="BU64" s="281"/>
      <c r="BV64" s="281"/>
    </row>
    <row r="65" spans="56:74" ht="10" x14ac:dyDescent="0.2">
      <c r="BD65" s="281"/>
      <c r="BE65" s="281"/>
      <c r="BF65" s="281"/>
      <c r="BK65" s="281"/>
      <c r="BL65" s="281"/>
      <c r="BM65" s="281"/>
      <c r="BN65" s="281"/>
      <c r="BO65" s="281"/>
      <c r="BP65" s="281"/>
      <c r="BQ65" s="281"/>
      <c r="BR65" s="281"/>
      <c r="BS65" s="281"/>
      <c r="BT65" s="281"/>
      <c r="BU65" s="281"/>
      <c r="BV65" s="281"/>
    </row>
    <row r="66" spans="56:74" x14ac:dyDescent="0.25">
      <c r="BK66" s="281"/>
      <c r="BL66" s="281"/>
      <c r="BM66" s="281"/>
      <c r="BN66" s="281"/>
      <c r="BO66" s="281"/>
      <c r="BP66" s="281"/>
      <c r="BQ66" s="281"/>
      <c r="BR66" s="281"/>
      <c r="BS66" s="281"/>
      <c r="BT66" s="281"/>
      <c r="BU66" s="281"/>
      <c r="BV66" s="281"/>
    </row>
    <row r="67" spans="56:74" x14ac:dyDescent="0.25">
      <c r="BK67" s="281"/>
      <c r="BL67" s="281"/>
      <c r="BM67" s="281"/>
      <c r="BN67" s="281"/>
      <c r="BO67" s="281"/>
      <c r="BP67" s="281"/>
      <c r="BQ67" s="281"/>
      <c r="BR67" s="281"/>
      <c r="BS67" s="281"/>
      <c r="BT67" s="281"/>
      <c r="BU67" s="281"/>
      <c r="BV67" s="281"/>
    </row>
    <row r="68" spans="56:74" x14ac:dyDescent="0.25">
      <c r="BK68" s="281"/>
      <c r="BL68" s="281"/>
      <c r="BM68" s="281"/>
      <c r="BN68" s="281"/>
      <c r="BO68" s="281"/>
      <c r="BP68" s="281"/>
      <c r="BQ68" s="281"/>
      <c r="BR68" s="281"/>
      <c r="BS68" s="281"/>
      <c r="BT68" s="281"/>
      <c r="BU68" s="281"/>
      <c r="BV68" s="281"/>
    </row>
    <row r="69" spans="56:74" x14ac:dyDescent="0.25">
      <c r="BK69" s="281"/>
      <c r="BL69" s="281"/>
      <c r="BM69" s="281"/>
      <c r="BN69" s="281"/>
      <c r="BO69" s="281"/>
      <c r="BP69" s="281"/>
      <c r="BQ69" s="281"/>
      <c r="BR69" s="281"/>
      <c r="BS69" s="281"/>
      <c r="BT69" s="281"/>
      <c r="BU69" s="281"/>
      <c r="BV69" s="281"/>
    </row>
    <row r="70" spans="56:74" x14ac:dyDescent="0.25">
      <c r="BK70" s="281"/>
      <c r="BL70" s="281"/>
      <c r="BM70" s="281"/>
      <c r="BN70" s="281"/>
      <c r="BO70" s="281"/>
      <c r="BP70" s="281"/>
      <c r="BQ70" s="281"/>
      <c r="BR70" s="281"/>
      <c r="BS70" s="281"/>
      <c r="BT70" s="281"/>
      <c r="BU70" s="281"/>
      <c r="BV70" s="281"/>
    </row>
    <row r="71" spans="56:74" x14ac:dyDescent="0.25">
      <c r="BK71" s="281"/>
      <c r="BL71" s="281"/>
      <c r="BM71" s="281"/>
      <c r="BN71" s="281"/>
      <c r="BO71" s="281"/>
      <c r="BP71" s="281"/>
      <c r="BQ71" s="281"/>
      <c r="BR71" s="281"/>
      <c r="BS71" s="281"/>
      <c r="BT71" s="281"/>
      <c r="BU71" s="281"/>
      <c r="BV71" s="281"/>
    </row>
    <row r="72" spans="56:74" x14ac:dyDescent="0.25">
      <c r="BK72" s="281"/>
      <c r="BL72" s="281"/>
      <c r="BM72" s="281"/>
      <c r="BN72" s="281"/>
      <c r="BO72" s="281"/>
      <c r="BP72" s="281"/>
      <c r="BQ72" s="281"/>
      <c r="BR72" s="281"/>
      <c r="BS72" s="281"/>
      <c r="BT72" s="281"/>
      <c r="BU72" s="281"/>
      <c r="BV72" s="281"/>
    </row>
    <row r="73" spans="56:74" x14ac:dyDescent="0.25">
      <c r="BK73" s="281"/>
      <c r="BL73" s="281"/>
      <c r="BM73" s="281"/>
      <c r="BN73" s="281"/>
      <c r="BO73" s="281"/>
      <c r="BP73" s="281"/>
      <c r="BQ73" s="281"/>
      <c r="BR73" s="281"/>
      <c r="BS73" s="281"/>
      <c r="BT73" s="281"/>
      <c r="BU73" s="281"/>
      <c r="BV73" s="281"/>
    </row>
    <row r="74" spans="56:74" x14ac:dyDescent="0.25">
      <c r="BK74" s="281"/>
      <c r="BL74" s="281"/>
      <c r="BM74" s="281"/>
      <c r="BN74" s="281"/>
      <c r="BO74" s="281"/>
      <c r="BP74" s="281"/>
      <c r="BQ74" s="281"/>
      <c r="BR74" s="281"/>
      <c r="BS74" s="281"/>
      <c r="BT74" s="281"/>
      <c r="BU74" s="281"/>
      <c r="BV74" s="281"/>
    </row>
    <row r="75" spans="56:74" x14ac:dyDescent="0.25">
      <c r="BK75" s="281"/>
      <c r="BL75" s="281"/>
      <c r="BM75" s="281"/>
      <c r="BN75" s="281"/>
      <c r="BO75" s="281"/>
      <c r="BP75" s="281"/>
      <c r="BQ75" s="281"/>
      <c r="BR75" s="281"/>
      <c r="BS75" s="281"/>
      <c r="BT75" s="281"/>
      <c r="BU75" s="281"/>
      <c r="BV75" s="281"/>
    </row>
    <row r="76" spans="56:74" x14ac:dyDescent="0.25">
      <c r="BK76" s="281"/>
      <c r="BL76" s="281"/>
      <c r="BM76" s="281"/>
      <c r="BN76" s="281"/>
      <c r="BO76" s="281"/>
      <c r="BP76" s="281"/>
      <c r="BQ76" s="281"/>
      <c r="BR76" s="281"/>
      <c r="BS76" s="281"/>
      <c r="BT76" s="281"/>
      <c r="BU76" s="281"/>
      <c r="BV76" s="281"/>
    </row>
    <row r="77" spans="56:74" x14ac:dyDescent="0.25">
      <c r="BK77" s="281"/>
      <c r="BL77" s="281"/>
      <c r="BM77" s="281"/>
      <c r="BN77" s="281"/>
      <c r="BO77" s="281"/>
      <c r="BP77" s="281"/>
      <c r="BQ77" s="281"/>
      <c r="BR77" s="281"/>
      <c r="BS77" s="281"/>
      <c r="BT77" s="281"/>
      <c r="BU77" s="281"/>
      <c r="BV77" s="281"/>
    </row>
    <row r="78" spans="56:74" x14ac:dyDescent="0.25">
      <c r="BK78" s="281"/>
      <c r="BL78" s="281"/>
      <c r="BM78" s="281"/>
      <c r="BN78" s="281"/>
      <c r="BO78" s="281"/>
      <c r="BP78" s="281"/>
      <c r="BQ78" s="281"/>
      <c r="BR78" s="281"/>
      <c r="BS78" s="281"/>
      <c r="BT78" s="281"/>
      <c r="BU78" s="281"/>
      <c r="BV78" s="281"/>
    </row>
    <row r="79" spans="56:74" x14ac:dyDescent="0.25">
      <c r="BK79" s="281"/>
      <c r="BL79" s="281"/>
      <c r="BM79" s="281"/>
      <c r="BN79" s="281"/>
      <c r="BO79" s="281"/>
      <c r="BP79" s="281"/>
      <c r="BQ79" s="281"/>
      <c r="BR79" s="281"/>
      <c r="BS79" s="281"/>
      <c r="BT79" s="281"/>
      <c r="BU79" s="281"/>
      <c r="BV79" s="281"/>
    </row>
    <row r="80" spans="56:74" x14ac:dyDescent="0.25">
      <c r="BK80" s="281"/>
      <c r="BL80" s="281"/>
      <c r="BM80" s="281"/>
      <c r="BN80" s="281"/>
      <c r="BO80" s="281"/>
      <c r="BP80" s="281"/>
      <c r="BQ80" s="281"/>
      <c r="BR80" s="281"/>
      <c r="BS80" s="281"/>
      <c r="BT80" s="281"/>
      <c r="BU80" s="281"/>
      <c r="BV80" s="281"/>
    </row>
    <row r="81" spans="63:74" x14ac:dyDescent="0.25">
      <c r="BK81" s="281"/>
      <c r="BL81" s="281"/>
      <c r="BM81" s="281"/>
      <c r="BN81" s="281"/>
      <c r="BO81" s="281"/>
      <c r="BP81" s="281"/>
      <c r="BQ81" s="281"/>
      <c r="BR81" s="281"/>
      <c r="BS81" s="281"/>
      <c r="BT81" s="281"/>
      <c r="BU81" s="281"/>
      <c r="BV81" s="281"/>
    </row>
    <row r="82" spans="63:74" x14ac:dyDescent="0.25">
      <c r="BK82" s="281"/>
      <c r="BL82" s="281"/>
      <c r="BM82" s="281"/>
      <c r="BN82" s="281"/>
      <c r="BO82" s="281"/>
      <c r="BP82" s="281"/>
      <c r="BQ82" s="281"/>
      <c r="BR82" s="281"/>
      <c r="BS82" s="281"/>
      <c r="BT82" s="281"/>
      <c r="BU82" s="281"/>
      <c r="BV82" s="281"/>
    </row>
    <row r="83" spans="63:74" x14ac:dyDescent="0.25">
      <c r="BK83" s="281"/>
      <c r="BL83" s="281"/>
      <c r="BM83" s="281"/>
      <c r="BN83" s="281"/>
      <c r="BO83" s="281"/>
      <c r="BP83" s="281"/>
      <c r="BQ83" s="281"/>
      <c r="BR83" s="281"/>
      <c r="BS83" s="281"/>
      <c r="BT83" s="281"/>
      <c r="BU83" s="281"/>
      <c r="BV83" s="281"/>
    </row>
    <row r="84" spans="63:74" x14ac:dyDescent="0.25">
      <c r="BK84" s="281"/>
      <c r="BL84" s="281"/>
      <c r="BM84" s="281"/>
      <c r="BN84" s="281"/>
      <c r="BO84" s="281"/>
      <c r="BP84" s="281"/>
      <c r="BQ84" s="281"/>
      <c r="BR84" s="281"/>
      <c r="BS84" s="281"/>
      <c r="BT84" s="281"/>
      <c r="BU84" s="281"/>
      <c r="BV84" s="281"/>
    </row>
    <row r="85" spans="63:74" x14ac:dyDescent="0.25">
      <c r="BK85" s="281"/>
      <c r="BL85" s="281"/>
      <c r="BM85" s="281"/>
      <c r="BN85" s="281"/>
      <c r="BO85" s="281"/>
      <c r="BP85" s="281"/>
      <c r="BQ85" s="281"/>
      <c r="BR85" s="281"/>
      <c r="BS85" s="281"/>
      <c r="BT85" s="281"/>
      <c r="BU85" s="281"/>
      <c r="BV85" s="281"/>
    </row>
    <row r="86" spans="63:74" x14ac:dyDescent="0.25">
      <c r="BK86" s="281"/>
      <c r="BL86" s="281"/>
      <c r="BM86" s="281"/>
      <c r="BN86" s="281"/>
      <c r="BO86" s="281"/>
      <c r="BP86" s="281"/>
      <c r="BQ86" s="281"/>
      <c r="BR86" s="281"/>
      <c r="BS86" s="281"/>
      <c r="BT86" s="281"/>
      <c r="BU86" s="281"/>
      <c r="BV86" s="281"/>
    </row>
    <row r="87" spans="63:74" x14ac:dyDescent="0.25">
      <c r="BK87" s="281"/>
      <c r="BL87" s="281"/>
      <c r="BM87" s="281"/>
      <c r="BN87" s="281"/>
      <c r="BO87" s="281"/>
      <c r="BP87" s="281"/>
      <c r="BQ87" s="281"/>
      <c r="BR87" s="281"/>
      <c r="BS87" s="281"/>
      <c r="BT87" s="281"/>
      <c r="BU87" s="281"/>
      <c r="BV87" s="281"/>
    </row>
    <row r="88" spans="63:74" x14ac:dyDescent="0.25">
      <c r="BK88" s="281"/>
      <c r="BL88" s="281"/>
      <c r="BM88" s="281"/>
      <c r="BN88" s="281"/>
      <c r="BO88" s="281"/>
      <c r="BP88" s="281"/>
      <c r="BQ88" s="281"/>
      <c r="BR88" s="281"/>
      <c r="BS88" s="281"/>
      <c r="BT88" s="281"/>
      <c r="BU88" s="281"/>
      <c r="BV88" s="281"/>
    </row>
    <row r="89" spans="63:74" x14ac:dyDescent="0.25">
      <c r="BK89" s="281"/>
      <c r="BL89" s="281"/>
      <c r="BM89" s="281"/>
      <c r="BN89" s="281"/>
      <c r="BO89" s="281"/>
      <c r="BP89" s="281"/>
      <c r="BQ89" s="281"/>
      <c r="BR89" s="281"/>
      <c r="BS89" s="281"/>
      <c r="BT89" s="281"/>
      <c r="BU89" s="281"/>
      <c r="BV89" s="281"/>
    </row>
    <row r="90" spans="63:74" x14ac:dyDescent="0.25">
      <c r="BK90" s="281"/>
      <c r="BL90" s="281"/>
      <c r="BM90" s="281"/>
      <c r="BN90" s="281"/>
      <c r="BO90" s="281"/>
      <c r="BP90" s="281"/>
      <c r="BQ90" s="281"/>
      <c r="BR90" s="281"/>
      <c r="BS90" s="281"/>
      <c r="BT90" s="281"/>
      <c r="BU90" s="281"/>
      <c r="BV90" s="281"/>
    </row>
    <row r="91" spans="63:74" x14ac:dyDescent="0.25">
      <c r="BK91" s="281"/>
      <c r="BL91" s="281"/>
      <c r="BM91" s="281"/>
      <c r="BN91" s="281"/>
      <c r="BO91" s="281"/>
      <c r="BP91" s="281"/>
      <c r="BQ91" s="281"/>
      <c r="BR91" s="281"/>
      <c r="BS91" s="281"/>
      <c r="BT91" s="281"/>
      <c r="BU91" s="281"/>
      <c r="BV91" s="281"/>
    </row>
    <row r="92" spans="63:74" x14ac:dyDescent="0.25">
      <c r="BK92" s="281"/>
      <c r="BL92" s="281"/>
      <c r="BM92" s="281"/>
      <c r="BN92" s="281"/>
      <c r="BO92" s="281"/>
      <c r="BP92" s="281"/>
      <c r="BQ92" s="281"/>
      <c r="BR92" s="281"/>
      <c r="BS92" s="281"/>
      <c r="BT92" s="281"/>
      <c r="BU92" s="281"/>
      <c r="BV92" s="281"/>
    </row>
    <row r="93" spans="63:74" x14ac:dyDescent="0.25">
      <c r="BK93" s="281"/>
      <c r="BL93" s="281"/>
      <c r="BM93" s="281"/>
      <c r="BN93" s="281"/>
      <c r="BO93" s="281"/>
      <c r="BP93" s="281"/>
      <c r="BQ93" s="281"/>
      <c r="BR93" s="281"/>
      <c r="BS93" s="281"/>
      <c r="BT93" s="281"/>
      <c r="BU93" s="281"/>
      <c r="BV93" s="281"/>
    </row>
    <row r="94" spans="63:74" x14ac:dyDescent="0.25">
      <c r="BK94" s="281"/>
      <c r="BL94" s="281"/>
      <c r="BM94" s="281"/>
      <c r="BN94" s="281"/>
      <c r="BO94" s="281"/>
      <c r="BP94" s="281"/>
      <c r="BQ94" s="281"/>
      <c r="BR94" s="281"/>
      <c r="BS94" s="281"/>
      <c r="BT94" s="281"/>
      <c r="BU94" s="281"/>
      <c r="BV94" s="281"/>
    </row>
    <row r="95" spans="63:74" x14ac:dyDescent="0.25">
      <c r="BK95" s="281"/>
      <c r="BL95" s="281"/>
      <c r="BM95" s="281"/>
      <c r="BN95" s="281"/>
      <c r="BO95" s="281"/>
      <c r="BP95" s="281"/>
      <c r="BQ95" s="281"/>
      <c r="BR95" s="281"/>
      <c r="BS95" s="281"/>
      <c r="BT95" s="281"/>
      <c r="BU95" s="281"/>
      <c r="BV95" s="281"/>
    </row>
    <row r="96" spans="63:74" x14ac:dyDescent="0.25">
      <c r="BK96" s="281"/>
      <c r="BL96" s="281"/>
      <c r="BM96" s="281"/>
      <c r="BN96" s="281"/>
      <c r="BO96" s="281"/>
      <c r="BP96" s="281"/>
      <c r="BQ96" s="281"/>
      <c r="BR96" s="281"/>
      <c r="BS96" s="281"/>
      <c r="BT96" s="281"/>
      <c r="BU96" s="281"/>
      <c r="BV96" s="281"/>
    </row>
    <row r="97" spans="63:74" x14ac:dyDescent="0.25">
      <c r="BK97" s="281"/>
      <c r="BL97" s="281"/>
      <c r="BM97" s="281"/>
      <c r="BN97" s="281"/>
      <c r="BO97" s="281"/>
      <c r="BP97" s="281"/>
      <c r="BQ97" s="281"/>
      <c r="BR97" s="281"/>
      <c r="BS97" s="281"/>
      <c r="BT97" s="281"/>
      <c r="BU97" s="281"/>
      <c r="BV97" s="281"/>
    </row>
    <row r="98" spans="63:74" x14ac:dyDescent="0.25">
      <c r="BK98" s="281"/>
      <c r="BL98" s="281"/>
      <c r="BM98" s="281"/>
      <c r="BN98" s="281"/>
      <c r="BO98" s="281"/>
      <c r="BP98" s="281"/>
      <c r="BQ98" s="281"/>
      <c r="BR98" s="281"/>
      <c r="BS98" s="281"/>
      <c r="BT98" s="281"/>
      <c r="BU98" s="281"/>
      <c r="BV98" s="281"/>
    </row>
    <row r="99" spans="63:74" x14ac:dyDescent="0.25">
      <c r="BK99" s="281"/>
      <c r="BL99" s="281"/>
      <c r="BM99" s="281"/>
      <c r="BN99" s="281"/>
      <c r="BO99" s="281"/>
      <c r="BP99" s="281"/>
      <c r="BQ99" s="281"/>
      <c r="BR99" s="281"/>
      <c r="BS99" s="281"/>
      <c r="BT99" s="281"/>
      <c r="BU99" s="281"/>
      <c r="BV99" s="281"/>
    </row>
    <row r="100" spans="63:74" x14ac:dyDescent="0.25">
      <c r="BK100" s="281"/>
      <c r="BL100" s="281"/>
      <c r="BM100" s="281"/>
      <c r="BN100" s="281"/>
      <c r="BO100" s="281"/>
      <c r="BP100" s="281"/>
      <c r="BQ100" s="281"/>
      <c r="BR100" s="281"/>
      <c r="BS100" s="281"/>
      <c r="BT100" s="281"/>
      <c r="BU100" s="281"/>
      <c r="BV100" s="281"/>
    </row>
    <row r="101" spans="63:74" x14ac:dyDescent="0.25">
      <c r="BK101" s="281"/>
      <c r="BL101" s="281"/>
      <c r="BM101" s="281"/>
      <c r="BN101" s="281"/>
      <c r="BO101" s="281"/>
      <c r="BP101" s="281"/>
      <c r="BQ101" s="281"/>
      <c r="BR101" s="281"/>
      <c r="BS101" s="281"/>
      <c r="BT101" s="281"/>
      <c r="BU101" s="281"/>
      <c r="BV101" s="281"/>
    </row>
    <row r="102" spans="63:74" x14ac:dyDescent="0.25">
      <c r="BK102" s="281"/>
      <c r="BL102" s="281"/>
      <c r="BM102" s="281"/>
      <c r="BN102" s="281"/>
      <c r="BO102" s="281"/>
      <c r="BP102" s="281"/>
      <c r="BQ102" s="281"/>
      <c r="BR102" s="281"/>
      <c r="BS102" s="281"/>
      <c r="BT102" s="281"/>
      <c r="BU102" s="281"/>
      <c r="BV102" s="281"/>
    </row>
    <row r="103" spans="63:74" x14ac:dyDescent="0.25">
      <c r="BK103" s="281"/>
      <c r="BL103" s="281"/>
      <c r="BM103" s="281"/>
      <c r="BN103" s="281"/>
      <c r="BO103" s="281"/>
      <c r="BP103" s="281"/>
      <c r="BQ103" s="281"/>
      <c r="BR103" s="281"/>
      <c r="BS103" s="281"/>
      <c r="BT103" s="281"/>
      <c r="BU103" s="281"/>
      <c r="BV103" s="281"/>
    </row>
    <row r="104" spans="63:74" x14ac:dyDescent="0.25">
      <c r="BK104" s="281"/>
      <c r="BL104" s="281"/>
      <c r="BM104" s="281"/>
      <c r="BN104" s="281"/>
      <c r="BO104" s="281"/>
      <c r="BP104" s="281"/>
      <c r="BQ104" s="281"/>
      <c r="BR104" s="281"/>
      <c r="BS104" s="281"/>
      <c r="BT104" s="281"/>
      <c r="BU104" s="281"/>
      <c r="BV104" s="281"/>
    </row>
    <row r="105" spans="63:74" x14ac:dyDescent="0.25">
      <c r="BK105" s="281"/>
      <c r="BL105" s="281"/>
      <c r="BM105" s="281"/>
      <c r="BN105" s="281"/>
      <c r="BO105" s="281"/>
      <c r="BP105" s="281"/>
      <c r="BQ105" s="281"/>
      <c r="BR105" s="281"/>
      <c r="BS105" s="281"/>
      <c r="BT105" s="281"/>
      <c r="BU105" s="281"/>
      <c r="BV105" s="281"/>
    </row>
    <row r="106" spans="63:74" x14ac:dyDescent="0.25">
      <c r="BK106" s="281"/>
      <c r="BL106" s="281"/>
      <c r="BM106" s="281"/>
      <c r="BN106" s="281"/>
      <c r="BO106" s="281"/>
      <c r="BP106" s="281"/>
      <c r="BQ106" s="281"/>
      <c r="BR106" s="281"/>
      <c r="BS106" s="281"/>
      <c r="BT106" s="281"/>
      <c r="BU106" s="281"/>
      <c r="BV106" s="281"/>
    </row>
    <row r="107" spans="63:74" x14ac:dyDescent="0.25">
      <c r="BK107" s="281"/>
      <c r="BL107" s="281"/>
      <c r="BM107" s="281"/>
      <c r="BN107" s="281"/>
      <c r="BO107" s="281"/>
      <c r="BP107" s="281"/>
      <c r="BQ107" s="281"/>
      <c r="BR107" s="281"/>
      <c r="BS107" s="281"/>
      <c r="BT107" s="281"/>
      <c r="BU107" s="281"/>
      <c r="BV107" s="281"/>
    </row>
    <row r="108" spans="63:74" x14ac:dyDescent="0.25">
      <c r="BK108" s="281"/>
      <c r="BL108" s="281"/>
      <c r="BM108" s="281"/>
      <c r="BN108" s="281"/>
      <c r="BO108" s="281"/>
      <c r="BP108" s="281"/>
      <c r="BQ108" s="281"/>
      <c r="BR108" s="281"/>
      <c r="BS108" s="281"/>
      <c r="BT108" s="281"/>
      <c r="BU108" s="281"/>
      <c r="BV108" s="281"/>
    </row>
    <row r="109" spans="63:74" x14ac:dyDescent="0.25">
      <c r="BK109" s="281"/>
      <c r="BL109" s="281"/>
      <c r="BM109" s="281"/>
      <c r="BN109" s="281"/>
      <c r="BO109" s="281"/>
      <c r="BP109" s="281"/>
      <c r="BQ109" s="281"/>
      <c r="BR109" s="281"/>
      <c r="BS109" s="281"/>
      <c r="BT109" s="281"/>
      <c r="BU109" s="281"/>
      <c r="BV109" s="281"/>
    </row>
    <row r="110" spans="63:74" x14ac:dyDescent="0.25">
      <c r="BK110" s="281"/>
      <c r="BL110" s="281"/>
      <c r="BM110" s="281"/>
      <c r="BN110" s="281"/>
      <c r="BO110" s="281"/>
      <c r="BP110" s="281"/>
      <c r="BQ110" s="281"/>
      <c r="BR110" s="281"/>
      <c r="BS110" s="281"/>
      <c r="BT110" s="281"/>
      <c r="BU110" s="281"/>
      <c r="BV110" s="281"/>
    </row>
    <row r="111" spans="63:74" x14ac:dyDescent="0.25">
      <c r="BK111" s="281"/>
      <c r="BL111" s="281"/>
      <c r="BM111" s="281"/>
      <c r="BN111" s="281"/>
      <c r="BO111" s="281"/>
      <c r="BP111" s="281"/>
      <c r="BQ111" s="281"/>
      <c r="BR111" s="281"/>
      <c r="BS111" s="281"/>
      <c r="BT111" s="281"/>
      <c r="BU111" s="281"/>
      <c r="BV111" s="281"/>
    </row>
    <row r="112" spans="63:74" x14ac:dyDescent="0.25">
      <c r="BK112" s="281"/>
      <c r="BL112" s="281"/>
      <c r="BM112" s="281"/>
      <c r="BN112" s="281"/>
      <c r="BO112" s="281"/>
      <c r="BP112" s="281"/>
      <c r="BQ112" s="281"/>
      <c r="BR112" s="281"/>
      <c r="BS112" s="281"/>
      <c r="BT112" s="281"/>
      <c r="BU112" s="281"/>
      <c r="BV112" s="281"/>
    </row>
    <row r="113" spans="63:74" x14ac:dyDescent="0.25">
      <c r="BK113" s="281"/>
      <c r="BL113" s="281"/>
      <c r="BM113" s="281"/>
      <c r="BN113" s="281"/>
      <c r="BO113" s="281"/>
      <c r="BP113" s="281"/>
      <c r="BQ113" s="281"/>
      <c r="BR113" s="281"/>
      <c r="BS113" s="281"/>
      <c r="BT113" s="281"/>
      <c r="BU113" s="281"/>
      <c r="BV113" s="281"/>
    </row>
    <row r="114" spans="63:74" x14ac:dyDescent="0.25">
      <c r="BK114" s="281"/>
      <c r="BL114" s="281"/>
      <c r="BM114" s="281"/>
      <c r="BN114" s="281"/>
      <c r="BO114" s="281"/>
      <c r="BP114" s="281"/>
      <c r="BQ114" s="281"/>
      <c r="BR114" s="281"/>
      <c r="BS114" s="281"/>
      <c r="BT114" s="281"/>
      <c r="BU114" s="281"/>
      <c r="BV114" s="281"/>
    </row>
    <row r="115" spans="63:74" x14ac:dyDescent="0.25">
      <c r="BK115" s="281"/>
      <c r="BL115" s="281"/>
      <c r="BM115" s="281"/>
      <c r="BN115" s="281"/>
      <c r="BO115" s="281"/>
      <c r="BP115" s="281"/>
      <c r="BQ115" s="281"/>
      <c r="BR115" s="281"/>
      <c r="BS115" s="281"/>
      <c r="BT115" s="281"/>
      <c r="BU115" s="281"/>
      <c r="BV115" s="281"/>
    </row>
    <row r="116" spans="63:74" x14ac:dyDescent="0.25">
      <c r="BK116" s="281"/>
      <c r="BL116" s="281"/>
      <c r="BM116" s="281"/>
      <c r="BN116" s="281"/>
      <c r="BO116" s="281"/>
      <c r="BP116" s="281"/>
      <c r="BQ116" s="281"/>
      <c r="BR116" s="281"/>
      <c r="BS116" s="281"/>
      <c r="BT116" s="281"/>
      <c r="BU116" s="281"/>
      <c r="BV116" s="281"/>
    </row>
    <row r="117" spans="63:74" x14ac:dyDescent="0.25">
      <c r="BK117" s="281"/>
      <c r="BL117" s="281"/>
      <c r="BM117" s="281"/>
      <c r="BN117" s="281"/>
      <c r="BO117" s="281"/>
      <c r="BP117" s="281"/>
      <c r="BQ117" s="281"/>
      <c r="BR117" s="281"/>
      <c r="BS117" s="281"/>
      <c r="BT117" s="281"/>
      <c r="BU117" s="281"/>
      <c r="BV117" s="281"/>
    </row>
    <row r="118" spans="63:74" x14ac:dyDescent="0.25">
      <c r="BK118" s="281"/>
      <c r="BL118" s="281"/>
      <c r="BM118" s="281"/>
      <c r="BN118" s="281"/>
      <c r="BO118" s="281"/>
      <c r="BP118" s="281"/>
      <c r="BQ118" s="281"/>
      <c r="BR118" s="281"/>
      <c r="BS118" s="281"/>
      <c r="BT118" s="281"/>
      <c r="BU118" s="281"/>
      <c r="BV118" s="281"/>
    </row>
    <row r="119" spans="63:74" x14ac:dyDescent="0.25">
      <c r="BK119" s="281"/>
      <c r="BL119" s="281"/>
      <c r="BM119" s="281"/>
      <c r="BN119" s="281"/>
      <c r="BO119" s="281"/>
      <c r="BP119" s="281"/>
      <c r="BQ119" s="281"/>
      <c r="BR119" s="281"/>
      <c r="BS119" s="281"/>
      <c r="BT119" s="281"/>
      <c r="BU119" s="281"/>
      <c r="BV119" s="281"/>
    </row>
    <row r="120" spans="63:74" x14ac:dyDescent="0.25">
      <c r="BK120" s="281"/>
      <c r="BL120" s="281"/>
      <c r="BM120" s="281"/>
      <c r="BN120" s="281"/>
      <c r="BO120" s="281"/>
      <c r="BP120" s="281"/>
      <c r="BQ120" s="281"/>
      <c r="BR120" s="281"/>
      <c r="BS120" s="281"/>
      <c r="BT120" s="281"/>
      <c r="BU120" s="281"/>
      <c r="BV120" s="281"/>
    </row>
    <row r="121" spans="63:74" x14ac:dyDescent="0.25">
      <c r="BK121" s="281"/>
      <c r="BL121" s="281"/>
      <c r="BM121" s="281"/>
      <c r="BN121" s="281"/>
      <c r="BO121" s="281"/>
      <c r="BP121" s="281"/>
      <c r="BQ121" s="281"/>
      <c r="BR121" s="281"/>
      <c r="BS121" s="281"/>
      <c r="BT121" s="281"/>
      <c r="BU121" s="281"/>
      <c r="BV121" s="281"/>
    </row>
    <row r="122" spans="63:74" x14ac:dyDescent="0.25">
      <c r="BK122" s="281"/>
      <c r="BL122" s="281"/>
      <c r="BM122" s="281"/>
      <c r="BN122" s="281"/>
      <c r="BO122" s="281"/>
      <c r="BP122" s="281"/>
      <c r="BQ122" s="281"/>
      <c r="BR122" s="281"/>
      <c r="BS122" s="281"/>
      <c r="BT122" s="281"/>
      <c r="BU122" s="281"/>
      <c r="BV122" s="281"/>
    </row>
    <row r="123" spans="63:74" x14ac:dyDescent="0.25">
      <c r="BK123" s="281"/>
      <c r="BL123" s="281"/>
      <c r="BM123" s="281"/>
      <c r="BN123" s="281"/>
      <c r="BO123" s="281"/>
      <c r="BP123" s="281"/>
      <c r="BQ123" s="281"/>
      <c r="BR123" s="281"/>
      <c r="BS123" s="281"/>
      <c r="BT123" s="281"/>
      <c r="BU123" s="281"/>
      <c r="BV123" s="281"/>
    </row>
    <row r="124" spans="63:74" x14ac:dyDescent="0.25">
      <c r="BK124" s="281"/>
      <c r="BL124" s="281"/>
      <c r="BM124" s="281"/>
      <c r="BN124" s="281"/>
      <c r="BO124" s="281"/>
      <c r="BP124" s="281"/>
      <c r="BQ124" s="281"/>
      <c r="BR124" s="281"/>
      <c r="BS124" s="281"/>
      <c r="BT124" s="281"/>
      <c r="BU124" s="281"/>
      <c r="BV124" s="281"/>
    </row>
    <row r="125" spans="63:74" x14ac:dyDescent="0.25">
      <c r="BK125" s="281"/>
      <c r="BL125" s="281"/>
      <c r="BM125" s="281"/>
      <c r="BN125" s="281"/>
      <c r="BO125" s="281"/>
      <c r="BP125" s="281"/>
      <c r="BQ125" s="281"/>
      <c r="BR125" s="281"/>
      <c r="BS125" s="281"/>
      <c r="BT125" s="281"/>
      <c r="BU125" s="281"/>
      <c r="BV125" s="281"/>
    </row>
    <row r="126" spans="63:74" x14ac:dyDescent="0.25">
      <c r="BK126" s="281"/>
      <c r="BL126" s="281"/>
      <c r="BM126" s="281"/>
      <c r="BN126" s="281"/>
      <c r="BO126" s="281"/>
      <c r="BP126" s="281"/>
      <c r="BQ126" s="281"/>
      <c r="BR126" s="281"/>
      <c r="BS126" s="281"/>
      <c r="BT126" s="281"/>
      <c r="BU126" s="281"/>
      <c r="BV126" s="281"/>
    </row>
    <row r="127" spans="63:74" x14ac:dyDescent="0.25">
      <c r="BK127" s="281"/>
      <c r="BL127" s="281"/>
      <c r="BM127" s="281"/>
      <c r="BN127" s="281"/>
      <c r="BO127" s="281"/>
      <c r="BP127" s="281"/>
      <c r="BQ127" s="281"/>
      <c r="BR127" s="281"/>
      <c r="BS127" s="281"/>
      <c r="BT127" s="281"/>
      <c r="BU127" s="281"/>
      <c r="BV127" s="281"/>
    </row>
    <row r="128" spans="63:74" x14ac:dyDescent="0.25">
      <c r="BK128" s="281"/>
      <c r="BL128" s="281"/>
      <c r="BM128" s="281"/>
      <c r="BN128" s="281"/>
      <c r="BO128" s="281"/>
      <c r="BP128" s="281"/>
      <c r="BQ128" s="281"/>
      <c r="BR128" s="281"/>
      <c r="BS128" s="281"/>
      <c r="BT128" s="281"/>
      <c r="BU128" s="281"/>
      <c r="BV128" s="281"/>
    </row>
    <row r="129" spans="63:74" x14ac:dyDescent="0.25">
      <c r="BK129" s="281"/>
      <c r="BL129" s="281"/>
      <c r="BM129" s="281"/>
      <c r="BN129" s="281"/>
      <c r="BO129" s="281"/>
      <c r="BP129" s="281"/>
      <c r="BQ129" s="281"/>
      <c r="BR129" s="281"/>
      <c r="BS129" s="281"/>
      <c r="BT129" s="281"/>
      <c r="BU129" s="281"/>
      <c r="BV129" s="281"/>
    </row>
    <row r="130" spans="63:74" x14ac:dyDescent="0.25">
      <c r="BK130" s="281"/>
      <c r="BL130" s="281"/>
      <c r="BM130" s="281"/>
      <c r="BN130" s="281"/>
      <c r="BO130" s="281"/>
      <c r="BP130" s="281"/>
      <c r="BQ130" s="281"/>
      <c r="BR130" s="281"/>
      <c r="BS130" s="281"/>
      <c r="BT130" s="281"/>
      <c r="BU130" s="281"/>
      <c r="BV130" s="281"/>
    </row>
    <row r="131" spans="63:74" x14ac:dyDescent="0.25">
      <c r="BK131" s="281"/>
      <c r="BL131" s="281"/>
      <c r="BM131" s="281"/>
      <c r="BN131" s="281"/>
      <c r="BO131" s="281"/>
      <c r="BP131" s="281"/>
      <c r="BQ131" s="281"/>
      <c r="BR131" s="281"/>
      <c r="BS131" s="281"/>
      <c r="BT131" s="281"/>
      <c r="BU131" s="281"/>
      <c r="BV131" s="281"/>
    </row>
    <row r="132" spans="63:74" x14ac:dyDescent="0.25">
      <c r="BK132" s="281"/>
      <c r="BL132" s="281"/>
      <c r="BM132" s="281"/>
      <c r="BN132" s="281"/>
      <c r="BO132" s="281"/>
      <c r="BP132" s="281"/>
      <c r="BQ132" s="281"/>
      <c r="BR132" s="281"/>
      <c r="BS132" s="281"/>
      <c r="BT132" s="281"/>
      <c r="BU132" s="281"/>
      <c r="BV132" s="281"/>
    </row>
    <row r="133" spans="63:74" x14ac:dyDescent="0.25">
      <c r="BK133" s="281"/>
      <c r="BL133" s="281"/>
      <c r="BM133" s="281"/>
      <c r="BN133" s="281"/>
      <c r="BO133" s="281"/>
      <c r="BP133" s="281"/>
      <c r="BQ133" s="281"/>
      <c r="BR133" s="281"/>
      <c r="BS133" s="281"/>
      <c r="BT133" s="281"/>
      <c r="BU133" s="281"/>
      <c r="BV133" s="281"/>
    </row>
    <row r="134" spans="63:74" x14ac:dyDescent="0.25">
      <c r="BK134" s="281"/>
      <c r="BL134" s="281"/>
      <c r="BM134" s="281"/>
      <c r="BN134" s="281"/>
      <c r="BO134" s="281"/>
      <c r="BP134" s="281"/>
      <c r="BQ134" s="281"/>
      <c r="BR134" s="281"/>
      <c r="BS134" s="281"/>
      <c r="BT134" s="281"/>
      <c r="BU134" s="281"/>
      <c r="BV134" s="281"/>
    </row>
    <row r="135" spans="63:74" x14ac:dyDescent="0.25">
      <c r="BK135" s="281"/>
      <c r="BL135" s="281"/>
      <c r="BM135" s="281"/>
      <c r="BN135" s="281"/>
      <c r="BO135" s="281"/>
      <c r="BP135" s="281"/>
      <c r="BQ135" s="281"/>
      <c r="BR135" s="281"/>
      <c r="BS135" s="281"/>
      <c r="BT135" s="281"/>
      <c r="BU135" s="281"/>
      <c r="BV135" s="281"/>
    </row>
    <row r="136" spans="63:74" x14ac:dyDescent="0.25">
      <c r="BK136" s="281"/>
      <c r="BL136" s="281"/>
      <c r="BM136" s="281"/>
      <c r="BN136" s="281"/>
      <c r="BO136" s="281"/>
      <c r="BP136" s="281"/>
      <c r="BQ136" s="281"/>
      <c r="BR136" s="281"/>
      <c r="BS136" s="281"/>
      <c r="BT136" s="281"/>
      <c r="BU136" s="281"/>
      <c r="BV136" s="281"/>
    </row>
    <row r="137" spans="63:74" x14ac:dyDescent="0.25">
      <c r="BK137" s="281"/>
      <c r="BL137" s="281"/>
      <c r="BM137" s="281"/>
      <c r="BN137" s="281"/>
      <c r="BO137" s="281"/>
      <c r="BP137" s="281"/>
      <c r="BQ137" s="281"/>
      <c r="BR137" s="281"/>
      <c r="BS137" s="281"/>
      <c r="BT137" s="281"/>
      <c r="BU137" s="281"/>
      <c r="BV137" s="281"/>
    </row>
    <row r="138" spans="63:74" x14ac:dyDescent="0.25">
      <c r="BK138" s="281"/>
      <c r="BL138" s="281"/>
      <c r="BM138" s="281"/>
      <c r="BN138" s="281"/>
      <c r="BO138" s="281"/>
      <c r="BP138" s="281"/>
      <c r="BQ138" s="281"/>
      <c r="BR138" s="281"/>
      <c r="BS138" s="281"/>
      <c r="BT138" s="281"/>
      <c r="BU138" s="281"/>
      <c r="BV138" s="281"/>
    </row>
    <row r="139" spans="63:74" x14ac:dyDescent="0.25">
      <c r="BK139" s="281"/>
      <c r="BL139" s="281"/>
      <c r="BM139" s="281"/>
      <c r="BN139" s="281"/>
      <c r="BO139" s="281"/>
      <c r="BP139" s="281"/>
      <c r="BQ139" s="281"/>
      <c r="BR139" s="281"/>
      <c r="BS139" s="281"/>
      <c r="BT139" s="281"/>
      <c r="BU139" s="281"/>
      <c r="BV139" s="281"/>
    </row>
    <row r="140" spans="63:74" x14ac:dyDescent="0.25">
      <c r="BK140" s="281"/>
      <c r="BL140" s="281"/>
      <c r="BM140" s="281"/>
      <c r="BN140" s="281"/>
      <c r="BO140" s="281"/>
      <c r="BP140" s="281"/>
      <c r="BQ140" s="281"/>
      <c r="BR140" s="281"/>
      <c r="BS140" s="281"/>
      <c r="BT140" s="281"/>
      <c r="BU140" s="281"/>
      <c r="BV140" s="281"/>
    </row>
    <row r="141" spans="63:74" x14ac:dyDescent="0.25">
      <c r="BK141" s="281"/>
      <c r="BL141" s="281"/>
      <c r="BM141" s="281"/>
      <c r="BN141" s="281"/>
      <c r="BO141" s="281"/>
      <c r="BP141" s="281"/>
      <c r="BQ141" s="281"/>
      <c r="BR141" s="281"/>
      <c r="BS141" s="281"/>
      <c r="BT141" s="281"/>
      <c r="BU141" s="281"/>
      <c r="BV141" s="281"/>
    </row>
    <row r="142" spans="63:74" x14ac:dyDescent="0.25">
      <c r="BK142" s="281"/>
      <c r="BL142" s="281"/>
      <c r="BM142" s="281"/>
      <c r="BN142" s="281"/>
      <c r="BO142" s="281"/>
      <c r="BP142" s="281"/>
      <c r="BQ142" s="281"/>
      <c r="BR142" s="281"/>
      <c r="BS142" s="281"/>
      <c r="BT142" s="281"/>
      <c r="BU142" s="281"/>
      <c r="BV142" s="281"/>
    </row>
    <row r="143" spans="63:74" x14ac:dyDescent="0.25">
      <c r="BK143" s="281"/>
      <c r="BL143" s="281"/>
      <c r="BM143" s="281"/>
      <c r="BN143" s="281"/>
      <c r="BO143" s="281"/>
      <c r="BP143" s="281"/>
      <c r="BQ143" s="281"/>
      <c r="BR143" s="281"/>
      <c r="BS143" s="281"/>
      <c r="BT143" s="281"/>
      <c r="BU143" s="281"/>
      <c r="BV143" s="28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4"/>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5" x14ac:dyDescent="0.25"/>
  <cols>
    <col min="1" max="1" width="11.54296875" style="79" customWidth="1"/>
    <col min="2" max="2" width="26.81640625" style="79" customWidth="1"/>
    <col min="3" max="50" width="6.54296875" style="79" customWidth="1"/>
    <col min="51" max="55" width="6.54296875" style="276" customWidth="1"/>
    <col min="56" max="58" width="6.54296875" style="504" customWidth="1"/>
    <col min="59" max="62" width="6.54296875" style="276" customWidth="1"/>
    <col min="63" max="74" width="6.54296875" style="79" customWidth="1"/>
    <col min="75" max="16384" width="11" style="79"/>
  </cols>
  <sheetData>
    <row r="1" spans="1:74" ht="15.65" customHeight="1" x14ac:dyDescent="0.3">
      <c r="A1" s="649" t="s">
        <v>774</v>
      </c>
      <c r="B1" s="696" t="s">
        <v>787</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ht="14.15" customHeight="1"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606"/>
      <c r="B5" s="605" t="s">
        <v>1053</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303"/>
      <c r="AZ5" s="303"/>
      <c r="BA5" s="303"/>
      <c r="BB5" s="303"/>
      <c r="BC5" s="303"/>
      <c r="BD5" s="81"/>
      <c r="BE5" s="81"/>
      <c r="BF5" s="81"/>
      <c r="BG5" s="81"/>
      <c r="BH5" s="81"/>
      <c r="BI5" s="81"/>
      <c r="BJ5" s="303"/>
      <c r="BK5" s="303"/>
      <c r="BL5" s="303"/>
      <c r="BM5" s="303"/>
      <c r="BN5" s="303"/>
      <c r="BO5" s="303"/>
      <c r="BP5" s="303"/>
      <c r="BQ5" s="303"/>
      <c r="BR5" s="303"/>
      <c r="BS5" s="303"/>
      <c r="BT5" s="303"/>
      <c r="BU5" s="303"/>
      <c r="BV5" s="303"/>
    </row>
    <row r="6" spans="1:74" ht="11.15" customHeight="1" x14ac:dyDescent="0.25">
      <c r="A6" s="606" t="s">
        <v>1047</v>
      </c>
      <c r="B6" s="158" t="s">
        <v>1403</v>
      </c>
      <c r="C6" s="207">
        <v>359.72883525999998</v>
      </c>
      <c r="D6" s="207">
        <v>315.28173221999998</v>
      </c>
      <c r="E6" s="207">
        <v>326.90325259999997</v>
      </c>
      <c r="F6" s="207">
        <v>296.95261148999998</v>
      </c>
      <c r="G6" s="207">
        <v>330.66082259000001</v>
      </c>
      <c r="H6" s="207">
        <v>353.23935506999999</v>
      </c>
      <c r="I6" s="207">
        <v>410.36489155999999</v>
      </c>
      <c r="J6" s="207">
        <v>401.73165455999998</v>
      </c>
      <c r="K6" s="207">
        <v>360.75956918999998</v>
      </c>
      <c r="L6" s="207">
        <v>320.51764491</v>
      </c>
      <c r="M6" s="207">
        <v>315.89735204999999</v>
      </c>
      <c r="N6" s="207">
        <v>338.5361585</v>
      </c>
      <c r="O6" s="207">
        <v>342.01910966000003</v>
      </c>
      <c r="P6" s="207">
        <v>319.69810647000003</v>
      </c>
      <c r="Q6" s="207">
        <v>309.86969614999998</v>
      </c>
      <c r="R6" s="207">
        <v>279.84621380999999</v>
      </c>
      <c r="S6" s="207">
        <v>304.83682580999999</v>
      </c>
      <c r="T6" s="207">
        <v>351.96718971000001</v>
      </c>
      <c r="U6" s="207">
        <v>409.87126008000001</v>
      </c>
      <c r="V6" s="207">
        <v>398.53559253999998</v>
      </c>
      <c r="W6" s="207">
        <v>333.49303682999999</v>
      </c>
      <c r="X6" s="207">
        <v>313.70343889999998</v>
      </c>
      <c r="Y6" s="207">
        <v>301.40296374000002</v>
      </c>
      <c r="Z6" s="207">
        <v>344.52341285</v>
      </c>
      <c r="AA6" s="207">
        <v>349.24077294</v>
      </c>
      <c r="AB6" s="207">
        <v>323.89940696000002</v>
      </c>
      <c r="AC6" s="207">
        <v>311.37697123999999</v>
      </c>
      <c r="AD6" s="207">
        <v>293.32238855999998</v>
      </c>
      <c r="AE6" s="207">
        <v>320.17439180000002</v>
      </c>
      <c r="AF6" s="207">
        <v>373.87207236</v>
      </c>
      <c r="AG6" s="207">
        <v>405.64892415000003</v>
      </c>
      <c r="AH6" s="207">
        <v>412.88574919000001</v>
      </c>
      <c r="AI6" s="207">
        <v>347.71172364</v>
      </c>
      <c r="AJ6" s="207">
        <v>318.75423482999997</v>
      </c>
      <c r="AK6" s="207">
        <v>314.25444654</v>
      </c>
      <c r="AL6" s="207">
        <v>337.16175413000002</v>
      </c>
      <c r="AM6" s="207">
        <v>377.10644143000002</v>
      </c>
      <c r="AN6" s="207">
        <v>326.93070668000001</v>
      </c>
      <c r="AO6" s="207">
        <v>324.77162298000002</v>
      </c>
      <c r="AP6" s="207">
        <v>303.32360426999998</v>
      </c>
      <c r="AQ6" s="207">
        <v>342.21544213999999</v>
      </c>
      <c r="AR6" s="207">
        <v>380.64853749000002</v>
      </c>
      <c r="AS6" s="207">
        <v>424.01344523</v>
      </c>
      <c r="AT6" s="207">
        <v>412.70972597999997</v>
      </c>
      <c r="AU6" s="207">
        <v>350.72226051000001</v>
      </c>
      <c r="AV6" s="207">
        <v>314.11095184999999</v>
      </c>
      <c r="AW6" s="207">
        <v>322.95883827</v>
      </c>
      <c r="AX6" s="207">
        <v>363.62458256999997</v>
      </c>
      <c r="AY6" s="207">
        <v>347.43712445</v>
      </c>
      <c r="AZ6" s="207">
        <v>318.73110000000003</v>
      </c>
      <c r="BA6" s="207">
        <v>328.40199999999999</v>
      </c>
      <c r="BB6" s="246">
        <v>303.5557</v>
      </c>
      <c r="BC6" s="246">
        <v>338.8587</v>
      </c>
      <c r="BD6" s="246">
        <v>373.91160000000002</v>
      </c>
      <c r="BE6" s="246">
        <v>412.72809999999998</v>
      </c>
      <c r="BF6" s="246">
        <v>409.73770000000002</v>
      </c>
      <c r="BG6" s="246">
        <v>346.67419999999998</v>
      </c>
      <c r="BH6" s="246">
        <v>312.78539999999998</v>
      </c>
      <c r="BI6" s="246">
        <v>316.68880000000001</v>
      </c>
      <c r="BJ6" s="246">
        <v>362.54430000000002</v>
      </c>
      <c r="BK6" s="246">
        <v>363.70389999999998</v>
      </c>
      <c r="BL6" s="246">
        <v>333.06920000000002</v>
      </c>
      <c r="BM6" s="246">
        <v>331.79270000000002</v>
      </c>
      <c r="BN6" s="246">
        <v>305.584</v>
      </c>
      <c r="BO6" s="246">
        <v>340.24540000000002</v>
      </c>
      <c r="BP6" s="246">
        <v>374.3485</v>
      </c>
      <c r="BQ6" s="246">
        <v>415.93819999999999</v>
      </c>
      <c r="BR6" s="246">
        <v>413.28339999999997</v>
      </c>
      <c r="BS6" s="246">
        <v>349.5763</v>
      </c>
      <c r="BT6" s="246">
        <v>315.46519999999998</v>
      </c>
      <c r="BU6" s="246">
        <v>319.41059999999999</v>
      </c>
      <c r="BV6" s="246">
        <v>365.40469999999999</v>
      </c>
    </row>
    <row r="7" spans="1:74" ht="11.15" customHeight="1" x14ac:dyDescent="0.25">
      <c r="A7" s="606" t="s">
        <v>1048</v>
      </c>
      <c r="B7" s="418" t="s">
        <v>1404</v>
      </c>
      <c r="C7" s="207">
        <v>345.54329459000002</v>
      </c>
      <c r="D7" s="207">
        <v>302.89002044</v>
      </c>
      <c r="E7" s="207">
        <v>313.63116795000002</v>
      </c>
      <c r="F7" s="207">
        <v>284.59857189000002</v>
      </c>
      <c r="G7" s="207">
        <v>317.73534196000003</v>
      </c>
      <c r="H7" s="207">
        <v>339.95989379999997</v>
      </c>
      <c r="I7" s="207">
        <v>395.87405727999999</v>
      </c>
      <c r="J7" s="207">
        <v>387.20621082999997</v>
      </c>
      <c r="K7" s="207">
        <v>347.13559379999998</v>
      </c>
      <c r="L7" s="207">
        <v>307.16439255</v>
      </c>
      <c r="M7" s="207">
        <v>302.300907</v>
      </c>
      <c r="N7" s="207">
        <v>324.30807604</v>
      </c>
      <c r="O7" s="207">
        <v>327.71017662000003</v>
      </c>
      <c r="P7" s="207">
        <v>306.45559788999998</v>
      </c>
      <c r="Q7" s="207">
        <v>296.52242329000001</v>
      </c>
      <c r="R7" s="207">
        <v>267.76744989000002</v>
      </c>
      <c r="S7" s="207">
        <v>292.54631831</v>
      </c>
      <c r="T7" s="207">
        <v>339.24945960000002</v>
      </c>
      <c r="U7" s="207">
        <v>396.31127507999997</v>
      </c>
      <c r="V7" s="207">
        <v>384.92208773999999</v>
      </c>
      <c r="W7" s="207">
        <v>320.96814869999997</v>
      </c>
      <c r="X7" s="207">
        <v>301.33099442999998</v>
      </c>
      <c r="Y7" s="207">
        <v>289.04609841000001</v>
      </c>
      <c r="Z7" s="207">
        <v>330.82642434000002</v>
      </c>
      <c r="AA7" s="207">
        <v>335.53853284000002</v>
      </c>
      <c r="AB7" s="207">
        <v>312.79031084000002</v>
      </c>
      <c r="AC7" s="207">
        <v>299.37915407999998</v>
      </c>
      <c r="AD7" s="207">
        <v>281.73917109000001</v>
      </c>
      <c r="AE7" s="207">
        <v>308.02936326000003</v>
      </c>
      <c r="AF7" s="207">
        <v>360.9343983</v>
      </c>
      <c r="AG7" s="207">
        <v>391.72994566</v>
      </c>
      <c r="AH7" s="207">
        <v>399.06461975000002</v>
      </c>
      <c r="AI7" s="207">
        <v>335.20816919999999</v>
      </c>
      <c r="AJ7" s="207">
        <v>306.14381161</v>
      </c>
      <c r="AK7" s="207">
        <v>301.40328390000002</v>
      </c>
      <c r="AL7" s="207">
        <v>323.82409629</v>
      </c>
      <c r="AM7" s="207">
        <v>363.27229410000001</v>
      </c>
      <c r="AN7" s="207">
        <v>314.84177815999999</v>
      </c>
      <c r="AO7" s="207">
        <v>311.93235306999998</v>
      </c>
      <c r="AP7" s="207">
        <v>291.52797113999998</v>
      </c>
      <c r="AQ7" s="207">
        <v>329.77339216000001</v>
      </c>
      <c r="AR7" s="207">
        <v>368.03473289999999</v>
      </c>
      <c r="AS7" s="207">
        <v>410.44446524</v>
      </c>
      <c r="AT7" s="207">
        <v>399.15776359</v>
      </c>
      <c r="AU7" s="207">
        <v>338.55073770000001</v>
      </c>
      <c r="AV7" s="207">
        <v>301.97170401</v>
      </c>
      <c r="AW7" s="207">
        <v>310.19089350000002</v>
      </c>
      <c r="AX7" s="207">
        <v>350.58158656000001</v>
      </c>
      <c r="AY7" s="207">
        <v>334.35085307000003</v>
      </c>
      <c r="AZ7" s="207">
        <v>306.9169</v>
      </c>
      <c r="BA7" s="207">
        <v>315.91320000000002</v>
      </c>
      <c r="BB7" s="246">
        <v>291.53179999999998</v>
      </c>
      <c r="BC7" s="246">
        <v>326.25459999999998</v>
      </c>
      <c r="BD7" s="246">
        <v>360.8929</v>
      </c>
      <c r="BE7" s="246">
        <v>398.78969999999998</v>
      </c>
      <c r="BF7" s="246">
        <v>395.89139999999998</v>
      </c>
      <c r="BG7" s="246">
        <v>334.06009999999998</v>
      </c>
      <c r="BH7" s="246">
        <v>300.48349999999999</v>
      </c>
      <c r="BI7" s="246">
        <v>304.00880000000001</v>
      </c>
      <c r="BJ7" s="246">
        <v>349.10520000000002</v>
      </c>
      <c r="BK7" s="246">
        <v>350.32369999999997</v>
      </c>
      <c r="BL7" s="246">
        <v>320.69</v>
      </c>
      <c r="BM7" s="246">
        <v>319.18720000000002</v>
      </c>
      <c r="BN7" s="246">
        <v>293.4907</v>
      </c>
      <c r="BO7" s="246">
        <v>327.58370000000002</v>
      </c>
      <c r="BP7" s="246">
        <v>361.27640000000002</v>
      </c>
      <c r="BQ7" s="246">
        <v>401.9443</v>
      </c>
      <c r="BR7" s="246">
        <v>399.39060000000001</v>
      </c>
      <c r="BS7" s="246">
        <v>336.9178</v>
      </c>
      <c r="BT7" s="246">
        <v>303.1191</v>
      </c>
      <c r="BU7" s="246">
        <v>306.68630000000002</v>
      </c>
      <c r="BV7" s="246">
        <v>351.91430000000003</v>
      </c>
    </row>
    <row r="8" spans="1:74" ht="11.15" customHeight="1" x14ac:dyDescent="0.25">
      <c r="A8" s="606" t="s">
        <v>1245</v>
      </c>
      <c r="B8" s="418" t="s">
        <v>1383</v>
      </c>
      <c r="C8" s="207">
        <v>13.025178147</v>
      </c>
      <c r="D8" s="207">
        <v>11.33499668</v>
      </c>
      <c r="E8" s="207">
        <v>12.099327651999999</v>
      </c>
      <c r="F8" s="207">
        <v>11.30142216</v>
      </c>
      <c r="G8" s="207">
        <v>11.853971518</v>
      </c>
      <c r="H8" s="207">
        <v>12.146757989999999</v>
      </c>
      <c r="I8" s="207">
        <v>13.178098791</v>
      </c>
      <c r="J8" s="207">
        <v>13.235646043999999</v>
      </c>
      <c r="K8" s="207">
        <v>12.47397342</v>
      </c>
      <c r="L8" s="207">
        <v>12.280777472</v>
      </c>
      <c r="M8" s="207">
        <v>12.530543550000001</v>
      </c>
      <c r="N8" s="207">
        <v>13.0767083</v>
      </c>
      <c r="O8" s="207">
        <v>13.164051668000001</v>
      </c>
      <c r="P8" s="207">
        <v>12.168841612</v>
      </c>
      <c r="Q8" s="207">
        <v>12.296850972</v>
      </c>
      <c r="R8" s="207">
        <v>11.13612663</v>
      </c>
      <c r="S8" s="207">
        <v>11.278249003999999</v>
      </c>
      <c r="T8" s="207">
        <v>11.615167140000001</v>
      </c>
      <c r="U8" s="207">
        <v>12.266783359</v>
      </c>
      <c r="V8" s="207">
        <v>12.372127063000001</v>
      </c>
      <c r="W8" s="207">
        <v>11.42742309</v>
      </c>
      <c r="X8" s="207">
        <v>11.340912341999999</v>
      </c>
      <c r="Y8" s="207">
        <v>11.36963652</v>
      </c>
      <c r="Z8" s="207">
        <v>12.628158729000001</v>
      </c>
      <c r="AA8" s="207">
        <v>12.606460930000001</v>
      </c>
      <c r="AB8" s="207">
        <v>10.136365484000001</v>
      </c>
      <c r="AC8" s="207">
        <v>11.010088712</v>
      </c>
      <c r="AD8" s="207">
        <v>10.6452279</v>
      </c>
      <c r="AE8" s="207">
        <v>11.179068782</v>
      </c>
      <c r="AF8" s="207">
        <v>11.836581389999999</v>
      </c>
      <c r="AG8" s="207">
        <v>12.714702668999999</v>
      </c>
      <c r="AH8" s="207">
        <v>12.578954381999999</v>
      </c>
      <c r="AI8" s="207">
        <v>11.388608039999999</v>
      </c>
      <c r="AJ8" s="207">
        <v>11.570805830999999</v>
      </c>
      <c r="AK8" s="207">
        <v>11.81984643</v>
      </c>
      <c r="AL8" s="207">
        <v>12.263594358000001</v>
      </c>
      <c r="AM8" s="207">
        <v>12.685675354000001</v>
      </c>
      <c r="AN8" s="207">
        <v>11.102151367999999</v>
      </c>
      <c r="AO8" s="207">
        <v>11.785248424000001</v>
      </c>
      <c r="AP8" s="207">
        <v>10.788797130000001</v>
      </c>
      <c r="AQ8" s="207">
        <v>11.400086475</v>
      </c>
      <c r="AR8" s="207">
        <v>11.511346380000001</v>
      </c>
      <c r="AS8" s="207">
        <v>12.375273222000001</v>
      </c>
      <c r="AT8" s="207">
        <v>12.347705418</v>
      </c>
      <c r="AU8" s="207">
        <v>11.09928687</v>
      </c>
      <c r="AV8" s="207">
        <v>11.17195546</v>
      </c>
      <c r="AW8" s="207">
        <v>11.768585010000001</v>
      </c>
      <c r="AX8" s="207">
        <v>11.968466247</v>
      </c>
      <c r="AY8" s="207">
        <v>11.985619537</v>
      </c>
      <c r="AZ8" s="207">
        <v>10.86867</v>
      </c>
      <c r="BA8" s="207">
        <v>11.43768</v>
      </c>
      <c r="BB8" s="246">
        <v>11.012740000000001</v>
      </c>
      <c r="BC8" s="246">
        <v>11.52392</v>
      </c>
      <c r="BD8" s="246">
        <v>11.872030000000001</v>
      </c>
      <c r="BE8" s="246">
        <v>12.67525</v>
      </c>
      <c r="BF8" s="246">
        <v>12.58479</v>
      </c>
      <c r="BG8" s="246">
        <v>11.487959999999999</v>
      </c>
      <c r="BH8" s="246">
        <v>11.212669999999999</v>
      </c>
      <c r="BI8" s="246">
        <v>11.62613</v>
      </c>
      <c r="BJ8" s="246">
        <v>12.319089999999999</v>
      </c>
      <c r="BK8" s="246">
        <v>12.205030000000001</v>
      </c>
      <c r="BL8" s="246">
        <v>11.31357</v>
      </c>
      <c r="BM8" s="246">
        <v>11.485139999999999</v>
      </c>
      <c r="BN8" s="246">
        <v>11.030570000000001</v>
      </c>
      <c r="BO8" s="246">
        <v>11.54016</v>
      </c>
      <c r="BP8" s="246">
        <v>11.89373</v>
      </c>
      <c r="BQ8" s="246">
        <v>12.703810000000001</v>
      </c>
      <c r="BR8" s="246">
        <v>12.615130000000001</v>
      </c>
      <c r="BS8" s="246">
        <v>11.52075</v>
      </c>
      <c r="BT8" s="246">
        <v>11.24779</v>
      </c>
      <c r="BU8" s="246">
        <v>11.66384</v>
      </c>
      <c r="BV8" s="246">
        <v>12.364850000000001</v>
      </c>
    </row>
    <row r="9" spans="1:74" ht="11.15" customHeight="1" x14ac:dyDescent="0.25">
      <c r="A9" s="606" t="s">
        <v>1246</v>
      </c>
      <c r="B9" s="418" t="s">
        <v>1382</v>
      </c>
      <c r="C9" s="207">
        <v>1.160362519</v>
      </c>
      <c r="D9" s="207">
        <v>1.0567150999999999</v>
      </c>
      <c r="E9" s="207">
        <v>1.1727570009999999</v>
      </c>
      <c r="F9" s="207">
        <v>1.0526174399999999</v>
      </c>
      <c r="G9" s="207">
        <v>1.07150911</v>
      </c>
      <c r="H9" s="207">
        <v>1.1327032800000001</v>
      </c>
      <c r="I9" s="207">
        <v>1.312735486</v>
      </c>
      <c r="J9" s="207">
        <v>1.2897976870000001</v>
      </c>
      <c r="K9" s="207">
        <v>1.1500019699999999</v>
      </c>
      <c r="L9" s="207">
        <v>1.072474884</v>
      </c>
      <c r="M9" s="207">
        <v>1.0659015000000001</v>
      </c>
      <c r="N9" s="207">
        <v>1.151374162</v>
      </c>
      <c r="O9" s="207">
        <v>1.144881367</v>
      </c>
      <c r="P9" s="207">
        <v>1.073666971</v>
      </c>
      <c r="Q9" s="207">
        <v>1.0504218869999999</v>
      </c>
      <c r="R9" s="207">
        <v>0.94263728999999996</v>
      </c>
      <c r="S9" s="207">
        <v>1.0122584999999999</v>
      </c>
      <c r="T9" s="207">
        <v>1.1025629699999999</v>
      </c>
      <c r="U9" s="207">
        <v>1.2932016420000001</v>
      </c>
      <c r="V9" s="207">
        <v>1.241377733</v>
      </c>
      <c r="W9" s="207">
        <v>1.0974650399999999</v>
      </c>
      <c r="X9" s="207">
        <v>1.03153213</v>
      </c>
      <c r="Y9" s="207">
        <v>0.98722880999999996</v>
      </c>
      <c r="Z9" s="207">
        <v>1.06882978</v>
      </c>
      <c r="AA9" s="207">
        <v>1.0957791649999999</v>
      </c>
      <c r="AB9" s="207">
        <v>0.97273063999999998</v>
      </c>
      <c r="AC9" s="207">
        <v>0.98772844800000004</v>
      </c>
      <c r="AD9" s="207">
        <v>0.93798957000000005</v>
      </c>
      <c r="AE9" s="207">
        <v>0.96595975199999995</v>
      </c>
      <c r="AF9" s="207">
        <v>1.1010926700000001</v>
      </c>
      <c r="AG9" s="207">
        <v>1.2042758170000001</v>
      </c>
      <c r="AH9" s="207">
        <v>1.242175053</v>
      </c>
      <c r="AI9" s="207">
        <v>1.1149464</v>
      </c>
      <c r="AJ9" s="207">
        <v>1.0396173950000001</v>
      </c>
      <c r="AK9" s="207">
        <v>1.03131621</v>
      </c>
      <c r="AL9" s="207">
        <v>1.0740634790000001</v>
      </c>
      <c r="AM9" s="207">
        <v>1.1484719729999999</v>
      </c>
      <c r="AN9" s="207">
        <v>0.98677714800000005</v>
      </c>
      <c r="AO9" s="207">
        <v>1.0540214830000001</v>
      </c>
      <c r="AP9" s="207">
        <v>1.0068360000000001</v>
      </c>
      <c r="AQ9" s="207">
        <v>1.0419635060000001</v>
      </c>
      <c r="AR9" s="207">
        <v>1.10245821</v>
      </c>
      <c r="AS9" s="207">
        <v>1.1937067699999999</v>
      </c>
      <c r="AT9" s="207">
        <v>1.204256969</v>
      </c>
      <c r="AU9" s="207">
        <v>1.0722359400000001</v>
      </c>
      <c r="AV9" s="207">
        <v>0.96729237999999995</v>
      </c>
      <c r="AW9" s="207">
        <v>0.99935976000000004</v>
      </c>
      <c r="AX9" s="207">
        <v>1.0745297680000001</v>
      </c>
      <c r="AY9" s="207">
        <v>1.1006518430000001</v>
      </c>
      <c r="AZ9" s="207">
        <v>0.94557650000000004</v>
      </c>
      <c r="BA9" s="207">
        <v>1.051129</v>
      </c>
      <c r="BB9" s="246">
        <v>1.011147</v>
      </c>
      <c r="BC9" s="246">
        <v>1.0802290000000001</v>
      </c>
      <c r="BD9" s="246">
        <v>1.1466829999999999</v>
      </c>
      <c r="BE9" s="246">
        <v>1.2630859999999999</v>
      </c>
      <c r="BF9" s="246">
        <v>1.2615179999999999</v>
      </c>
      <c r="BG9" s="246">
        <v>1.1261300000000001</v>
      </c>
      <c r="BH9" s="246">
        <v>1.0892059999999999</v>
      </c>
      <c r="BI9" s="246">
        <v>1.0538780000000001</v>
      </c>
      <c r="BJ9" s="246">
        <v>1.1200060000000001</v>
      </c>
      <c r="BK9" s="246">
        <v>1.1751259999999999</v>
      </c>
      <c r="BL9" s="246">
        <v>1.065636</v>
      </c>
      <c r="BM9" s="246">
        <v>1.1203639999999999</v>
      </c>
      <c r="BN9" s="246">
        <v>1.062702</v>
      </c>
      <c r="BO9" s="246">
        <v>1.1214839999999999</v>
      </c>
      <c r="BP9" s="246">
        <v>1.1784060000000001</v>
      </c>
      <c r="BQ9" s="246">
        <v>1.290116</v>
      </c>
      <c r="BR9" s="246">
        <v>1.2775890000000001</v>
      </c>
      <c r="BS9" s="246">
        <v>1.1377900000000001</v>
      </c>
      <c r="BT9" s="246">
        <v>1.098306</v>
      </c>
      <c r="BU9" s="246">
        <v>1.0604389999999999</v>
      </c>
      <c r="BV9" s="246">
        <v>1.1255900000000001</v>
      </c>
    </row>
    <row r="10" spans="1:74" ht="11.15" customHeight="1" x14ac:dyDescent="0.25">
      <c r="A10" s="417" t="s">
        <v>1049</v>
      </c>
      <c r="B10" s="418" t="s">
        <v>1405</v>
      </c>
      <c r="C10" s="207">
        <v>3.3410119800000002</v>
      </c>
      <c r="D10" s="207">
        <v>3.1338530160000002</v>
      </c>
      <c r="E10" s="207">
        <v>2.4007799959999998</v>
      </c>
      <c r="F10" s="207">
        <v>2.3863760100000002</v>
      </c>
      <c r="G10" s="207">
        <v>3.041396019</v>
      </c>
      <c r="H10" s="207">
        <v>3.63049599</v>
      </c>
      <c r="I10" s="207">
        <v>3.685152993</v>
      </c>
      <c r="J10" s="207">
        <v>4.0799139990000004</v>
      </c>
      <c r="K10" s="207">
        <v>3.5169769799999999</v>
      </c>
      <c r="L10" s="207">
        <v>2.1962630139999999</v>
      </c>
      <c r="M10" s="207">
        <v>3.5953349999999999</v>
      </c>
      <c r="N10" s="207">
        <v>4.0368740020000002</v>
      </c>
      <c r="O10" s="207">
        <v>3.1822139840000001</v>
      </c>
      <c r="P10" s="207">
        <v>2.8315100040000001</v>
      </c>
      <c r="Q10" s="207">
        <v>3.7776139959999999</v>
      </c>
      <c r="R10" s="207">
        <v>3.2440500000000001</v>
      </c>
      <c r="S10" s="207">
        <v>3.7051470009999998</v>
      </c>
      <c r="T10" s="207">
        <v>3.9033740099999998</v>
      </c>
      <c r="U10" s="207">
        <v>5.4271159979999997</v>
      </c>
      <c r="V10" s="207">
        <v>5.8826640049999996</v>
      </c>
      <c r="W10" s="207">
        <v>3.7403179799999999</v>
      </c>
      <c r="X10" s="207">
        <v>3.8845699790000001</v>
      </c>
      <c r="Y10" s="207">
        <v>3.4132250100000001</v>
      </c>
      <c r="Z10" s="207">
        <v>4.322381987</v>
      </c>
      <c r="AA10" s="207">
        <v>4.1452130189999998</v>
      </c>
      <c r="AB10" s="207">
        <v>2.9268660120000001</v>
      </c>
      <c r="AC10" s="207">
        <v>3.8262259950000002</v>
      </c>
      <c r="AD10" s="207">
        <v>3.3243160199999999</v>
      </c>
      <c r="AE10" s="207">
        <v>3.6948459800000002</v>
      </c>
      <c r="AF10" s="207">
        <v>4.4416770000000003</v>
      </c>
      <c r="AG10" s="207">
        <v>4.4138849970000003</v>
      </c>
      <c r="AH10" s="207">
        <v>3.3715719970000002</v>
      </c>
      <c r="AI10" s="207">
        <v>2.7407619900000002</v>
      </c>
      <c r="AJ10" s="207">
        <v>2.8512429799999999</v>
      </c>
      <c r="AK10" s="207">
        <v>1.161897</v>
      </c>
      <c r="AL10" s="207">
        <v>2.4130869960000001</v>
      </c>
      <c r="AM10" s="207">
        <v>2.9978480250000001</v>
      </c>
      <c r="AN10" s="207">
        <v>1.820880992</v>
      </c>
      <c r="AO10" s="207">
        <v>1.996296987</v>
      </c>
      <c r="AP10" s="207">
        <v>2.4964430100000001</v>
      </c>
      <c r="AQ10" s="207">
        <v>2.766955995</v>
      </c>
      <c r="AR10" s="207">
        <v>4.3847639999999997</v>
      </c>
      <c r="AS10" s="207">
        <v>5.4643959779999998</v>
      </c>
      <c r="AT10" s="207">
        <v>5.913036999</v>
      </c>
      <c r="AU10" s="207">
        <v>3.8373920099999999</v>
      </c>
      <c r="AV10" s="207">
        <v>2.8880369730000002</v>
      </c>
      <c r="AW10" s="207">
        <v>2.6266579800000001</v>
      </c>
      <c r="AX10" s="207">
        <v>4.0210309999999998</v>
      </c>
      <c r="AY10" s="207">
        <v>3.9809695770000002</v>
      </c>
      <c r="AZ10" s="207">
        <v>3.3232949999999999</v>
      </c>
      <c r="BA10" s="207">
        <v>3.9081830000000002</v>
      </c>
      <c r="BB10" s="246">
        <v>3.5744449999999999</v>
      </c>
      <c r="BC10" s="246">
        <v>4.0708089999999997</v>
      </c>
      <c r="BD10" s="246">
        <v>4.4409530000000004</v>
      </c>
      <c r="BE10" s="246">
        <v>5.0608680000000001</v>
      </c>
      <c r="BF10" s="246">
        <v>5.1176000000000004</v>
      </c>
      <c r="BG10" s="246">
        <v>3.8018320000000001</v>
      </c>
      <c r="BH10" s="246">
        <v>3.3022019999999999</v>
      </c>
      <c r="BI10" s="246">
        <v>3.4773480000000001</v>
      </c>
      <c r="BJ10" s="246">
        <v>3.9661849999999998</v>
      </c>
      <c r="BK10" s="246">
        <v>4.2668990000000004</v>
      </c>
      <c r="BL10" s="246">
        <v>3.6489150000000001</v>
      </c>
      <c r="BM10" s="246">
        <v>4.0329079999999999</v>
      </c>
      <c r="BN10" s="246">
        <v>3.6275879999999998</v>
      </c>
      <c r="BO10" s="246">
        <v>4.1662059999999999</v>
      </c>
      <c r="BP10" s="246">
        <v>4.5259710000000002</v>
      </c>
      <c r="BQ10" s="246">
        <v>5.1424649999999996</v>
      </c>
      <c r="BR10" s="246">
        <v>5.2227050000000004</v>
      </c>
      <c r="BS10" s="246">
        <v>3.8985829999999999</v>
      </c>
      <c r="BT10" s="246">
        <v>3.3746830000000001</v>
      </c>
      <c r="BU10" s="246">
        <v>3.5445440000000001</v>
      </c>
      <c r="BV10" s="246">
        <v>4.0306959999999998</v>
      </c>
    </row>
    <row r="11" spans="1:74" ht="11.15" customHeight="1" x14ac:dyDescent="0.25">
      <c r="A11" s="417" t="s">
        <v>1050</v>
      </c>
      <c r="B11" s="418" t="s">
        <v>1406</v>
      </c>
      <c r="C11" s="207">
        <v>363.06984724</v>
      </c>
      <c r="D11" s="207">
        <v>318.41558523999998</v>
      </c>
      <c r="E11" s="207">
        <v>329.30403260000003</v>
      </c>
      <c r="F11" s="207">
        <v>299.33898749999997</v>
      </c>
      <c r="G11" s="207">
        <v>333.70221860999999</v>
      </c>
      <c r="H11" s="207">
        <v>356.86985105999997</v>
      </c>
      <c r="I11" s="207">
        <v>414.05004455</v>
      </c>
      <c r="J11" s="207">
        <v>405.81156856000001</v>
      </c>
      <c r="K11" s="207">
        <v>364.27654617000002</v>
      </c>
      <c r="L11" s="207">
        <v>322.71390792</v>
      </c>
      <c r="M11" s="207">
        <v>319.49268704999997</v>
      </c>
      <c r="N11" s="207">
        <v>342.57303250000001</v>
      </c>
      <c r="O11" s="207">
        <v>345.20132364</v>
      </c>
      <c r="P11" s="207">
        <v>322.52961648000002</v>
      </c>
      <c r="Q11" s="207">
        <v>313.64731015000001</v>
      </c>
      <c r="R11" s="207">
        <v>283.09026381000001</v>
      </c>
      <c r="S11" s="207">
        <v>308.54197282000001</v>
      </c>
      <c r="T11" s="207">
        <v>355.87056372000001</v>
      </c>
      <c r="U11" s="207">
        <v>415.29837608000003</v>
      </c>
      <c r="V11" s="207">
        <v>404.41825654000002</v>
      </c>
      <c r="W11" s="207">
        <v>337.23335480999998</v>
      </c>
      <c r="X11" s="207">
        <v>317.58800888000002</v>
      </c>
      <c r="Y11" s="207">
        <v>304.81618874999998</v>
      </c>
      <c r="Z11" s="207">
        <v>348.84579484</v>
      </c>
      <c r="AA11" s="207">
        <v>353.38598595000002</v>
      </c>
      <c r="AB11" s="207">
        <v>326.82627298</v>
      </c>
      <c r="AC11" s="207">
        <v>315.20319723</v>
      </c>
      <c r="AD11" s="207">
        <v>296.64670458000001</v>
      </c>
      <c r="AE11" s="207">
        <v>323.86923777999999</v>
      </c>
      <c r="AF11" s="207">
        <v>378.31374935999997</v>
      </c>
      <c r="AG11" s="207">
        <v>410.06280914000001</v>
      </c>
      <c r="AH11" s="207">
        <v>416.25732118000002</v>
      </c>
      <c r="AI11" s="207">
        <v>350.45248563000001</v>
      </c>
      <c r="AJ11" s="207">
        <v>321.60547781000002</v>
      </c>
      <c r="AK11" s="207">
        <v>315.41634354000001</v>
      </c>
      <c r="AL11" s="207">
        <v>339.57484111999997</v>
      </c>
      <c r="AM11" s="207">
        <v>380.10428945000001</v>
      </c>
      <c r="AN11" s="207">
        <v>328.75158766999999</v>
      </c>
      <c r="AO11" s="207">
        <v>326.76791995999997</v>
      </c>
      <c r="AP11" s="207">
        <v>305.82004727999998</v>
      </c>
      <c r="AQ11" s="207">
        <v>344.98239813999999</v>
      </c>
      <c r="AR11" s="207">
        <v>385.03330148999999</v>
      </c>
      <c r="AS11" s="207">
        <v>429.47784121000001</v>
      </c>
      <c r="AT11" s="207">
        <v>418.62276298</v>
      </c>
      <c r="AU11" s="207">
        <v>354.55965251999999</v>
      </c>
      <c r="AV11" s="207">
        <v>316.99898882000002</v>
      </c>
      <c r="AW11" s="207">
        <v>325.58549625000001</v>
      </c>
      <c r="AX11" s="207">
        <v>367.64561357000002</v>
      </c>
      <c r="AY11" s="207">
        <v>351.41809403000002</v>
      </c>
      <c r="AZ11" s="207">
        <v>322.05439999999999</v>
      </c>
      <c r="BA11" s="207">
        <v>332.31020000000001</v>
      </c>
      <c r="BB11" s="246">
        <v>307.13010000000003</v>
      </c>
      <c r="BC11" s="246">
        <v>342.92959999999999</v>
      </c>
      <c r="BD11" s="246">
        <v>378.3526</v>
      </c>
      <c r="BE11" s="246">
        <v>417.78890000000001</v>
      </c>
      <c r="BF11" s="246">
        <v>414.8553</v>
      </c>
      <c r="BG11" s="246">
        <v>350.476</v>
      </c>
      <c r="BH11" s="246">
        <v>316.08760000000001</v>
      </c>
      <c r="BI11" s="246">
        <v>320.16609999999997</v>
      </c>
      <c r="BJ11" s="246">
        <v>366.5104</v>
      </c>
      <c r="BK11" s="246">
        <v>367.9708</v>
      </c>
      <c r="BL11" s="246">
        <v>336.71820000000002</v>
      </c>
      <c r="BM11" s="246">
        <v>335.82560000000001</v>
      </c>
      <c r="BN11" s="246">
        <v>309.21159999999998</v>
      </c>
      <c r="BO11" s="246">
        <v>344.41160000000002</v>
      </c>
      <c r="BP11" s="246">
        <v>378.87450000000001</v>
      </c>
      <c r="BQ11" s="246">
        <v>421.08069999999998</v>
      </c>
      <c r="BR11" s="246">
        <v>418.5061</v>
      </c>
      <c r="BS11" s="246">
        <v>353.47489999999999</v>
      </c>
      <c r="BT11" s="246">
        <v>318.8399</v>
      </c>
      <c r="BU11" s="246">
        <v>322.95519999999999</v>
      </c>
      <c r="BV11" s="246">
        <v>369.43540000000002</v>
      </c>
    </row>
    <row r="12" spans="1:74" ht="11.15" customHeight="1" x14ac:dyDescent="0.25">
      <c r="A12" s="417" t="s">
        <v>1051</v>
      </c>
      <c r="B12" s="418" t="s">
        <v>1407</v>
      </c>
      <c r="C12" s="207">
        <v>21.932624031</v>
      </c>
      <c r="D12" s="207">
        <v>11.674141444</v>
      </c>
      <c r="E12" s="207">
        <v>15.730086804999999</v>
      </c>
      <c r="F12" s="207">
        <v>14.5286694</v>
      </c>
      <c r="G12" s="207">
        <v>25.485333554</v>
      </c>
      <c r="H12" s="207">
        <v>23.680478669999999</v>
      </c>
      <c r="I12" s="207">
        <v>25.157631252000002</v>
      </c>
      <c r="J12" s="207">
        <v>20.409323586999999</v>
      </c>
      <c r="K12" s="207">
        <v>11.78171985</v>
      </c>
      <c r="L12" s="207">
        <v>2.6797664179999998</v>
      </c>
      <c r="M12" s="207">
        <v>21.952933739999999</v>
      </c>
      <c r="N12" s="207">
        <v>20.184798708999999</v>
      </c>
      <c r="O12" s="207">
        <v>16.955188297999999</v>
      </c>
      <c r="P12" s="207">
        <v>16.104373553999999</v>
      </c>
      <c r="Q12" s="207">
        <v>11.894609882999999</v>
      </c>
      <c r="R12" s="207">
        <v>9.9578397299999999</v>
      </c>
      <c r="S12" s="207">
        <v>22.914897192000002</v>
      </c>
      <c r="T12" s="207">
        <v>24.515262480000001</v>
      </c>
      <c r="U12" s="207">
        <v>23.720422396</v>
      </c>
      <c r="V12" s="207">
        <v>23.438287924000001</v>
      </c>
      <c r="W12" s="207">
        <v>3.5506021200000002</v>
      </c>
      <c r="X12" s="207">
        <v>9.718636772</v>
      </c>
      <c r="Y12" s="207">
        <v>16.588035120000001</v>
      </c>
      <c r="Z12" s="207">
        <v>21.345853892000001</v>
      </c>
      <c r="AA12" s="207">
        <v>19.409357951</v>
      </c>
      <c r="AB12" s="207">
        <v>17.009950495999998</v>
      </c>
      <c r="AC12" s="207">
        <v>8.9304505499999998</v>
      </c>
      <c r="AD12" s="207">
        <v>13.31788515</v>
      </c>
      <c r="AE12" s="207">
        <v>22.746809054</v>
      </c>
      <c r="AF12" s="207">
        <v>28.11459198</v>
      </c>
      <c r="AG12" s="207">
        <v>23.436949901999999</v>
      </c>
      <c r="AH12" s="207">
        <v>22.629579237000002</v>
      </c>
      <c r="AI12" s="207">
        <v>2.6200989899999998</v>
      </c>
      <c r="AJ12" s="207">
        <v>7.9922937989999996</v>
      </c>
      <c r="AK12" s="207">
        <v>16.577561670000001</v>
      </c>
      <c r="AL12" s="207">
        <v>20.039575396</v>
      </c>
      <c r="AM12" s="207">
        <v>30.277347406000001</v>
      </c>
      <c r="AN12" s="207">
        <v>13.248774756</v>
      </c>
      <c r="AO12" s="207">
        <v>11.298788085</v>
      </c>
      <c r="AP12" s="207">
        <v>11.325571050000001</v>
      </c>
      <c r="AQ12" s="207">
        <v>25.624596218000001</v>
      </c>
      <c r="AR12" s="207">
        <v>27.308771700000001</v>
      </c>
      <c r="AS12" s="207">
        <v>29.361649473</v>
      </c>
      <c r="AT12" s="207">
        <v>18.347556397999998</v>
      </c>
      <c r="AU12" s="207">
        <v>4.8629999100000001</v>
      </c>
      <c r="AV12" s="207">
        <v>10.32858341</v>
      </c>
      <c r="AW12" s="207">
        <v>24.076241459999999</v>
      </c>
      <c r="AX12" s="207">
        <v>30.012756786000001</v>
      </c>
      <c r="AY12" s="207">
        <v>16.440564039000002</v>
      </c>
      <c r="AZ12" s="207">
        <v>18.936050000000002</v>
      </c>
      <c r="BA12" s="207">
        <v>15.782780000000001</v>
      </c>
      <c r="BB12" s="246">
        <v>12.268700000000001</v>
      </c>
      <c r="BC12" s="246">
        <v>26.50273</v>
      </c>
      <c r="BD12" s="246">
        <v>25.764199999999999</v>
      </c>
      <c r="BE12" s="246">
        <v>27.331109999999999</v>
      </c>
      <c r="BF12" s="246">
        <v>21.761009999999999</v>
      </c>
      <c r="BG12" s="246">
        <v>4.054468</v>
      </c>
      <c r="BH12" s="246">
        <v>8.5937000000000001</v>
      </c>
      <c r="BI12" s="246">
        <v>17.834040000000002</v>
      </c>
      <c r="BJ12" s="246">
        <v>25.28867</v>
      </c>
      <c r="BK12" s="246">
        <v>18.508759999999999</v>
      </c>
      <c r="BL12" s="246">
        <v>9.5771719999999991</v>
      </c>
      <c r="BM12" s="246">
        <v>15.114800000000001</v>
      </c>
      <c r="BN12" s="246">
        <v>13.00976</v>
      </c>
      <c r="BO12" s="246">
        <v>26.76587</v>
      </c>
      <c r="BP12" s="246">
        <v>25.677040000000002</v>
      </c>
      <c r="BQ12" s="246">
        <v>28.174140000000001</v>
      </c>
      <c r="BR12" s="246">
        <v>21.95796</v>
      </c>
      <c r="BS12" s="246">
        <v>4.0849279999999997</v>
      </c>
      <c r="BT12" s="246">
        <v>8.6430199999999999</v>
      </c>
      <c r="BU12" s="246">
        <v>17.972200000000001</v>
      </c>
      <c r="BV12" s="246">
        <v>25.48142</v>
      </c>
    </row>
    <row r="13" spans="1:74" ht="11.15" customHeight="1" x14ac:dyDescent="0.25">
      <c r="A13" s="417" t="s">
        <v>1016</v>
      </c>
      <c r="B13" s="418" t="s">
        <v>1408</v>
      </c>
      <c r="C13" s="207">
        <v>1.9031979999999999</v>
      </c>
      <c r="D13" s="207">
        <v>2.0588739999999999</v>
      </c>
      <c r="E13" s="207">
        <v>2.9142589999999999</v>
      </c>
      <c r="F13" s="207">
        <v>3.2449699999999999</v>
      </c>
      <c r="G13" s="207">
        <v>3.5487829999999998</v>
      </c>
      <c r="H13" s="207">
        <v>3.6040519999999998</v>
      </c>
      <c r="I13" s="207">
        <v>3.7601399999999998</v>
      </c>
      <c r="J13" s="207">
        <v>3.6113529999999998</v>
      </c>
      <c r="K13" s="207">
        <v>3.2049780000000001</v>
      </c>
      <c r="L13" s="207">
        <v>2.8325279999999999</v>
      </c>
      <c r="M13" s="207">
        <v>2.2275529999999999</v>
      </c>
      <c r="N13" s="207">
        <v>2.0467580000000001</v>
      </c>
      <c r="O13" s="207">
        <v>2.3125369999999998</v>
      </c>
      <c r="P13" s="207">
        <v>2.6227269999999998</v>
      </c>
      <c r="Q13" s="207">
        <v>3.4238569999999999</v>
      </c>
      <c r="R13" s="207">
        <v>3.8157489999999998</v>
      </c>
      <c r="S13" s="207">
        <v>4.2672980000000003</v>
      </c>
      <c r="T13" s="207">
        <v>4.2690400000000004</v>
      </c>
      <c r="U13" s="207">
        <v>4.4052759999999997</v>
      </c>
      <c r="V13" s="207">
        <v>4.1985159999999997</v>
      </c>
      <c r="W13" s="207">
        <v>3.7215020000000001</v>
      </c>
      <c r="X13" s="207">
        <v>3.3101419999999999</v>
      </c>
      <c r="Y13" s="207">
        <v>2.686766</v>
      </c>
      <c r="Z13" s="207">
        <v>2.4889700000000001</v>
      </c>
      <c r="AA13" s="207">
        <v>2.7425069999999998</v>
      </c>
      <c r="AB13" s="207">
        <v>2.9271959999999999</v>
      </c>
      <c r="AC13" s="207">
        <v>4.089194</v>
      </c>
      <c r="AD13" s="207">
        <v>4.5931100000000002</v>
      </c>
      <c r="AE13" s="207">
        <v>5.0438660000000004</v>
      </c>
      <c r="AF13" s="207">
        <v>5.1112159999999998</v>
      </c>
      <c r="AG13" s="207">
        <v>5.2081759999999999</v>
      </c>
      <c r="AH13" s="207">
        <v>4.9440249999999999</v>
      </c>
      <c r="AI13" s="207">
        <v>4.3944210000000004</v>
      </c>
      <c r="AJ13" s="207">
        <v>3.8538939999999999</v>
      </c>
      <c r="AK13" s="207">
        <v>3.263563</v>
      </c>
      <c r="AL13" s="207">
        <v>2.8533949999999999</v>
      </c>
      <c r="AM13" s="207">
        <v>3.2472620000000001</v>
      </c>
      <c r="AN13" s="207">
        <v>3.5765899999999999</v>
      </c>
      <c r="AO13" s="207">
        <v>4.90029</v>
      </c>
      <c r="AP13" s="207">
        <v>5.40869</v>
      </c>
      <c r="AQ13" s="207">
        <v>5.9461139999999997</v>
      </c>
      <c r="AR13" s="207">
        <v>5.9405840000000003</v>
      </c>
      <c r="AS13" s="207">
        <v>6.1573950000000002</v>
      </c>
      <c r="AT13" s="207">
        <v>5.9099589999999997</v>
      </c>
      <c r="AU13" s="207">
        <v>5.2815409999999998</v>
      </c>
      <c r="AV13" s="207">
        <v>4.7898649999999998</v>
      </c>
      <c r="AW13" s="207">
        <v>3.8519800000000002</v>
      </c>
      <c r="AX13" s="207">
        <v>3.501239</v>
      </c>
      <c r="AY13" s="207">
        <v>4.3964249999999998</v>
      </c>
      <c r="AZ13" s="207">
        <v>4.7303179999999996</v>
      </c>
      <c r="BA13" s="207">
        <v>6.3253950000000003</v>
      </c>
      <c r="BB13" s="246">
        <v>6.9799239999999996</v>
      </c>
      <c r="BC13" s="246">
        <v>7.637435</v>
      </c>
      <c r="BD13" s="246">
        <v>7.7148589999999997</v>
      </c>
      <c r="BE13" s="246">
        <v>7.9572640000000003</v>
      </c>
      <c r="BF13" s="246">
        <v>7.6615630000000001</v>
      </c>
      <c r="BG13" s="246">
        <v>6.8573329999999997</v>
      </c>
      <c r="BH13" s="246">
        <v>6.131526</v>
      </c>
      <c r="BI13" s="246">
        <v>4.9787210000000002</v>
      </c>
      <c r="BJ13" s="246">
        <v>4.5696950000000003</v>
      </c>
      <c r="BK13" s="246">
        <v>4.9318860000000004</v>
      </c>
      <c r="BL13" s="246">
        <v>5.4402699999999999</v>
      </c>
      <c r="BM13" s="246">
        <v>7.4971050000000004</v>
      </c>
      <c r="BN13" s="246">
        <v>8.3781700000000008</v>
      </c>
      <c r="BO13" s="246">
        <v>9.2468090000000007</v>
      </c>
      <c r="BP13" s="246">
        <v>9.3871929999999999</v>
      </c>
      <c r="BQ13" s="246">
        <v>9.7220770000000005</v>
      </c>
      <c r="BR13" s="246">
        <v>9.3824869999999994</v>
      </c>
      <c r="BS13" s="246">
        <v>8.4029129999999999</v>
      </c>
      <c r="BT13" s="246">
        <v>7.5195400000000001</v>
      </c>
      <c r="BU13" s="246">
        <v>6.1056410000000003</v>
      </c>
      <c r="BV13" s="246">
        <v>5.6076680000000003</v>
      </c>
    </row>
    <row r="14" spans="1:74" ht="11.15" customHeight="1" x14ac:dyDescent="0.25">
      <c r="A14" s="417" t="s">
        <v>1017</v>
      </c>
      <c r="B14" s="418" t="s">
        <v>1409</v>
      </c>
      <c r="C14" s="207">
        <v>1.1065100000000001</v>
      </c>
      <c r="D14" s="207">
        <v>1.2049730000000001</v>
      </c>
      <c r="E14" s="207">
        <v>1.727195</v>
      </c>
      <c r="F14" s="207">
        <v>1.934966</v>
      </c>
      <c r="G14" s="207">
        <v>2.129702</v>
      </c>
      <c r="H14" s="207">
        <v>2.1753990000000001</v>
      </c>
      <c r="I14" s="207">
        <v>2.2680699999999998</v>
      </c>
      <c r="J14" s="207">
        <v>2.1844619999999999</v>
      </c>
      <c r="K14" s="207">
        <v>1.9296489999999999</v>
      </c>
      <c r="L14" s="207">
        <v>1.697281</v>
      </c>
      <c r="M14" s="207">
        <v>1.346193</v>
      </c>
      <c r="N14" s="207">
        <v>1.2100599999999999</v>
      </c>
      <c r="O14" s="207">
        <v>1.3852390000000001</v>
      </c>
      <c r="P14" s="207">
        <v>1.5775539999999999</v>
      </c>
      <c r="Q14" s="207">
        <v>2.0491269999999999</v>
      </c>
      <c r="R14" s="207">
        <v>2.3101419999999999</v>
      </c>
      <c r="S14" s="207">
        <v>2.6096020000000002</v>
      </c>
      <c r="T14" s="207">
        <v>2.6096300000000001</v>
      </c>
      <c r="U14" s="207">
        <v>2.6801219999999999</v>
      </c>
      <c r="V14" s="207">
        <v>2.5397470000000002</v>
      </c>
      <c r="W14" s="207">
        <v>2.2414960000000002</v>
      </c>
      <c r="X14" s="207">
        <v>2.0077310000000002</v>
      </c>
      <c r="Y14" s="207">
        <v>1.656542</v>
      </c>
      <c r="Z14" s="207">
        <v>1.5118529999999999</v>
      </c>
      <c r="AA14" s="207">
        <v>1.668269</v>
      </c>
      <c r="AB14" s="207">
        <v>1.768305</v>
      </c>
      <c r="AC14" s="207">
        <v>2.4844520000000001</v>
      </c>
      <c r="AD14" s="207">
        <v>2.8215970000000001</v>
      </c>
      <c r="AE14" s="207">
        <v>3.1168589999999998</v>
      </c>
      <c r="AF14" s="207">
        <v>3.165645</v>
      </c>
      <c r="AG14" s="207">
        <v>3.2021190000000002</v>
      </c>
      <c r="AH14" s="207">
        <v>3.012337</v>
      </c>
      <c r="AI14" s="207">
        <v>2.6659890000000002</v>
      </c>
      <c r="AJ14" s="207">
        <v>2.3398940000000001</v>
      </c>
      <c r="AK14" s="207">
        <v>2.0693419999999998</v>
      </c>
      <c r="AL14" s="207">
        <v>1.739155</v>
      </c>
      <c r="AM14" s="207">
        <v>2.0407000000000002</v>
      </c>
      <c r="AN14" s="207">
        <v>2.2554569999999998</v>
      </c>
      <c r="AO14" s="207">
        <v>3.082665</v>
      </c>
      <c r="AP14" s="207">
        <v>3.425681</v>
      </c>
      <c r="AQ14" s="207">
        <v>3.7792910000000002</v>
      </c>
      <c r="AR14" s="207">
        <v>3.772564</v>
      </c>
      <c r="AS14" s="207">
        <v>3.90455</v>
      </c>
      <c r="AT14" s="207">
        <v>3.7598419999999999</v>
      </c>
      <c r="AU14" s="207">
        <v>3.3606880000000001</v>
      </c>
      <c r="AV14" s="207">
        <v>3.1195300000000001</v>
      </c>
      <c r="AW14" s="207">
        <v>2.5453519999999998</v>
      </c>
      <c r="AX14" s="207">
        <v>2.304338</v>
      </c>
      <c r="AY14" s="207">
        <v>3.043024</v>
      </c>
      <c r="AZ14" s="207">
        <v>3.238226</v>
      </c>
      <c r="BA14" s="207">
        <v>4.288888</v>
      </c>
      <c r="BB14" s="246">
        <v>4.7378920000000004</v>
      </c>
      <c r="BC14" s="246">
        <v>5.1793740000000001</v>
      </c>
      <c r="BD14" s="246">
        <v>5.2404510000000002</v>
      </c>
      <c r="BE14" s="246">
        <v>5.385726</v>
      </c>
      <c r="BF14" s="246">
        <v>5.1863210000000004</v>
      </c>
      <c r="BG14" s="246">
        <v>4.6261979999999996</v>
      </c>
      <c r="BH14" s="246">
        <v>4.1456989999999996</v>
      </c>
      <c r="BI14" s="246">
        <v>3.4049670000000001</v>
      </c>
      <c r="BJ14" s="246">
        <v>3.0874109999999999</v>
      </c>
      <c r="BK14" s="246">
        <v>3.3282940000000001</v>
      </c>
      <c r="BL14" s="246">
        <v>3.6753800000000001</v>
      </c>
      <c r="BM14" s="246">
        <v>5.0944900000000004</v>
      </c>
      <c r="BN14" s="246">
        <v>5.7347789999999996</v>
      </c>
      <c r="BO14" s="246">
        <v>6.3507179999999996</v>
      </c>
      <c r="BP14" s="246">
        <v>6.4726600000000003</v>
      </c>
      <c r="BQ14" s="246">
        <v>6.6937170000000004</v>
      </c>
      <c r="BR14" s="246">
        <v>6.4683570000000001</v>
      </c>
      <c r="BS14" s="246">
        <v>5.7765610000000001</v>
      </c>
      <c r="BT14" s="246">
        <v>5.1829400000000003</v>
      </c>
      <c r="BU14" s="246">
        <v>4.2536069999999997</v>
      </c>
      <c r="BV14" s="246">
        <v>3.8624040000000002</v>
      </c>
    </row>
    <row r="15" spans="1:74" ht="11.15" customHeight="1" x14ac:dyDescent="0.25">
      <c r="A15" s="417" t="s">
        <v>1018</v>
      </c>
      <c r="B15" s="418" t="s">
        <v>1410</v>
      </c>
      <c r="C15" s="207">
        <v>0.62886059999999999</v>
      </c>
      <c r="D15" s="207">
        <v>0.67607969999999995</v>
      </c>
      <c r="E15" s="207">
        <v>0.93292929999999996</v>
      </c>
      <c r="F15" s="207">
        <v>1.0323720000000001</v>
      </c>
      <c r="G15" s="207">
        <v>1.1104700000000001</v>
      </c>
      <c r="H15" s="207">
        <v>1.1181490000000001</v>
      </c>
      <c r="I15" s="207">
        <v>1.1713990000000001</v>
      </c>
      <c r="J15" s="207">
        <v>1.1160110000000001</v>
      </c>
      <c r="K15" s="207">
        <v>0.99412619999999996</v>
      </c>
      <c r="L15" s="207">
        <v>0.88061409999999996</v>
      </c>
      <c r="M15" s="207">
        <v>0.68309390000000003</v>
      </c>
      <c r="N15" s="207">
        <v>0.65746579999999999</v>
      </c>
      <c r="O15" s="207">
        <v>0.73561200000000004</v>
      </c>
      <c r="P15" s="207">
        <v>0.83321800000000001</v>
      </c>
      <c r="Q15" s="207">
        <v>1.0822529999999999</v>
      </c>
      <c r="R15" s="207">
        <v>1.189365</v>
      </c>
      <c r="S15" s="207">
        <v>1.3091489999999999</v>
      </c>
      <c r="T15" s="207">
        <v>1.305048</v>
      </c>
      <c r="U15" s="207">
        <v>1.355407</v>
      </c>
      <c r="V15" s="207">
        <v>1.30088</v>
      </c>
      <c r="W15" s="207">
        <v>1.1589929999999999</v>
      </c>
      <c r="X15" s="207">
        <v>1.0114350000000001</v>
      </c>
      <c r="Y15" s="207">
        <v>0.80431319999999995</v>
      </c>
      <c r="Z15" s="207">
        <v>0.77378610000000003</v>
      </c>
      <c r="AA15" s="207">
        <v>0.8594465</v>
      </c>
      <c r="AB15" s="207">
        <v>0.92978930000000004</v>
      </c>
      <c r="AC15" s="207">
        <v>1.2763709999999999</v>
      </c>
      <c r="AD15" s="207">
        <v>1.415878</v>
      </c>
      <c r="AE15" s="207">
        <v>1.534565</v>
      </c>
      <c r="AF15" s="207">
        <v>1.5516209999999999</v>
      </c>
      <c r="AG15" s="207">
        <v>1.60178</v>
      </c>
      <c r="AH15" s="207">
        <v>1.5400180000000001</v>
      </c>
      <c r="AI15" s="207">
        <v>1.37446</v>
      </c>
      <c r="AJ15" s="207">
        <v>1.195643</v>
      </c>
      <c r="AK15" s="207">
        <v>0.94725079999999995</v>
      </c>
      <c r="AL15" s="207">
        <v>0.89447049999999995</v>
      </c>
      <c r="AM15" s="207">
        <v>0.97565519999999994</v>
      </c>
      <c r="AN15" s="207">
        <v>1.0761289999999999</v>
      </c>
      <c r="AO15" s="207">
        <v>1.468574</v>
      </c>
      <c r="AP15" s="207">
        <v>1.6053189999999999</v>
      </c>
      <c r="AQ15" s="207">
        <v>1.7520420000000001</v>
      </c>
      <c r="AR15" s="207">
        <v>1.7533700000000001</v>
      </c>
      <c r="AS15" s="207">
        <v>1.825499</v>
      </c>
      <c r="AT15" s="207">
        <v>1.736856</v>
      </c>
      <c r="AU15" s="207">
        <v>1.5503229999999999</v>
      </c>
      <c r="AV15" s="207">
        <v>1.334625</v>
      </c>
      <c r="AW15" s="207">
        <v>1.048278</v>
      </c>
      <c r="AX15" s="207">
        <v>0.96681470000000003</v>
      </c>
      <c r="AY15" s="207">
        <v>1.1067659999999999</v>
      </c>
      <c r="AZ15" s="207">
        <v>1.2273080000000001</v>
      </c>
      <c r="BA15" s="207">
        <v>1.660174</v>
      </c>
      <c r="BB15" s="246">
        <v>1.833645</v>
      </c>
      <c r="BC15" s="246">
        <v>2.006907</v>
      </c>
      <c r="BD15" s="246">
        <v>2.0219469999999999</v>
      </c>
      <c r="BE15" s="246">
        <v>2.1035119999999998</v>
      </c>
      <c r="BF15" s="246">
        <v>2.0212379999999999</v>
      </c>
      <c r="BG15" s="246">
        <v>1.820805</v>
      </c>
      <c r="BH15" s="246">
        <v>1.6120890000000001</v>
      </c>
      <c r="BI15" s="246">
        <v>1.2810779999999999</v>
      </c>
      <c r="BJ15" s="246">
        <v>1.2189950000000001</v>
      </c>
      <c r="BK15" s="246">
        <v>1.3250900000000001</v>
      </c>
      <c r="BL15" s="246">
        <v>1.4671940000000001</v>
      </c>
      <c r="BM15" s="246">
        <v>1.9824170000000001</v>
      </c>
      <c r="BN15" s="246">
        <v>2.1884939999999999</v>
      </c>
      <c r="BO15" s="246">
        <v>2.3945979999999998</v>
      </c>
      <c r="BP15" s="246">
        <v>2.4121709999999998</v>
      </c>
      <c r="BQ15" s="246">
        <v>2.5093230000000002</v>
      </c>
      <c r="BR15" s="246">
        <v>2.4110279999999999</v>
      </c>
      <c r="BS15" s="246">
        <v>2.17184</v>
      </c>
      <c r="BT15" s="246">
        <v>1.922803</v>
      </c>
      <c r="BU15" s="246">
        <v>1.5279339999999999</v>
      </c>
      <c r="BV15" s="246">
        <v>1.453819</v>
      </c>
    </row>
    <row r="16" spans="1:74" ht="11.15" customHeight="1" x14ac:dyDescent="0.25">
      <c r="A16" s="417" t="s">
        <v>1019</v>
      </c>
      <c r="B16" s="418" t="s">
        <v>1411</v>
      </c>
      <c r="C16" s="207">
        <v>0.1678277</v>
      </c>
      <c r="D16" s="207">
        <v>0.17782120000000001</v>
      </c>
      <c r="E16" s="207">
        <v>0.25413439999999998</v>
      </c>
      <c r="F16" s="207">
        <v>0.2776324</v>
      </c>
      <c r="G16" s="207">
        <v>0.30861119999999997</v>
      </c>
      <c r="H16" s="207">
        <v>0.31050470000000002</v>
      </c>
      <c r="I16" s="207">
        <v>0.32067059999999997</v>
      </c>
      <c r="J16" s="207">
        <v>0.31087989999999999</v>
      </c>
      <c r="K16" s="207">
        <v>0.28120309999999998</v>
      </c>
      <c r="L16" s="207">
        <v>0.25463330000000001</v>
      </c>
      <c r="M16" s="207">
        <v>0.19826640000000001</v>
      </c>
      <c r="N16" s="207">
        <v>0.17923210000000001</v>
      </c>
      <c r="O16" s="207">
        <v>0.191686</v>
      </c>
      <c r="P16" s="207">
        <v>0.211955</v>
      </c>
      <c r="Q16" s="207">
        <v>0.29247689999999998</v>
      </c>
      <c r="R16" s="207">
        <v>0.31624150000000001</v>
      </c>
      <c r="S16" s="207">
        <v>0.34854689999999999</v>
      </c>
      <c r="T16" s="207">
        <v>0.35436220000000002</v>
      </c>
      <c r="U16" s="207">
        <v>0.36974659999999998</v>
      </c>
      <c r="V16" s="207">
        <v>0.35788819999999999</v>
      </c>
      <c r="W16" s="207">
        <v>0.32101289999999999</v>
      </c>
      <c r="X16" s="207">
        <v>0.29097630000000002</v>
      </c>
      <c r="Y16" s="207">
        <v>0.225911</v>
      </c>
      <c r="Z16" s="207">
        <v>0.20333090000000001</v>
      </c>
      <c r="AA16" s="207">
        <v>0.2147917</v>
      </c>
      <c r="AB16" s="207">
        <v>0.22910159999999999</v>
      </c>
      <c r="AC16" s="207">
        <v>0.32837110000000003</v>
      </c>
      <c r="AD16" s="207">
        <v>0.35563509999999998</v>
      </c>
      <c r="AE16" s="207">
        <v>0.39244200000000001</v>
      </c>
      <c r="AF16" s="207">
        <v>0.39395029999999998</v>
      </c>
      <c r="AG16" s="207">
        <v>0.40427730000000001</v>
      </c>
      <c r="AH16" s="207">
        <v>0.3916694</v>
      </c>
      <c r="AI16" s="207">
        <v>0.35397200000000001</v>
      </c>
      <c r="AJ16" s="207">
        <v>0.31835780000000002</v>
      </c>
      <c r="AK16" s="207">
        <v>0.24697089999999999</v>
      </c>
      <c r="AL16" s="207">
        <v>0.2197693</v>
      </c>
      <c r="AM16" s="207">
        <v>0.2309069</v>
      </c>
      <c r="AN16" s="207">
        <v>0.24500430000000001</v>
      </c>
      <c r="AO16" s="207">
        <v>0.34905219999999998</v>
      </c>
      <c r="AP16" s="207">
        <v>0.37768960000000001</v>
      </c>
      <c r="AQ16" s="207">
        <v>0.41478150000000003</v>
      </c>
      <c r="AR16" s="207">
        <v>0.41465000000000002</v>
      </c>
      <c r="AS16" s="207">
        <v>0.427346</v>
      </c>
      <c r="AT16" s="207">
        <v>0.41326059999999998</v>
      </c>
      <c r="AU16" s="207">
        <v>0.37053049999999998</v>
      </c>
      <c r="AV16" s="207">
        <v>0.33571000000000001</v>
      </c>
      <c r="AW16" s="207">
        <v>0.25835029999999998</v>
      </c>
      <c r="AX16" s="207">
        <v>0.23008629999999999</v>
      </c>
      <c r="AY16" s="207">
        <v>0.24663499999999999</v>
      </c>
      <c r="AZ16" s="207">
        <v>0.2647833</v>
      </c>
      <c r="BA16" s="207">
        <v>0.37633369999999999</v>
      </c>
      <c r="BB16" s="246">
        <v>0.4083869</v>
      </c>
      <c r="BC16" s="246">
        <v>0.45115440000000001</v>
      </c>
      <c r="BD16" s="246">
        <v>0.4524608</v>
      </c>
      <c r="BE16" s="246">
        <v>0.46802670000000002</v>
      </c>
      <c r="BF16" s="246">
        <v>0.45400360000000001</v>
      </c>
      <c r="BG16" s="246">
        <v>0.41032970000000002</v>
      </c>
      <c r="BH16" s="246">
        <v>0.3737375</v>
      </c>
      <c r="BI16" s="246">
        <v>0.29267569999999998</v>
      </c>
      <c r="BJ16" s="246">
        <v>0.26328869999999999</v>
      </c>
      <c r="BK16" s="246">
        <v>0.27850239999999998</v>
      </c>
      <c r="BL16" s="246">
        <v>0.29769699999999999</v>
      </c>
      <c r="BM16" s="246">
        <v>0.42019820000000002</v>
      </c>
      <c r="BN16" s="246">
        <v>0.4548972</v>
      </c>
      <c r="BO16" s="246">
        <v>0.50149350000000004</v>
      </c>
      <c r="BP16" s="246">
        <v>0.50236150000000002</v>
      </c>
      <c r="BQ16" s="246">
        <v>0.51903639999999995</v>
      </c>
      <c r="BR16" s="246">
        <v>0.50310200000000005</v>
      </c>
      <c r="BS16" s="246">
        <v>0.45451140000000001</v>
      </c>
      <c r="BT16" s="246">
        <v>0.41379650000000001</v>
      </c>
      <c r="BU16" s="246">
        <v>0.32410030000000001</v>
      </c>
      <c r="BV16" s="246">
        <v>0.2914447</v>
      </c>
    </row>
    <row r="17" spans="1:74" ht="11.15" customHeight="1" x14ac:dyDescent="0.25">
      <c r="A17" s="80"/>
      <c r="B17" s="83"/>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274"/>
      <c r="BC17" s="274"/>
      <c r="BD17" s="274"/>
      <c r="BE17" s="274"/>
      <c r="BF17" s="274"/>
      <c r="BG17" s="274"/>
      <c r="BH17" s="274"/>
      <c r="BI17" s="274"/>
      <c r="BJ17" s="274"/>
      <c r="BK17" s="274"/>
      <c r="BL17" s="274"/>
      <c r="BM17" s="274"/>
      <c r="BN17" s="274"/>
      <c r="BO17" s="274"/>
      <c r="BP17" s="274"/>
      <c r="BQ17" s="274"/>
      <c r="BR17" s="274"/>
      <c r="BS17" s="274"/>
      <c r="BT17" s="274"/>
      <c r="BU17" s="274"/>
      <c r="BV17" s="274"/>
    </row>
    <row r="18" spans="1:74" ht="11.15" customHeight="1" x14ac:dyDescent="0.25">
      <c r="A18" s="80"/>
      <c r="B18" s="84" t="s">
        <v>1052</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274"/>
      <c r="BC18" s="274"/>
      <c r="BD18" s="274"/>
      <c r="BE18" s="274"/>
      <c r="BF18" s="274"/>
      <c r="BG18" s="274"/>
      <c r="BH18" s="274"/>
      <c r="BI18" s="274"/>
      <c r="BJ18" s="274"/>
      <c r="BK18" s="274"/>
      <c r="BL18" s="274"/>
      <c r="BM18" s="274"/>
      <c r="BN18" s="274"/>
      <c r="BO18" s="274"/>
      <c r="BP18" s="274"/>
      <c r="BQ18" s="274"/>
      <c r="BR18" s="274"/>
      <c r="BS18" s="274"/>
      <c r="BT18" s="274"/>
      <c r="BU18" s="274"/>
      <c r="BV18" s="274"/>
    </row>
    <row r="19" spans="1:74" ht="11.15" customHeight="1" x14ac:dyDescent="0.25">
      <c r="A19" s="82" t="s">
        <v>1054</v>
      </c>
      <c r="B19" s="418" t="s">
        <v>1324</v>
      </c>
      <c r="C19" s="207">
        <v>328.60925101999999</v>
      </c>
      <c r="D19" s="207">
        <v>295.79769324</v>
      </c>
      <c r="E19" s="207">
        <v>301.85269314999999</v>
      </c>
      <c r="F19" s="207">
        <v>273.89983767000001</v>
      </c>
      <c r="G19" s="207">
        <v>296.80173617000003</v>
      </c>
      <c r="H19" s="207">
        <v>321.4616049</v>
      </c>
      <c r="I19" s="207">
        <v>376.09482069000001</v>
      </c>
      <c r="J19" s="207">
        <v>372.57408714000002</v>
      </c>
      <c r="K19" s="207">
        <v>340.4628012</v>
      </c>
      <c r="L19" s="207">
        <v>308.24120550999999</v>
      </c>
      <c r="M19" s="207">
        <v>285.53204147999998</v>
      </c>
      <c r="N19" s="207">
        <v>309.82269079000002</v>
      </c>
      <c r="O19" s="207">
        <v>315.53278978999998</v>
      </c>
      <c r="P19" s="207">
        <v>294.65940476999998</v>
      </c>
      <c r="Q19" s="207">
        <v>289.89378031000001</v>
      </c>
      <c r="R19" s="207">
        <v>262.40056178999998</v>
      </c>
      <c r="S19" s="207">
        <v>274.70708122000002</v>
      </c>
      <c r="T19" s="207">
        <v>320.05572389999998</v>
      </c>
      <c r="U19" s="207">
        <v>379.53004105000002</v>
      </c>
      <c r="V19" s="207">
        <v>368.88450403000002</v>
      </c>
      <c r="W19" s="207">
        <v>322.5545133</v>
      </c>
      <c r="X19" s="207">
        <v>296.87657754999998</v>
      </c>
      <c r="Y19" s="207">
        <v>277.24920096</v>
      </c>
      <c r="Z19" s="207">
        <v>315.33030213000001</v>
      </c>
      <c r="AA19" s="207">
        <v>321.49647555000001</v>
      </c>
      <c r="AB19" s="207">
        <v>299.69803444000001</v>
      </c>
      <c r="AC19" s="207">
        <v>295.34500172000003</v>
      </c>
      <c r="AD19" s="207">
        <v>272.77869642000002</v>
      </c>
      <c r="AE19" s="207">
        <v>290.06060196999999</v>
      </c>
      <c r="AF19" s="207">
        <v>338.41538009999999</v>
      </c>
      <c r="AG19" s="207">
        <v>373.94829915999998</v>
      </c>
      <c r="AH19" s="207">
        <v>381.03930364000001</v>
      </c>
      <c r="AI19" s="207">
        <v>336.44401049999999</v>
      </c>
      <c r="AJ19" s="207">
        <v>302.12747064000001</v>
      </c>
      <c r="AK19" s="207">
        <v>287.13380022000001</v>
      </c>
      <c r="AL19" s="207">
        <v>307.38717882999998</v>
      </c>
      <c r="AM19" s="207">
        <v>337.22664714000001</v>
      </c>
      <c r="AN19" s="207">
        <v>304.49208243999999</v>
      </c>
      <c r="AO19" s="207">
        <v>303.77498247</v>
      </c>
      <c r="AP19" s="207">
        <v>283.75088268000002</v>
      </c>
      <c r="AQ19" s="207">
        <v>308.02544461999997</v>
      </c>
      <c r="AR19" s="207">
        <v>346.2357366</v>
      </c>
      <c r="AS19" s="207">
        <v>387.75741439000001</v>
      </c>
      <c r="AT19" s="207">
        <v>387.93192888999999</v>
      </c>
      <c r="AU19" s="207">
        <v>338.61069450000002</v>
      </c>
      <c r="AV19" s="207">
        <v>295.61384379999998</v>
      </c>
      <c r="AW19" s="207">
        <v>289.88006891999999</v>
      </c>
      <c r="AX19" s="207">
        <v>325.75315136</v>
      </c>
      <c r="AY19" s="207">
        <v>323.05840868000001</v>
      </c>
      <c r="AZ19" s="207">
        <v>292.35779187999998</v>
      </c>
      <c r="BA19" s="207">
        <v>305.15243296</v>
      </c>
      <c r="BB19" s="246">
        <v>283.90989999999999</v>
      </c>
      <c r="BC19" s="246">
        <v>304.9468</v>
      </c>
      <c r="BD19" s="246">
        <v>340.73079999999999</v>
      </c>
      <c r="BE19" s="246">
        <v>377.76260000000002</v>
      </c>
      <c r="BF19" s="246">
        <v>380.483</v>
      </c>
      <c r="BG19" s="246">
        <v>334.9325</v>
      </c>
      <c r="BH19" s="246">
        <v>296.28919999999999</v>
      </c>
      <c r="BI19" s="246">
        <v>290.78300000000002</v>
      </c>
      <c r="BJ19" s="246">
        <v>328.98129999999998</v>
      </c>
      <c r="BK19" s="246">
        <v>337.27519999999998</v>
      </c>
      <c r="BL19" s="246">
        <v>315.86590000000001</v>
      </c>
      <c r="BM19" s="246">
        <v>309.2296</v>
      </c>
      <c r="BN19" s="246">
        <v>285.18709999999999</v>
      </c>
      <c r="BO19" s="246">
        <v>306.11329999999998</v>
      </c>
      <c r="BP19" s="246">
        <v>341.2912</v>
      </c>
      <c r="BQ19" s="246">
        <v>380.16070000000002</v>
      </c>
      <c r="BR19" s="246">
        <v>383.89449999999999</v>
      </c>
      <c r="BS19" s="246">
        <v>337.86040000000003</v>
      </c>
      <c r="BT19" s="246">
        <v>298.95190000000002</v>
      </c>
      <c r="BU19" s="246">
        <v>293.39350000000002</v>
      </c>
      <c r="BV19" s="246">
        <v>331.66669999999999</v>
      </c>
    </row>
    <row r="20" spans="1:74" ht="11.15" customHeight="1" x14ac:dyDescent="0.25">
      <c r="A20" s="593" t="s">
        <v>1090</v>
      </c>
      <c r="B20" s="101" t="s">
        <v>374</v>
      </c>
      <c r="C20" s="207">
        <v>133.31755021000001</v>
      </c>
      <c r="D20" s="207">
        <v>116.60800242000001</v>
      </c>
      <c r="E20" s="207">
        <v>112.60541507000001</v>
      </c>
      <c r="F20" s="207">
        <v>90.383821839999996</v>
      </c>
      <c r="G20" s="207">
        <v>100.33107133</v>
      </c>
      <c r="H20" s="207">
        <v>120.11616995999999</v>
      </c>
      <c r="I20" s="207">
        <v>153.74888910000001</v>
      </c>
      <c r="J20" s="207">
        <v>150.08305576000001</v>
      </c>
      <c r="K20" s="207">
        <v>131.5667267</v>
      </c>
      <c r="L20" s="207">
        <v>107.99720824000001</v>
      </c>
      <c r="M20" s="207">
        <v>102.45292212</v>
      </c>
      <c r="N20" s="207">
        <v>121.07807665</v>
      </c>
      <c r="O20" s="207">
        <v>124.44221134999999</v>
      </c>
      <c r="P20" s="207">
        <v>112.12288192</v>
      </c>
      <c r="Q20" s="207">
        <v>104.25494275</v>
      </c>
      <c r="R20" s="207">
        <v>97.759203060000004</v>
      </c>
      <c r="S20" s="207">
        <v>105.68094311</v>
      </c>
      <c r="T20" s="207">
        <v>131.53805062999999</v>
      </c>
      <c r="U20" s="207">
        <v>167.10814163000001</v>
      </c>
      <c r="V20" s="207">
        <v>158.93914744</v>
      </c>
      <c r="W20" s="207">
        <v>127.82389320999999</v>
      </c>
      <c r="X20" s="207">
        <v>105.51393613</v>
      </c>
      <c r="Y20" s="207">
        <v>99.660936559999996</v>
      </c>
      <c r="Z20" s="207">
        <v>129.76075834</v>
      </c>
      <c r="AA20" s="207">
        <v>136.68235149</v>
      </c>
      <c r="AB20" s="207">
        <v>126.54955735999999</v>
      </c>
      <c r="AC20" s="207">
        <v>114.37398007</v>
      </c>
      <c r="AD20" s="207">
        <v>93.890880019999997</v>
      </c>
      <c r="AE20" s="207">
        <v>101.16029415</v>
      </c>
      <c r="AF20" s="207">
        <v>132.15348567000001</v>
      </c>
      <c r="AG20" s="207">
        <v>154.49457176000001</v>
      </c>
      <c r="AH20" s="207">
        <v>157.79177211000001</v>
      </c>
      <c r="AI20" s="207">
        <v>131.11130374000001</v>
      </c>
      <c r="AJ20" s="207">
        <v>103.99221442</v>
      </c>
      <c r="AK20" s="207">
        <v>100.59096642</v>
      </c>
      <c r="AL20" s="207">
        <v>117.69550511</v>
      </c>
      <c r="AM20" s="207">
        <v>141.05664442</v>
      </c>
      <c r="AN20" s="207">
        <v>126.31955517999999</v>
      </c>
      <c r="AO20" s="207">
        <v>112.39053886000001</v>
      </c>
      <c r="AP20" s="207">
        <v>98.205995119999997</v>
      </c>
      <c r="AQ20" s="207">
        <v>111.0435968</v>
      </c>
      <c r="AR20" s="207">
        <v>137.48051974000001</v>
      </c>
      <c r="AS20" s="207">
        <v>165.71467389</v>
      </c>
      <c r="AT20" s="207">
        <v>161.64521105</v>
      </c>
      <c r="AU20" s="207">
        <v>130.37879806999999</v>
      </c>
      <c r="AV20" s="207">
        <v>100.72433255</v>
      </c>
      <c r="AW20" s="207">
        <v>103.94479933</v>
      </c>
      <c r="AX20" s="207">
        <v>132.98177952</v>
      </c>
      <c r="AY20" s="207">
        <v>132.69413165</v>
      </c>
      <c r="AZ20" s="207">
        <v>113.85634466</v>
      </c>
      <c r="BA20" s="207">
        <v>111.6990217</v>
      </c>
      <c r="BB20" s="246">
        <v>98.161869999999993</v>
      </c>
      <c r="BC20" s="246">
        <v>108.828</v>
      </c>
      <c r="BD20" s="246">
        <v>133.4067</v>
      </c>
      <c r="BE20" s="246">
        <v>158.3965</v>
      </c>
      <c r="BF20" s="246">
        <v>156.52690000000001</v>
      </c>
      <c r="BG20" s="246">
        <v>128.58240000000001</v>
      </c>
      <c r="BH20" s="246">
        <v>101.664</v>
      </c>
      <c r="BI20" s="246">
        <v>104.8837</v>
      </c>
      <c r="BJ20" s="246">
        <v>135.178</v>
      </c>
      <c r="BK20" s="246">
        <v>144.6208</v>
      </c>
      <c r="BL20" s="246">
        <v>129.4759</v>
      </c>
      <c r="BM20" s="246">
        <v>114.94199999999999</v>
      </c>
      <c r="BN20" s="246">
        <v>98.517340000000004</v>
      </c>
      <c r="BO20" s="246">
        <v>109.131</v>
      </c>
      <c r="BP20" s="246">
        <v>133.22999999999999</v>
      </c>
      <c r="BQ20" s="246">
        <v>159.41890000000001</v>
      </c>
      <c r="BR20" s="246">
        <v>158.26220000000001</v>
      </c>
      <c r="BS20" s="246">
        <v>129.9462</v>
      </c>
      <c r="BT20" s="246">
        <v>102.72920000000001</v>
      </c>
      <c r="BU20" s="246">
        <v>105.8758</v>
      </c>
      <c r="BV20" s="246">
        <v>136.31120000000001</v>
      </c>
    </row>
    <row r="21" spans="1:74" ht="11.15" customHeight="1" x14ac:dyDescent="0.25">
      <c r="A21" s="417" t="s">
        <v>1101</v>
      </c>
      <c r="B21" s="101" t="s">
        <v>373</v>
      </c>
      <c r="C21" s="207">
        <v>112.0123883</v>
      </c>
      <c r="D21" s="207">
        <v>102.07087865</v>
      </c>
      <c r="E21" s="207">
        <v>107.46819988</v>
      </c>
      <c r="F21" s="207">
        <v>102.44593962</v>
      </c>
      <c r="G21" s="207">
        <v>111.20095272</v>
      </c>
      <c r="H21" s="207">
        <v>115.74502704</v>
      </c>
      <c r="I21" s="207">
        <v>130.95145260999999</v>
      </c>
      <c r="J21" s="207">
        <v>130.77617383</v>
      </c>
      <c r="K21" s="207">
        <v>122.05915072000001</v>
      </c>
      <c r="L21" s="207">
        <v>115.30490274</v>
      </c>
      <c r="M21" s="207">
        <v>102.84001359</v>
      </c>
      <c r="N21" s="207">
        <v>108.00147573</v>
      </c>
      <c r="O21" s="207">
        <v>109.81219557999999</v>
      </c>
      <c r="P21" s="207">
        <v>103.01476878</v>
      </c>
      <c r="Q21" s="207">
        <v>104.10984329999999</v>
      </c>
      <c r="R21" s="207">
        <v>91.405772409999997</v>
      </c>
      <c r="S21" s="207">
        <v>94.299162929999994</v>
      </c>
      <c r="T21" s="207">
        <v>109.59271993</v>
      </c>
      <c r="U21" s="207">
        <v>127.10748119</v>
      </c>
      <c r="V21" s="207">
        <v>123.0568842</v>
      </c>
      <c r="W21" s="207">
        <v>113.21974254</v>
      </c>
      <c r="X21" s="207">
        <v>108.46818857</v>
      </c>
      <c r="Y21" s="207">
        <v>97.896620040000002</v>
      </c>
      <c r="Z21" s="207">
        <v>105.45620390000001</v>
      </c>
      <c r="AA21" s="207">
        <v>104.49764718</v>
      </c>
      <c r="AB21" s="207">
        <v>98.355677380000003</v>
      </c>
      <c r="AC21" s="207">
        <v>102.87723446</v>
      </c>
      <c r="AD21" s="207">
        <v>98.721379159999998</v>
      </c>
      <c r="AE21" s="207">
        <v>104.71120892</v>
      </c>
      <c r="AF21" s="207">
        <v>119.05269115999999</v>
      </c>
      <c r="AG21" s="207">
        <v>127.85573406</v>
      </c>
      <c r="AH21" s="207">
        <v>131.11112134999999</v>
      </c>
      <c r="AI21" s="207">
        <v>118.9886836</v>
      </c>
      <c r="AJ21" s="207">
        <v>112.24647543</v>
      </c>
      <c r="AK21" s="207">
        <v>103.50607832999999</v>
      </c>
      <c r="AL21" s="207">
        <v>106.51556746</v>
      </c>
      <c r="AM21" s="207">
        <v>112.28858723</v>
      </c>
      <c r="AN21" s="207">
        <v>101.65482444</v>
      </c>
      <c r="AO21" s="207">
        <v>107.85022422999999</v>
      </c>
      <c r="AP21" s="207">
        <v>103.81994923000001</v>
      </c>
      <c r="AQ21" s="207">
        <v>111.36084956000001</v>
      </c>
      <c r="AR21" s="207">
        <v>120.01155120999999</v>
      </c>
      <c r="AS21" s="207">
        <v>132.30773119</v>
      </c>
      <c r="AT21" s="207">
        <v>134.16390097999999</v>
      </c>
      <c r="AU21" s="207">
        <v>122.53300360999999</v>
      </c>
      <c r="AV21" s="207">
        <v>110.29745732000001</v>
      </c>
      <c r="AW21" s="207">
        <v>104.96071013</v>
      </c>
      <c r="AX21" s="207">
        <v>111.78250079</v>
      </c>
      <c r="AY21" s="207">
        <v>110.07744833</v>
      </c>
      <c r="AZ21" s="207">
        <v>103.00684844</v>
      </c>
      <c r="BA21" s="207">
        <v>111.28729645999999</v>
      </c>
      <c r="BB21" s="246">
        <v>105.593</v>
      </c>
      <c r="BC21" s="246">
        <v>112.5406</v>
      </c>
      <c r="BD21" s="246">
        <v>120.6388</v>
      </c>
      <c r="BE21" s="246">
        <v>131.4169</v>
      </c>
      <c r="BF21" s="246">
        <v>133.82980000000001</v>
      </c>
      <c r="BG21" s="246">
        <v>122.59869999999999</v>
      </c>
      <c r="BH21" s="246">
        <v>111.1987</v>
      </c>
      <c r="BI21" s="246">
        <v>105.3439</v>
      </c>
      <c r="BJ21" s="246">
        <v>112.4019</v>
      </c>
      <c r="BK21" s="246">
        <v>112.4838</v>
      </c>
      <c r="BL21" s="246">
        <v>107.8942</v>
      </c>
      <c r="BM21" s="246">
        <v>110.8582</v>
      </c>
      <c r="BN21" s="246">
        <v>105.2024</v>
      </c>
      <c r="BO21" s="246">
        <v>111.9447</v>
      </c>
      <c r="BP21" s="246">
        <v>119.8329</v>
      </c>
      <c r="BQ21" s="246">
        <v>131.19560000000001</v>
      </c>
      <c r="BR21" s="246">
        <v>133.7544</v>
      </c>
      <c r="BS21" s="246">
        <v>122.5455</v>
      </c>
      <c r="BT21" s="246">
        <v>111.16079999999999</v>
      </c>
      <c r="BU21" s="246">
        <v>105.3588</v>
      </c>
      <c r="BV21" s="246">
        <v>112.38379999999999</v>
      </c>
    </row>
    <row r="22" spans="1:74" ht="11.15" customHeight="1" x14ac:dyDescent="0.25">
      <c r="A22" s="417" t="s">
        <v>1112</v>
      </c>
      <c r="B22" s="101" t="s">
        <v>372</v>
      </c>
      <c r="C22" s="207">
        <v>82.609756970000007</v>
      </c>
      <c r="D22" s="207">
        <v>76.447262789999996</v>
      </c>
      <c r="E22" s="207">
        <v>81.092831009999998</v>
      </c>
      <c r="F22" s="207">
        <v>80.459758440000002</v>
      </c>
      <c r="G22" s="207">
        <v>84.661293049999998</v>
      </c>
      <c r="H22" s="207">
        <v>84.991994640000001</v>
      </c>
      <c r="I22" s="207">
        <v>90.752186690000002</v>
      </c>
      <c r="J22" s="207">
        <v>91.061842179999999</v>
      </c>
      <c r="K22" s="207">
        <v>86.160376979999995</v>
      </c>
      <c r="L22" s="207">
        <v>84.396137409999994</v>
      </c>
      <c r="M22" s="207">
        <v>79.624664109999998</v>
      </c>
      <c r="N22" s="207">
        <v>80.094745140000001</v>
      </c>
      <c r="O22" s="207">
        <v>80.608512529999999</v>
      </c>
      <c r="P22" s="207">
        <v>78.902731709999998</v>
      </c>
      <c r="Q22" s="207">
        <v>80.930615950000004</v>
      </c>
      <c r="R22" s="207">
        <v>72.791102109999997</v>
      </c>
      <c r="S22" s="207">
        <v>74.273010369999994</v>
      </c>
      <c r="T22" s="207">
        <v>78.444678800000005</v>
      </c>
      <c r="U22" s="207">
        <v>84.758379599999998</v>
      </c>
      <c r="V22" s="207">
        <v>86.366130150000004</v>
      </c>
      <c r="W22" s="207">
        <v>80.976889589999999</v>
      </c>
      <c r="X22" s="207">
        <v>82.371380549999998</v>
      </c>
      <c r="Y22" s="207">
        <v>79.166796180000006</v>
      </c>
      <c r="Z22" s="207">
        <v>79.49180088</v>
      </c>
      <c r="AA22" s="207">
        <v>79.749530280000002</v>
      </c>
      <c r="AB22" s="207">
        <v>74.245261900000003</v>
      </c>
      <c r="AC22" s="207">
        <v>77.551521989999998</v>
      </c>
      <c r="AD22" s="207">
        <v>79.660859070000001</v>
      </c>
      <c r="AE22" s="207">
        <v>83.70251055</v>
      </c>
      <c r="AF22" s="207">
        <v>86.70160946</v>
      </c>
      <c r="AG22" s="207">
        <v>91.052252139999993</v>
      </c>
      <c r="AH22" s="207">
        <v>91.576366730000004</v>
      </c>
      <c r="AI22" s="207">
        <v>85.817139620000006</v>
      </c>
      <c r="AJ22" s="207">
        <v>85.355969090000002</v>
      </c>
      <c r="AK22" s="207">
        <v>82.545235070000004</v>
      </c>
      <c r="AL22" s="207">
        <v>82.6552346</v>
      </c>
      <c r="AM22" s="207">
        <v>83.316815430000005</v>
      </c>
      <c r="AN22" s="207">
        <v>75.952479940000003</v>
      </c>
      <c r="AO22" s="207">
        <v>82.955312820000003</v>
      </c>
      <c r="AP22" s="207">
        <v>81.2120575</v>
      </c>
      <c r="AQ22" s="207">
        <v>85.091902910000002</v>
      </c>
      <c r="AR22" s="207">
        <v>88.230708840000005</v>
      </c>
      <c r="AS22" s="207">
        <v>89.169318790000005</v>
      </c>
      <c r="AT22" s="207">
        <v>91.587819969999998</v>
      </c>
      <c r="AU22" s="207">
        <v>85.141399649999997</v>
      </c>
      <c r="AV22" s="207">
        <v>84.051951790000004</v>
      </c>
      <c r="AW22" s="207">
        <v>80.426793129999993</v>
      </c>
      <c r="AX22" s="207">
        <v>80.396476949999993</v>
      </c>
      <c r="AY22" s="207">
        <v>79.719053090000003</v>
      </c>
      <c r="AZ22" s="207">
        <v>74.941767318000004</v>
      </c>
      <c r="BA22" s="207">
        <v>81.627372617999995</v>
      </c>
      <c r="BB22" s="246">
        <v>79.650480000000002</v>
      </c>
      <c r="BC22" s="246">
        <v>83.079949999999997</v>
      </c>
      <c r="BD22" s="246">
        <v>86.168509999999998</v>
      </c>
      <c r="BE22" s="246">
        <v>87.411739999999995</v>
      </c>
      <c r="BF22" s="246">
        <v>89.59348</v>
      </c>
      <c r="BG22" s="246">
        <v>83.228070000000002</v>
      </c>
      <c r="BH22" s="246">
        <v>82.916610000000006</v>
      </c>
      <c r="BI22" s="246">
        <v>80.057479999999998</v>
      </c>
      <c r="BJ22" s="246">
        <v>80.858500000000006</v>
      </c>
      <c r="BK22" s="246">
        <v>79.601759999999999</v>
      </c>
      <c r="BL22" s="246">
        <v>77.920109999999994</v>
      </c>
      <c r="BM22" s="246">
        <v>82.887510000000006</v>
      </c>
      <c r="BN22" s="246">
        <v>80.962339999999998</v>
      </c>
      <c r="BO22" s="246">
        <v>84.53922</v>
      </c>
      <c r="BP22" s="246">
        <v>87.71123</v>
      </c>
      <c r="BQ22" s="246">
        <v>89.008750000000006</v>
      </c>
      <c r="BR22" s="246">
        <v>91.345010000000002</v>
      </c>
      <c r="BS22" s="246">
        <v>84.845470000000006</v>
      </c>
      <c r="BT22" s="246">
        <v>84.551900000000003</v>
      </c>
      <c r="BU22" s="246">
        <v>81.660910000000001</v>
      </c>
      <c r="BV22" s="246">
        <v>82.42868</v>
      </c>
    </row>
    <row r="23" spans="1:74" ht="11.15" customHeight="1" x14ac:dyDescent="0.25">
      <c r="A23" s="417" t="s">
        <v>1307</v>
      </c>
      <c r="B23" s="101" t="s">
        <v>786</v>
      </c>
      <c r="C23" s="207">
        <v>0.66955799999999999</v>
      </c>
      <c r="D23" s="207">
        <v>0.67154899999999995</v>
      </c>
      <c r="E23" s="207">
        <v>0.68624700000000005</v>
      </c>
      <c r="F23" s="207">
        <v>0.610317</v>
      </c>
      <c r="G23" s="207">
        <v>0.60841999999999996</v>
      </c>
      <c r="H23" s="207">
        <v>0.60841500000000004</v>
      </c>
      <c r="I23" s="207">
        <v>0.642293</v>
      </c>
      <c r="J23" s="207">
        <v>0.65301399999999998</v>
      </c>
      <c r="K23" s="207">
        <v>0.67654800000000004</v>
      </c>
      <c r="L23" s="207">
        <v>0.54295899999999997</v>
      </c>
      <c r="M23" s="207">
        <v>0.61444200000000004</v>
      </c>
      <c r="N23" s="207">
        <v>0.64839599999999997</v>
      </c>
      <c r="O23" s="207">
        <v>0.66986900000000005</v>
      </c>
      <c r="P23" s="207">
        <v>0.61902500000000005</v>
      </c>
      <c r="Q23" s="207">
        <v>0.59837700000000005</v>
      </c>
      <c r="R23" s="207">
        <v>0.44448399999999999</v>
      </c>
      <c r="S23" s="207">
        <v>0.45396500000000001</v>
      </c>
      <c r="T23" s="207">
        <v>0.48027199999999998</v>
      </c>
      <c r="U23" s="207">
        <v>0.55603800000000003</v>
      </c>
      <c r="V23" s="207">
        <v>0.52234199999999997</v>
      </c>
      <c r="W23" s="207">
        <v>0.53398599999999996</v>
      </c>
      <c r="X23" s="207">
        <v>0.52307300000000001</v>
      </c>
      <c r="Y23" s="207">
        <v>0.52485000000000004</v>
      </c>
      <c r="Z23" s="207">
        <v>0.62154100000000001</v>
      </c>
      <c r="AA23" s="207">
        <v>0.56694699999999998</v>
      </c>
      <c r="AB23" s="207">
        <v>0.54753499999999999</v>
      </c>
      <c r="AC23" s="207">
        <v>0.54226300000000005</v>
      </c>
      <c r="AD23" s="207">
        <v>0.505579</v>
      </c>
      <c r="AE23" s="207">
        <v>0.48658699999999999</v>
      </c>
      <c r="AF23" s="207">
        <v>0.50759699999999996</v>
      </c>
      <c r="AG23" s="207">
        <v>0.54574</v>
      </c>
      <c r="AH23" s="207">
        <v>0.56004299999999996</v>
      </c>
      <c r="AI23" s="207">
        <v>0.52688299999999999</v>
      </c>
      <c r="AJ23" s="207">
        <v>0.53281199999999995</v>
      </c>
      <c r="AK23" s="207">
        <v>0.49152099999999999</v>
      </c>
      <c r="AL23" s="207">
        <v>0.52087099999999997</v>
      </c>
      <c r="AM23" s="207">
        <v>0.56460100000000002</v>
      </c>
      <c r="AN23" s="207">
        <v>0.56522300000000003</v>
      </c>
      <c r="AO23" s="207">
        <v>0.57890699999999995</v>
      </c>
      <c r="AP23" s="207">
        <v>0.51287799999999995</v>
      </c>
      <c r="AQ23" s="207">
        <v>0.52909399999999995</v>
      </c>
      <c r="AR23" s="207">
        <v>0.51295299999999999</v>
      </c>
      <c r="AS23" s="207">
        <v>0.56569000000000003</v>
      </c>
      <c r="AT23" s="207">
        <v>0.53499200000000002</v>
      </c>
      <c r="AU23" s="207">
        <v>0.55749499999999996</v>
      </c>
      <c r="AV23" s="207">
        <v>0.540103</v>
      </c>
      <c r="AW23" s="207">
        <v>0.54776899999999995</v>
      </c>
      <c r="AX23" s="207">
        <v>0.59239410000000003</v>
      </c>
      <c r="AY23" s="207">
        <v>0.56777560999999999</v>
      </c>
      <c r="AZ23" s="207">
        <v>0.55283146731999999</v>
      </c>
      <c r="BA23" s="207">
        <v>0.53874218185</v>
      </c>
      <c r="BB23" s="246">
        <v>0.50453950000000003</v>
      </c>
      <c r="BC23" s="246">
        <v>0.49822670000000002</v>
      </c>
      <c r="BD23" s="246">
        <v>0.51679589999999997</v>
      </c>
      <c r="BE23" s="246">
        <v>0.53744179999999997</v>
      </c>
      <c r="BF23" s="246">
        <v>0.53283780000000003</v>
      </c>
      <c r="BG23" s="246">
        <v>0.52328569999999996</v>
      </c>
      <c r="BH23" s="246">
        <v>0.5099399</v>
      </c>
      <c r="BI23" s="246">
        <v>0.49799260000000001</v>
      </c>
      <c r="BJ23" s="246">
        <v>0.54293519999999995</v>
      </c>
      <c r="BK23" s="246">
        <v>0.56876289999999996</v>
      </c>
      <c r="BL23" s="246">
        <v>0.57568830000000004</v>
      </c>
      <c r="BM23" s="246">
        <v>0.54187169999999996</v>
      </c>
      <c r="BN23" s="246">
        <v>0.5051158</v>
      </c>
      <c r="BO23" s="246">
        <v>0.49848589999999998</v>
      </c>
      <c r="BP23" s="246">
        <v>0.51701050000000004</v>
      </c>
      <c r="BQ23" s="246">
        <v>0.53747719999999999</v>
      </c>
      <c r="BR23" s="246">
        <v>0.53284819999999999</v>
      </c>
      <c r="BS23" s="246">
        <v>0.52329570000000003</v>
      </c>
      <c r="BT23" s="246">
        <v>0.50998200000000005</v>
      </c>
      <c r="BU23" s="246">
        <v>0.49807970000000001</v>
      </c>
      <c r="BV23" s="246">
        <v>0.54309580000000002</v>
      </c>
    </row>
    <row r="24" spans="1:74" ht="11.15" customHeight="1" x14ac:dyDescent="0.25">
      <c r="A24" s="82" t="s">
        <v>1055</v>
      </c>
      <c r="B24" s="101" t="s">
        <v>337</v>
      </c>
      <c r="C24" s="207">
        <v>12.527972030000001</v>
      </c>
      <c r="D24" s="207">
        <v>10.943750720000001</v>
      </c>
      <c r="E24" s="207">
        <v>11.721252829999999</v>
      </c>
      <c r="F24" s="207">
        <v>10.91048043</v>
      </c>
      <c r="G24" s="207">
        <v>11.415149034000001</v>
      </c>
      <c r="H24" s="207">
        <v>11.727767399999999</v>
      </c>
      <c r="I24" s="207">
        <v>12.797592359999999</v>
      </c>
      <c r="J24" s="207">
        <v>12.82815774</v>
      </c>
      <c r="K24" s="207">
        <v>12.032025300000001</v>
      </c>
      <c r="L24" s="207">
        <v>11.792935866000001</v>
      </c>
      <c r="M24" s="207">
        <v>12.007711860000001</v>
      </c>
      <c r="N24" s="207">
        <v>12.565542852</v>
      </c>
      <c r="O24" s="207">
        <v>12.713345520000001</v>
      </c>
      <c r="P24" s="207">
        <v>11.76583795</v>
      </c>
      <c r="Q24" s="207">
        <v>11.858919986</v>
      </c>
      <c r="R24" s="207">
        <v>10.731862319999999</v>
      </c>
      <c r="S24" s="207">
        <v>10.919994404000001</v>
      </c>
      <c r="T24" s="207">
        <v>11.2995774</v>
      </c>
      <c r="U24" s="207">
        <v>12.04791254</v>
      </c>
      <c r="V24" s="207">
        <v>12.095464679999999</v>
      </c>
      <c r="W24" s="207">
        <v>11.128239300000001</v>
      </c>
      <c r="X24" s="207">
        <v>10.992794556</v>
      </c>
      <c r="Y24" s="207">
        <v>10.978952639999999</v>
      </c>
      <c r="Z24" s="207">
        <v>12.169638689999999</v>
      </c>
      <c r="AA24" s="207">
        <v>12.48015236</v>
      </c>
      <c r="AB24" s="207">
        <v>10.118288039999999</v>
      </c>
      <c r="AC24" s="207">
        <v>10.927744962</v>
      </c>
      <c r="AD24" s="207">
        <v>10.550122979999999</v>
      </c>
      <c r="AE24" s="207">
        <v>11.061826751</v>
      </c>
      <c r="AF24" s="207">
        <v>11.7837771</v>
      </c>
      <c r="AG24" s="207">
        <v>12.67756005</v>
      </c>
      <c r="AH24" s="207">
        <v>12.58843815</v>
      </c>
      <c r="AI24" s="207">
        <v>11.3883762</v>
      </c>
      <c r="AJ24" s="207">
        <v>11.485713280000001</v>
      </c>
      <c r="AK24" s="207">
        <v>11.70498153</v>
      </c>
      <c r="AL24" s="207">
        <v>12.148086684000001</v>
      </c>
      <c r="AM24" s="207">
        <v>12.60029503</v>
      </c>
      <c r="AN24" s="207">
        <v>11.01073036</v>
      </c>
      <c r="AO24" s="207">
        <v>11.694149437</v>
      </c>
      <c r="AP24" s="207">
        <v>10.743593519999999</v>
      </c>
      <c r="AQ24" s="207">
        <v>11.332357365</v>
      </c>
      <c r="AR24" s="207">
        <v>11.488793100000001</v>
      </c>
      <c r="AS24" s="207">
        <v>12.358777440000001</v>
      </c>
      <c r="AT24" s="207">
        <v>12.34327775</v>
      </c>
      <c r="AU24" s="207">
        <v>11.0859579</v>
      </c>
      <c r="AV24" s="207">
        <v>11.056561618</v>
      </c>
      <c r="AW24" s="207">
        <v>11.62918578</v>
      </c>
      <c r="AX24" s="207">
        <v>11.879705427999999</v>
      </c>
      <c r="AY24" s="207">
        <v>11.919121311</v>
      </c>
      <c r="AZ24" s="207">
        <v>10.76055</v>
      </c>
      <c r="BA24" s="207">
        <v>11.37495</v>
      </c>
      <c r="BB24" s="246">
        <v>10.95149</v>
      </c>
      <c r="BC24" s="246">
        <v>11.48</v>
      </c>
      <c r="BD24" s="246">
        <v>11.85759</v>
      </c>
      <c r="BE24" s="246">
        <v>12.69519</v>
      </c>
      <c r="BF24" s="246">
        <v>12.611370000000001</v>
      </c>
      <c r="BG24" s="246">
        <v>11.489050000000001</v>
      </c>
      <c r="BH24" s="246">
        <v>11.20468</v>
      </c>
      <c r="BI24" s="246">
        <v>11.54909</v>
      </c>
      <c r="BJ24" s="246">
        <v>12.24047</v>
      </c>
      <c r="BK24" s="246">
        <v>12.1868</v>
      </c>
      <c r="BL24" s="246">
        <v>11.275119999999999</v>
      </c>
      <c r="BM24" s="246">
        <v>11.48123</v>
      </c>
      <c r="BN24" s="246">
        <v>11.01469</v>
      </c>
      <c r="BO24" s="246">
        <v>11.532360000000001</v>
      </c>
      <c r="BP24" s="246">
        <v>11.90625</v>
      </c>
      <c r="BQ24" s="246">
        <v>12.74582</v>
      </c>
      <c r="BR24" s="246">
        <v>12.653639999999999</v>
      </c>
      <c r="BS24" s="246">
        <v>11.529529999999999</v>
      </c>
      <c r="BT24" s="246">
        <v>11.244960000000001</v>
      </c>
      <c r="BU24" s="246">
        <v>11.589410000000001</v>
      </c>
      <c r="BV24" s="246">
        <v>12.287240000000001</v>
      </c>
    </row>
    <row r="25" spans="1:74" ht="11.15" customHeight="1" x14ac:dyDescent="0.25">
      <c r="A25" s="82" t="s">
        <v>1056</v>
      </c>
      <c r="B25" s="101" t="s">
        <v>437</v>
      </c>
      <c r="C25" s="207">
        <v>341.13722304999999</v>
      </c>
      <c r="D25" s="207">
        <v>306.74144396000003</v>
      </c>
      <c r="E25" s="207">
        <v>313.57394598000002</v>
      </c>
      <c r="F25" s="207">
        <v>284.81031810000002</v>
      </c>
      <c r="G25" s="207">
        <v>308.21688520999999</v>
      </c>
      <c r="H25" s="207">
        <v>333.1893723</v>
      </c>
      <c r="I25" s="207">
        <v>388.89241305000002</v>
      </c>
      <c r="J25" s="207">
        <v>385.40224488000001</v>
      </c>
      <c r="K25" s="207">
        <v>352.49482649999999</v>
      </c>
      <c r="L25" s="207">
        <v>320.03414137999999</v>
      </c>
      <c r="M25" s="207">
        <v>297.53975334</v>
      </c>
      <c r="N25" s="207">
        <v>322.38823364000001</v>
      </c>
      <c r="O25" s="207">
        <v>328.24613531</v>
      </c>
      <c r="P25" s="207">
        <v>306.42524272000003</v>
      </c>
      <c r="Q25" s="207">
        <v>301.75270029000001</v>
      </c>
      <c r="R25" s="207">
        <v>273.13242410999999</v>
      </c>
      <c r="S25" s="207">
        <v>285.62707562000003</v>
      </c>
      <c r="T25" s="207">
        <v>331.35530130000001</v>
      </c>
      <c r="U25" s="207">
        <v>391.57795358999999</v>
      </c>
      <c r="V25" s="207">
        <v>380.97996870999998</v>
      </c>
      <c r="W25" s="207">
        <v>333.68275260000001</v>
      </c>
      <c r="X25" s="207">
        <v>307.86937210999997</v>
      </c>
      <c r="Y25" s="207">
        <v>288.22815359999998</v>
      </c>
      <c r="Z25" s="207">
        <v>327.49994082000001</v>
      </c>
      <c r="AA25" s="207">
        <v>333.97662790999999</v>
      </c>
      <c r="AB25" s="207">
        <v>309.81632248</v>
      </c>
      <c r="AC25" s="207">
        <v>306.27274668000001</v>
      </c>
      <c r="AD25" s="207">
        <v>283.32881939999999</v>
      </c>
      <c r="AE25" s="207">
        <v>301.12242872000002</v>
      </c>
      <c r="AF25" s="207">
        <v>350.1991572</v>
      </c>
      <c r="AG25" s="207">
        <v>386.62585920999999</v>
      </c>
      <c r="AH25" s="207">
        <v>393.62774179000002</v>
      </c>
      <c r="AI25" s="207">
        <v>347.83238669999997</v>
      </c>
      <c r="AJ25" s="207">
        <v>313.61318391999998</v>
      </c>
      <c r="AK25" s="207">
        <v>298.83878175000001</v>
      </c>
      <c r="AL25" s="207">
        <v>319.53526550999999</v>
      </c>
      <c r="AM25" s="207">
        <v>349.82694217</v>
      </c>
      <c r="AN25" s="207">
        <v>315.50281280000002</v>
      </c>
      <c r="AO25" s="207">
        <v>315.46913190999999</v>
      </c>
      <c r="AP25" s="207">
        <v>294.49447620000001</v>
      </c>
      <c r="AQ25" s="207">
        <v>319.35780197999998</v>
      </c>
      <c r="AR25" s="207">
        <v>357.72452970000001</v>
      </c>
      <c r="AS25" s="207">
        <v>400.11619182999999</v>
      </c>
      <c r="AT25" s="207">
        <v>400.27520664000002</v>
      </c>
      <c r="AU25" s="207">
        <v>349.6966524</v>
      </c>
      <c r="AV25" s="207">
        <v>306.67040541</v>
      </c>
      <c r="AW25" s="207">
        <v>301.50925469999999</v>
      </c>
      <c r="AX25" s="207">
        <v>337.63285679000001</v>
      </c>
      <c r="AY25" s="207">
        <v>334.97752998999999</v>
      </c>
      <c r="AZ25" s="207">
        <v>303.11829999999998</v>
      </c>
      <c r="BA25" s="207">
        <v>316.5274</v>
      </c>
      <c r="BB25" s="246">
        <v>294.8614</v>
      </c>
      <c r="BC25" s="246">
        <v>316.42680000000001</v>
      </c>
      <c r="BD25" s="246">
        <v>352.58839999999998</v>
      </c>
      <c r="BE25" s="246">
        <v>390.45780000000002</v>
      </c>
      <c r="BF25" s="246">
        <v>393.09429999999998</v>
      </c>
      <c r="BG25" s="246">
        <v>346.42149999999998</v>
      </c>
      <c r="BH25" s="246">
        <v>307.4939</v>
      </c>
      <c r="BI25" s="246">
        <v>302.33210000000003</v>
      </c>
      <c r="BJ25" s="246">
        <v>341.22179999999997</v>
      </c>
      <c r="BK25" s="246">
        <v>349.46199999999999</v>
      </c>
      <c r="BL25" s="246">
        <v>327.14100000000002</v>
      </c>
      <c r="BM25" s="246">
        <v>320.71080000000001</v>
      </c>
      <c r="BN25" s="246">
        <v>296.20179999999999</v>
      </c>
      <c r="BO25" s="246">
        <v>317.64569999999998</v>
      </c>
      <c r="BP25" s="246">
        <v>353.19740000000002</v>
      </c>
      <c r="BQ25" s="246">
        <v>392.90660000000003</v>
      </c>
      <c r="BR25" s="246">
        <v>396.54809999999998</v>
      </c>
      <c r="BS25" s="246">
        <v>349.38990000000001</v>
      </c>
      <c r="BT25" s="246">
        <v>310.19690000000003</v>
      </c>
      <c r="BU25" s="246">
        <v>304.983</v>
      </c>
      <c r="BV25" s="246">
        <v>343.95400000000001</v>
      </c>
    </row>
    <row r="26" spans="1:74" ht="11.15" customHeight="1" x14ac:dyDescent="0.25">
      <c r="A26" s="82"/>
      <c r="B26" s="83" t="s">
        <v>176</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258"/>
      <c r="BC26" s="258"/>
      <c r="BD26" s="258"/>
      <c r="BE26" s="258"/>
      <c r="BF26" s="258"/>
      <c r="BG26" s="258"/>
      <c r="BH26" s="258"/>
      <c r="BI26" s="258"/>
      <c r="BJ26" s="258"/>
      <c r="BK26" s="258"/>
      <c r="BL26" s="258"/>
      <c r="BM26" s="258"/>
      <c r="BN26" s="258"/>
      <c r="BO26" s="258"/>
      <c r="BP26" s="258"/>
      <c r="BQ26" s="258"/>
      <c r="BR26" s="258"/>
      <c r="BS26" s="258"/>
      <c r="BT26" s="258"/>
      <c r="BU26" s="258"/>
      <c r="BV26" s="258"/>
    </row>
    <row r="27" spans="1:74" ht="11.15" customHeight="1" x14ac:dyDescent="0.25">
      <c r="A27" s="82" t="s">
        <v>177</v>
      </c>
      <c r="B27" s="101" t="s">
        <v>178</v>
      </c>
      <c r="C27" s="207">
        <v>985.71496802000001</v>
      </c>
      <c r="D27" s="207">
        <v>862.16895821000003</v>
      </c>
      <c r="E27" s="207">
        <v>832.57487809999998</v>
      </c>
      <c r="F27" s="207">
        <v>668.27425131999996</v>
      </c>
      <c r="G27" s="207">
        <v>741.82160271999999</v>
      </c>
      <c r="H27" s="207">
        <v>888.10742804999995</v>
      </c>
      <c r="I27" s="207">
        <v>1136.7789241999999</v>
      </c>
      <c r="J27" s="207">
        <v>1109.6747147999999</v>
      </c>
      <c r="K27" s="207">
        <v>972.76983860999997</v>
      </c>
      <c r="L27" s="207">
        <v>798.50300652999999</v>
      </c>
      <c r="M27" s="207">
        <v>757.51001043999997</v>
      </c>
      <c r="N27" s="207">
        <v>895.21951360000003</v>
      </c>
      <c r="O27" s="207">
        <v>910.45151043999999</v>
      </c>
      <c r="P27" s="207">
        <v>820.32009951999999</v>
      </c>
      <c r="Q27" s="207">
        <v>762.75621486</v>
      </c>
      <c r="R27" s="207">
        <v>715.23169767000002</v>
      </c>
      <c r="S27" s="207">
        <v>773.18920352999999</v>
      </c>
      <c r="T27" s="207">
        <v>962.36651196000003</v>
      </c>
      <c r="U27" s="207">
        <v>1222.606528</v>
      </c>
      <c r="V27" s="207">
        <v>1162.8400466999999</v>
      </c>
      <c r="W27" s="207">
        <v>935.19277246000001</v>
      </c>
      <c r="X27" s="207">
        <v>771.96733713000003</v>
      </c>
      <c r="Y27" s="207">
        <v>729.14527344999999</v>
      </c>
      <c r="Z27" s="207">
        <v>949.36338035999995</v>
      </c>
      <c r="AA27" s="207">
        <v>988.24148424999998</v>
      </c>
      <c r="AB27" s="207">
        <v>914.97930079000002</v>
      </c>
      <c r="AC27" s="207">
        <v>826.94737537000003</v>
      </c>
      <c r="AD27" s="207">
        <v>678.85035352</v>
      </c>
      <c r="AE27" s="207">
        <v>731.40971125999999</v>
      </c>
      <c r="AF27" s="207">
        <v>955.49685385999999</v>
      </c>
      <c r="AG27" s="207">
        <v>1117.0274965000001</v>
      </c>
      <c r="AH27" s="207">
        <v>1140.8669325000001</v>
      </c>
      <c r="AI27" s="207">
        <v>947.96166438</v>
      </c>
      <c r="AJ27" s="207">
        <v>751.88507666999999</v>
      </c>
      <c r="AK27" s="207">
        <v>727.29335479999997</v>
      </c>
      <c r="AL27" s="207">
        <v>850.96268384999996</v>
      </c>
      <c r="AM27" s="207">
        <v>1007.1157914</v>
      </c>
      <c r="AN27" s="207">
        <v>901.89596748999998</v>
      </c>
      <c r="AO27" s="207">
        <v>802.44562006000001</v>
      </c>
      <c r="AP27" s="207">
        <v>701.17085874999998</v>
      </c>
      <c r="AQ27" s="207">
        <v>792.82872731999998</v>
      </c>
      <c r="AR27" s="207">
        <v>981.58298757</v>
      </c>
      <c r="AS27" s="207">
        <v>1183.1691135999999</v>
      </c>
      <c r="AT27" s="207">
        <v>1154.1139754999999</v>
      </c>
      <c r="AU27" s="207">
        <v>930.87813726000002</v>
      </c>
      <c r="AV27" s="207">
        <v>719.15127649999999</v>
      </c>
      <c r="AW27" s="207">
        <v>742.14475520999997</v>
      </c>
      <c r="AX27" s="207">
        <v>949.46289612999999</v>
      </c>
      <c r="AY27" s="207">
        <v>938.26381413000001</v>
      </c>
      <c r="AZ27" s="207">
        <v>805.06414918999997</v>
      </c>
      <c r="BA27" s="207">
        <v>789.80998503000001</v>
      </c>
      <c r="BB27" s="246">
        <v>694.09040000000005</v>
      </c>
      <c r="BC27" s="246">
        <v>769.50940000000003</v>
      </c>
      <c r="BD27" s="246">
        <v>943.30229999999995</v>
      </c>
      <c r="BE27" s="246">
        <v>1120.002</v>
      </c>
      <c r="BF27" s="246">
        <v>1106.7819999999999</v>
      </c>
      <c r="BG27" s="246">
        <v>909.19050000000004</v>
      </c>
      <c r="BH27" s="246">
        <v>718.85339999999997</v>
      </c>
      <c r="BI27" s="246">
        <v>741.61929999999995</v>
      </c>
      <c r="BJ27" s="246">
        <v>955.82690000000002</v>
      </c>
      <c r="BK27" s="246">
        <v>1012.828</v>
      </c>
      <c r="BL27" s="246">
        <v>906.76310000000001</v>
      </c>
      <c r="BM27" s="246">
        <v>804.97720000000004</v>
      </c>
      <c r="BN27" s="246">
        <v>689.94979999999998</v>
      </c>
      <c r="BO27" s="246">
        <v>764.28049999999996</v>
      </c>
      <c r="BP27" s="246">
        <v>933.05449999999996</v>
      </c>
      <c r="BQ27" s="246">
        <v>1116.4639999999999</v>
      </c>
      <c r="BR27" s="246">
        <v>1108.3630000000001</v>
      </c>
      <c r="BS27" s="246">
        <v>910.05629999999996</v>
      </c>
      <c r="BT27" s="246">
        <v>719.447</v>
      </c>
      <c r="BU27" s="246">
        <v>741.48360000000002</v>
      </c>
      <c r="BV27" s="246">
        <v>954.6327</v>
      </c>
    </row>
    <row r="28" spans="1:74" ht="11.15" customHeight="1" x14ac:dyDescent="0.25">
      <c r="A28" s="82"/>
      <c r="B28" s="83"/>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275"/>
      <c r="BC28" s="275"/>
      <c r="BD28" s="275"/>
      <c r="BE28" s="275"/>
      <c r="BF28" s="275"/>
      <c r="BG28" s="275"/>
      <c r="BH28" s="275"/>
      <c r="BI28" s="275"/>
      <c r="BJ28" s="275"/>
      <c r="BK28" s="275"/>
      <c r="BL28" s="275"/>
      <c r="BM28" s="275"/>
      <c r="BN28" s="275"/>
      <c r="BO28" s="275"/>
      <c r="BP28" s="275"/>
      <c r="BQ28" s="275"/>
      <c r="BR28" s="275"/>
      <c r="BS28" s="275"/>
      <c r="BT28" s="275"/>
      <c r="BU28" s="275"/>
      <c r="BV28" s="275"/>
    </row>
    <row r="29" spans="1:74" ht="11.15" customHeight="1" x14ac:dyDescent="0.25">
      <c r="A29" s="82"/>
      <c r="B29" s="84" t="s">
        <v>86</v>
      </c>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275"/>
      <c r="BC29" s="275"/>
      <c r="BD29" s="275"/>
      <c r="BE29" s="275"/>
      <c r="BF29" s="275"/>
      <c r="BG29" s="275"/>
      <c r="BH29" s="275"/>
      <c r="BI29" s="275"/>
      <c r="BJ29" s="275"/>
      <c r="BK29" s="275"/>
      <c r="BL29" s="275"/>
      <c r="BM29" s="275"/>
      <c r="BN29" s="275"/>
      <c r="BO29" s="275"/>
      <c r="BP29" s="275"/>
      <c r="BQ29" s="275"/>
      <c r="BR29" s="275"/>
      <c r="BS29" s="275"/>
      <c r="BT29" s="275"/>
      <c r="BU29" s="275"/>
      <c r="BV29" s="275"/>
    </row>
    <row r="30" spans="1:74" ht="11.15" customHeight="1" x14ac:dyDescent="0.25">
      <c r="A30" s="82" t="s">
        <v>59</v>
      </c>
      <c r="B30" s="101" t="s">
        <v>77</v>
      </c>
      <c r="C30" s="54">
        <v>99.144744000000003</v>
      </c>
      <c r="D30" s="54">
        <v>98.637321</v>
      </c>
      <c r="E30" s="54">
        <v>96.932056000000003</v>
      </c>
      <c r="F30" s="54">
        <v>108.07230199999999</v>
      </c>
      <c r="G30" s="54">
        <v>115.700254</v>
      </c>
      <c r="H30" s="54">
        <v>116.87494100000001</v>
      </c>
      <c r="I30" s="54">
        <v>110.661384</v>
      </c>
      <c r="J30" s="54">
        <v>110.268097</v>
      </c>
      <c r="K30" s="54">
        <v>110.614957</v>
      </c>
      <c r="L30" s="54">
        <v>118.56643200000001</v>
      </c>
      <c r="M30" s="54">
        <v>122.357287</v>
      </c>
      <c r="N30" s="54">
        <v>128.10210000000001</v>
      </c>
      <c r="O30" s="54">
        <v>134.134027</v>
      </c>
      <c r="P30" s="54">
        <v>139.111548</v>
      </c>
      <c r="Q30" s="54">
        <v>145.03350699999999</v>
      </c>
      <c r="R30" s="54">
        <v>151.53379699999999</v>
      </c>
      <c r="S30" s="54">
        <v>153.715913</v>
      </c>
      <c r="T30" s="54">
        <v>149.93521999999999</v>
      </c>
      <c r="U30" s="54">
        <v>137.14856399999999</v>
      </c>
      <c r="V30" s="54">
        <v>128.329733</v>
      </c>
      <c r="W30" s="54">
        <v>127.90161999999999</v>
      </c>
      <c r="X30" s="54">
        <v>132.05787000000001</v>
      </c>
      <c r="Y30" s="54">
        <v>134.522154</v>
      </c>
      <c r="Z30" s="54">
        <v>131.43067300000001</v>
      </c>
      <c r="AA30" s="54">
        <v>123.704831</v>
      </c>
      <c r="AB30" s="54">
        <v>107.697847</v>
      </c>
      <c r="AC30" s="54">
        <v>109.613421</v>
      </c>
      <c r="AD30" s="54">
        <v>115.50471899999999</v>
      </c>
      <c r="AE30" s="54">
        <v>117.931602</v>
      </c>
      <c r="AF30" s="54">
        <v>108.67805</v>
      </c>
      <c r="AG30" s="54">
        <v>94.974087999999995</v>
      </c>
      <c r="AH30" s="54">
        <v>81.761549000000002</v>
      </c>
      <c r="AI30" s="54">
        <v>77.475696999999997</v>
      </c>
      <c r="AJ30" s="54">
        <v>81.879154999999997</v>
      </c>
      <c r="AK30" s="54">
        <v>89.267509000000004</v>
      </c>
      <c r="AL30" s="54">
        <v>91.883978999999997</v>
      </c>
      <c r="AM30" s="54">
        <v>84.522165000000001</v>
      </c>
      <c r="AN30" s="54">
        <v>81.089270999999997</v>
      </c>
      <c r="AO30" s="54">
        <v>86.304034999999999</v>
      </c>
      <c r="AP30" s="54">
        <v>91.040986000000004</v>
      </c>
      <c r="AQ30" s="54">
        <v>93.077398000000002</v>
      </c>
      <c r="AR30" s="54">
        <v>87.318875000000006</v>
      </c>
      <c r="AS30" s="54">
        <v>79.740561</v>
      </c>
      <c r="AT30" s="54">
        <v>76.214230999999998</v>
      </c>
      <c r="AU30" s="54">
        <v>80.088742999999994</v>
      </c>
      <c r="AV30" s="54">
        <v>88.100316000000007</v>
      </c>
      <c r="AW30" s="54">
        <v>94.006990000000002</v>
      </c>
      <c r="AX30" s="54">
        <v>89.962925999999996</v>
      </c>
      <c r="AY30" s="54">
        <v>94.106684000000001</v>
      </c>
      <c r="AZ30" s="54">
        <v>98.508070000000004</v>
      </c>
      <c r="BA30" s="54">
        <v>110.187</v>
      </c>
      <c r="BB30" s="238">
        <v>120.31789999999999</v>
      </c>
      <c r="BC30" s="238">
        <v>124.9357</v>
      </c>
      <c r="BD30" s="238">
        <v>121.8013</v>
      </c>
      <c r="BE30" s="238">
        <v>115.1559</v>
      </c>
      <c r="BF30" s="238">
        <v>109.455</v>
      </c>
      <c r="BG30" s="238">
        <v>113.64960000000001</v>
      </c>
      <c r="BH30" s="238">
        <v>122.48650000000001</v>
      </c>
      <c r="BI30" s="238">
        <v>129.36259999999999</v>
      </c>
      <c r="BJ30" s="238">
        <v>124.8473</v>
      </c>
      <c r="BK30" s="238">
        <v>116.49639999999999</v>
      </c>
      <c r="BL30" s="238">
        <v>109.90309999999999</v>
      </c>
      <c r="BM30" s="238">
        <v>115.4659</v>
      </c>
      <c r="BN30" s="238">
        <v>119.21080000000001</v>
      </c>
      <c r="BO30" s="238">
        <v>120.52079999999999</v>
      </c>
      <c r="BP30" s="238">
        <v>112.5335</v>
      </c>
      <c r="BQ30" s="238">
        <v>101.9873</v>
      </c>
      <c r="BR30" s="238">
        <v>90.98339</v>
      </c>
      <c r="BS30" s="238">
        <v>90.469049999999996</v>
      </c>
      <c r="BT30" s="238">
        <v>96.797319999999999</v>
      </c>
      <c r="BU30" s="238">
        <v>101.9862</v>
      </c>
      <c r="BV30" s="238">
        <v>95.612899999999996</v>
      </c>
    </row>
    <row r="31" spans="1:74" ht="11.15" customHeight="1" x14ac:dyDescent="0.25">
      <c r="A31" s="82" t="s">
        <v>73</v>
      </c>
      <c r="B31" s="101" t="s">
        <v>75</v>
      </c>
      <c r="C31" s="54">
        <v>8.6717060000000004</v>
      </c>
      <c r="D31" s="54">
        <v>9.0112109999999994</v>
      </c>
      <c r="E31" s="54">
        <v>9.0344549999999995</v>
      </c>
      <c r="F31" s="54">
        <v>9.0071239999999992</v>
      </c>
      <c r="G31" s="54">
        <v>8.9944790000000001</v>
      </c>
      <c r="H31" s="54">
        <v>8.8536459999999995</v>
      </c>
      <c r="I31" s="54">
        <v>8.5698249999999998</v>
      </c>
      <c r="J31" s="54">
        <v>8.0897170000000003</v>
      </c>
      <c r="K31" s="54">
        <v>8.2810629999999996</v>
      </c>
      <c r="L31" s="54">
        <v>8.1558069999999994</v>
      </c>
      <c r="M31" s="54">
        <v>8.5627510000000004</v>
      </c>
      <c r="N31" s="54">
        <v>8.5492570000000008</v>
      </c>
      <c r="O31" s="54">
        <v>8.0733429999999995</v>
      </c>
      <c r="P31" s="54">
        <v>8.1198580000000007</v>
      </c>
      <c r="Q31" s="54">
        <v>8.2799449999999997</v>
      </c>
      <c r="R31" s="54">
        <v>8.4727750000000004</v>
      </c>
      <c r="S31" s="54">
        <v>8.4206830000000004</v>
      </c>
      <c r="T31" s="54">
        <v>8.5404900000000001</v>
      </c>
      <c r="U31" s="54">
        <v>8.5779879999999995</v>
      </c>
      <c r="V31" s="54">
        <v>7.7747099999999998</v>
      </c>
      <c r="W31" s="54">
        <v>8.2185079999999999</v>
      </c>
      <c r="X31" s="54">
        <v>8.2642670000000003</v>
      </c>
      <c r="Y31" s="54">
        <v>8.1484740000000002</v>
      </c>
      <c r="Z31" s="54">
        <v>8.2693150000000006</v>
      </c>
      <c r="AA31" s="54">
        <v>8.0142209999999992</v>
      </c>
      <c r="AB31" s="54">
        <v>7.819299</v>
      </c>
      <c r="AC31" s="54">
        <v>7.8158709999999996</v>
      </c>
      <c r="AD31" s="54">
        <v>7.6286310000000004</v>
      </c>
      <c r="AE31" s="54">
        <v>7.4649229999999998</v>
      </c>
      <c r="AF31" s="54">
        <v>7.2813210000000002</v>
      </c>
      <c r="AG31" s="54">
        <v>6.8506090000000004</v>
      </c>
      <c r="AH31" s="54">
        <v>6.4297940000000002</v>
      </c>
      <c r="AI31" s="54">
        <v>6.8198819999999998</v>
      </c>
      <c r="AJ31" s="54">
        <v>6.8301619999999996</v>
      </c>
      <c r="AK31" s="54">
        <v>6.9534500000000001</v>
      </c>
      <c r="AL31" s="54">
        <v>7.0397360000000004</v>
      </c>
      <c r="AM31" s="54">
        <v>5.9682639999999996</v>
      </c>
      <c r="AN31" s="54">
        <v>5.8691370000000003</v>
      </c>
      <c r="AO31" s="54">
        <v>5.5629160000000004</v>
      </c>
      <c r="AP31" s="54">
        <v>5.7448670000000002</v>
      </c>
      <c r="AQ31" s="54">
        <v>5.6700790000000003</v>
      </c>
      <c r="AR31" s="54">
        <v>5.9210719999999997</v>
      </c>
      <c r="AS31" s="54">
        <v>5.9779059999999999</v>
      </c>
      <c r="AT31" s="54">
        <v>5.7997920000000001</v>
      </c>
      <c r="AU31" s="54">
        <v>5.7011630000000002</v>
      </c>
      <c r="AV31" s="54">
        <v>5.8598109999999997</v>
      </c>
      <c r="AW31" s="54">
        <v>5.9352660000000004</v>
      </c>
      <c r="AX31" s="54">
        <v>5.4311129999999999</v>
      </c>
      <c r="AY31" s="54">
        <v>5.7277279999999999</v>
      </c>
      <c r="AZ31" s="54">
        <v>6.0180860000000003</v>
      </c>
      <c r="BA31" s="54">
        <v>4.9464459999999999</v>
      </c>
      <c r="BB31" s="238">
        <v>4.6847099999999999</v>
      </c>
      <c r="BC31" s="238">
        <v>5.1627330000000002</v>
      </c>
      <c r="BD31" s="238">
        <v>4.6988880000000002</v>
      </c>
      <c r="BE31" s="238">
        <v>3.6263999999999998</v>
      </c>
      <c r="BF31" s="238">
        <v>2.9169200000000002</v>
      </c>
      <c r="BG31" s="238">
        <v>2.7400699999999998</v>
      </c>
      <c r="BH31" s="238">
        <v>3.2540939999999998</v>
      </c>
      <c r="BI31" s="238">
        <v>3.7067000000000001</v>
      </c>
      <c r="BJ31" s="238">
        <v>3.0864250000000002</v>
      </c>
      <c r="BK31" s="238">
        <v>1.8994709999999999</v>
      </c>
      <c r="BL31" s="238">
        <v>2.1989429999999999</v>
      </c>
      <c r="BM31" s="238">
        <v>1.6514850000000001</v>
      </c>
      <c r="BN31" s="238">
        <v>1.6248899999999999</v>
      </c>
      <c r="BO31" s="238">
        <v>2.2883149999999999</v>
      </c>
      <c r="BP31" s="238">
        <v>2.0266839999999999</v>
      </c>
      <c r="BQ31" s="238">
        <v>1.125753</v>
      </c>
      <c r="BR31" s="238">
        <v>0.5373928</v>
      </c>
      <c r="BS31" s="238">
        <v>0.4754044</v>
      </c>
      <c r="BT31" s="238">
        <v>1.0716490000000001</v>
      </c>
      <c r="BU31" s="238">
        <v>1.618525</v>
      </c>
      <c r="BV31" s="238">
        <v>1.1013550000000001</v>
      </c>
    </row>
    <row r="32" spans="1:74" ht="11.15" customHeight="1" x14ac:dyDescent="0.25">
      <c r="A32" s="82" t="s">
        <v>74</v>
      </c>
      <c r="B32" s="101" t="s">
        <v>76</v>
      </c>
      <c r="C32" s="54">
        <v>16.429957000000002</v>
      </c>
      <c r="D32" s="54">
        <v>16.46237</v>
      </c>
      <c r="E32" s="54">
        <v>16.488607999999999</v>
      </c>
      <c r="F32" s="54">
        <v>16.634796999999999</v>
      </c>
      <c r="G32" s="54">
        <v>16.715724999999999</v>
      </c>
      <c r="H32" s="54">
        <v>16.631892000000001</v>
      </c>
      <c r="I32" s="54">
        <v>16.554431000000001</v>
      </c>
      <c r="J32" s="54">
        <v>16.412741</v>
      </c>
      <c r="K32" s="54">
        <v>16.459759999999999</v>
      </c>
      <c r="L32" s="54">
        <v>16.557123000000001</v>
      </c>
      <c r="M32" s="54">
        <v>16.434498999999999</v>
      </c>
      <c r="N32" s="54">
        <v>16.732620000000001</v>
      </c>
      <c r="O32" s="54">
        <v>16.443411999999999</v>
      </c>
      <c r="P32" s="54">
        <v>16.346366</v>
      </c>
      <c r="Q32" s="54">
        <v>16.682606</v>
      </c>
      <c r="R32" s="54">
        <v>16.600508000000001</v>
      </c>
      <c r="S32" s="54">
        <v>16.859715999999999</v>
      </c>
      <c r="T32" s="54">
        <v>16.881762999999999</v>
      </c>
      <c r="U32" s="54">
        <v>17.611426000000002</v>
      </c>
      <c r="V32" s="54">
        <v>17.384457000000001</v>
      </c>
      <c r="W32" s="54">
        <v>17.475016</v>
      </c>
      <c r="X32" s="54">
        <v>17.508565000000001</v>
      </c>
      <c r="Y32" s="54">
        <v>17.383989</v>
      </c>
      <c r="Z32" s="54">
        <v>17.116184000000001</v>
      </c>
      <c r="AA32" s="54">
        <v>17.226372999999999</v>
      </c>
      <c r="AB32" s="54">
        <v>16.792967000000001</v>
      </c>
      <c r="AC32" s="54">
        <v>16.735016000000002</v>
      </c>
      <c r="AD32" s="54">
        <v>16.538813000000001</v>
      </c>
      <c r="AE32" s="54">
        <v>16.649643999999999</v>
      </c>
      <c r="AF32" s="54">
        <v>16.584465999999999</v>
      </c>
      <c r="AG32" s="54">
        <v>16.485975</v>
      </c>
      <c r="AH32" s="54">
        <v>16.506257999999999</v>
      </c>
      <c r="AI32" s="54">
        <v>16.620588000000001</v>
      </c>
      <c r="AJ32" s="54">
        <v>16.879698999999999</v>
      </c>
      <c r="AK32" s="54">
        <v>17.230104999999998</v>
      </c>
      <c r="AL32" s="54">
        <v>18.21998</v>
      </c>
      <c r="AM32" s="54">
        <v>17.456261999999999</v>
      </c>
      <c r="AN32" s="54">
        <v>17.720624999999998</v>
      </c>
      <c r="AO32" s="54">
        <v>17.611552</v>
      </c>
      <c r="AP32" s="54">
        <v>17.484463999999999</v>
      </c>
      <c r="AQ32" s="54">
        <v>17.879943000000001</v>
      </c>
      <c r="AR32" s="54">
        <v>17.707228000000001</v>
      </c>
      <c r="AS32" s="54">
        <v>19.510210000000001</v>
      </c>
      <c r="AT32" s="54">
        <v>16.878975000000001</v>
      </c>
      <c r="AU32" s="54">
        <v>16.666792000000001</v>
      </c>
      <c r="AV32" s="54">
        <v>16.739681000000001</v>
      </c>
      <c r="AW32" s="54">
        <v>17.633886</v>
      </c>
      <c r="AX32" s="54">
        <v>15.855726000000001</v>
      </c>
      <c r="AY32" s="54">
        <v>17.069443</v>
      </c>
      <c r="AZ32" s="54">
        <v>16.97448</v>
      </c>
      <c r="BA32" s="54">
        <v>16.79692</v>
      </c>
      <c r="BB32" s="238">
        <v>16.623449999999998</v>
      </c>
      <c r="BC32" s="238">
        <v>16.51924</v>
      </c>
      <c r="BD32" s="238">
        <v>16.57274</v>
      </c>
      <c r="BE32" s="238">
        <v>16.497589999999999</v>
      </c>
      <c r="BF32" s="238">
        <v>16.493269999999999</v>
      </c>
      <c r="BG32" s="238">
        <v>16.487970000000001</v>
      </c>
      <c r="BH32" s="238">
        <v>16.535609999999998</v>
      </c>
      <c r="BI32" s="238">
        <v>16.68299</v>
      </c>
      <c r="BJ32" s="238">
        <v>16.68017</v>
      </c>
      <c r="BK32" s="238">
        <v>16.692689999999999</v>
      </c>
      <c r="BL32" s="238">
        <v>16.601199999999999</v>
      </c>
      <c r="BM32" s="238">
        <v>16.46613</v>
      </c>
      <c r="BN32" s="238">
        <v>16.31118</v>
      </c>
      <c r="BO32" s="238">
        <v>16.222090000000001</v>
      </c>
      <c r="BP32" s="238">
        <v>16.287099999999999</v>
      </c>
      <c r="BQ32" s="238">
        <v>16.226120000000002</v>
      </c>
      <c r="BR32" s="238">
        <v>16.227340000000002</v>
      </c>
      <c r="BS32" s="238">
        <v>16.231380000000001</v>
      </c>
      <c r="BT32" s="238">
        <v>16.28959</v>
      </c>
      <c r="BU32" s="238">
        <v>16.449570000000001</v>
      </c>
      <c r="BV32" s="238">
        <v>16.46152</v>
      </c>
    </row>
    <row r="33" spans="1:74" ht="11.15" customHeight="1" x14ac:dyDescent="0.25">
      <c r="A33" s="82"/>
      <c r="B33" s="83"/>
      <c r="C33" s="187"/>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275"/>
      <c r="BC33" s="275"/>
      <c r="BD33" s="275"/>
      <c r="BE33" s="275"/>
      <c r="BF33" s="275"/>
      <c r="BG33" s="275"/>
      <c r="BH33" s="275"/>
      <c r="BI33" s="275"/>
      <c r="BJ33" s="275"/>
      <c r="BK33" s="275"/>
      <c r="BL33" s="275"/>
      <c r="BM33" s="275"/>
      <c r="BN33" s="275"/>
      <c r="BO33" s="275"/>
      <c r="BP33" s="275"/>
      <c r="BQ33" s="275"/>
      <c r="BR33" s="275"/>
      <c r="BS33" s="275"/>
      <c r="BT33" s="275"/>
      <c r="BU33" s="275"/>
      <c r="BV33" s="275"/>
    </row>
    <row r="34" spans="1:74" ht="11.15" customHeight="1" x14ac:dyDescent="0.25">
      <c r="A34" s="82"/>
      <c r="B34" s="43" t="s">
        <v>125</v>
      </c>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275"/>
      <c r="BC34" s="275"/>
      <c r="BD34" s="275"/>
      <c r="BE34" s="275"/>
      <c r="BF34" s="275"/>
      <c r="BG34" s="275"/>
      <c r="BH34" s="275"/>
      <c r="BI34" s="275"/>
      <c r="BJ34" s="275"/>
      <c r="BK34" s="275"/>
      <c r="BL34" s="275"/>
      <c r="BM34" s="275"/>
      <c r="BN34" s="275"/>
      <c r="BO34" s="275"/>
      <c r="BP34" s="275"/>
      <c r="BQ34" s="275"/>
      <c r="BR34" s="275"/>
      <c r="BS34" s="275"/>
      <c r="BT34" s="275"/>
      <c r="BU34" s="275"/>
      <c r="BV34" s="275"/>
    </row>
    <row r="35" spans="1:74" ht="11.15" customHeight="1" x14ac:dyDescent="0.25">
      <c r="A35" s="82"/>
      <c r="B35" s="43" t="s">
        <v>33</v>
      </c>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275"/>
      <c r="BC35" s="275"/>
      <c r="BD35" s="275"/>
      <c r="BE35" s="275"/>
      <c r="BF35" s="275"/>
      <c r="BG35" s="275"/>
      <c r="BH35" s="275"/>
      <c r="BI35" s="275"/>
      <c r="BJ35" s="275"/>
      <c r="BK35" s="275"/>
      <c r="BL35" s="275"/>
      <c r="BM35" s="275"/>
      <c r="BN35" s="275"/>
      <c r="BO35" s="275"/>
      <c r="BP35" s="275"/>
      <c r="BQ35" s="275"/>
      <c r="BR35" s="275"/>
      <c r="BS35" s="275"/>
      <c r="BT35" s="275"/>
      <c r="BU35" s="275"/>
      <c r="BV35" s="275"/>
    </row>
    <row r="36" spans="1:74" ht="11.15" customHeight="1" x14ac:dyDescent="0.25">
      <c r="A36" s="40" t="s">
        <v>506</v>
      </c>
      <c r="B36" s="101" t="s">
        <v>375</v>
      </c>
      <c r="C36" s="168">
        <v>2.1</v>
      </c>
      <c r="D36" s="168">
        <v>2.0699999999999998</v>
      </c>
      <c r="E36" s="168">
        <v>2.08</v>
      </c>
      <c r="F36" s="168">
        <v>2.0699999999999998</v>
      </c>
      <c r="G36" s="168">
        <v>2.0499999999999998</v>
      </c>
      <c r="H36" s="168">
        <v>2.0299999999999998</v>
      </c>
      <c r="I36" s="168">
        <v>2.02</v>
      </c>
      <c r="J36" s="168">
        <v>2</v>
      </c>
      <c r="K36" s="168">
        <v>1.96</v>
      </c>
      <c r="L36" s="168">
        <v>1.96</v>
      </c>
      <c r="M36" s="168">
        <v>1.96</v>
      </c>
      <c r="N36" s="168">
        <v>1.91</v>
      </c>
      <c r="O36" s="168">
        <v>1.94</v>
      </c>
      <c r="P36" s="168">
        <v>1.9</v>
      </c>
      <c r="Q36" s="168">
        <v>1.93</v>
      </c>
      <c r="R36" s="168">
        <v>1.92</v>
      </c>
      <c r="S36" s="168">
        <v>1.89</v>
      </c>
      <c r="T36" s="168">
        <v>1.9</v>
      </c>
      <c r="U36" s="168">
        <v>1.91</v>
      </c>
      <c r="V36" s="168">
        <v>1.94</v>
      </c>
      <c r="W36" s="168">
        <v>1.94</v>
      </c>
      <c r="X36" s="168">
        <v>1.91</v>
      </c>
      <c r="Y36" s="168">
        <v>1.91</v>
      </c>
      <c r="Z36" s="168">
        <v>1.92</v>
      </c>
      <c r="AA36" s="168">
        <v>1.9</v>
      </c>
      <c r="AB36" s="168">
        <v>1.93</v>
      </c>
      <c r="AC36" s="168">
        <v>1.89</v>
      </c>
      <c r="AD36" s="168">
        <v>1.9</v>
      </c>
      <c r="AE36" s="168">
        <v>1.89</v>
      </c>
      <c r="AF36" s="168">
        <v>1.95</v>
      </c>
      <c r="AG36" s="168">
        <v>2.0099999999999998</v>
      </c>
      <c r="AH36" s="168">
        <v>2.06</v>
      </c>
      <c r="AI36" s="168">
        <v>2.0099999999999998</v>
      </c>
      <c r="AJ36" s="168">
        <v>2.0299999999999998</v>
      </c>
      <c r="AK36" s="168">
        <v>2.04</v>
      </c>
      <c r="AL36" s="168">
        <v>2.0699999999999998</v>
      </c>
      <c r="AM36" s="168">
        <v>2.2000000000000002</v>
      </c>
      <c r="AN36" s="168">
        <v>2.1800000000000002</v>
      </c>
      <c r="AO36" s="168">
        <v>2.16</v>
      </c>
      <c r="AP36" s="168">
        <v>2.19</v>
      </c>
      <c r="AQ36" s="168">
        <v>2.2400000000000002</v>
      </c>
      <c r="AR36" s="168">
        <v>2.3199999999999998</v>
      </c>
      <c r="AS36" s="168">
        <v>2.48</v>
      </c>
      <c r="AT36" s="168">
        <v>2.5099999999999998</v>
      </c>
      <c r="AU36" s="168">
        <v>2.52</v>
      </c>
      <c r="AV36" s="168">
        <v>2.4700000000000002</v>
      </c>
      <c r="AW36" s="168">
        <v>2.4900000000000002</v>
      </c>
      <c r="AX36" s="168">
        <v>2.6538274858999999</v>
      </c>
      <c r="AY36" s="168">
        <v>2.5923327146999999</v>
      </c>
      <c r="AZ36" s="168">
        <v>2.575583</v>
      </c>
      <c r="BA36" s="168">
        <v>2.5704859999999998</v>
      </c>
      <c r="BB36" s="258">
        <v>2.5688960000000001</v>
      </c>
      <c r="BC36" s="258">
        <v>2.564406</v>
      </c>
      <c r="BD36" s="258">
        <v>2.5492020000000002</v>
      </c>
      <c r="BE36" s="258">
        <v>2.5507179999999998</v>
      </c>
      <c r="BF36" s="258">
        <v>2.554834</v>
      </c>
      <c r="BG36" s="258">
        <v>2.5324879999999999</v>
      </c>
      <c r="BH36" s="258">
        <v>2.5033059999999998</v>
      </c>
      <c r="BI36" s="258">
        <v>2.498278</v>
      </c>
      <c r="BJ36" s="258">
        <v>2.4960640000000001</v>
      </c>
      <c r="BK36" s="258">
        <v>2.5140229999999999</v>
      </c>
      <c r="BL36" s="258">
        <v>2.5091749999999999</v>
      </c>
      <c r="BM36" s="258">
        <v>2.5141870000000002</v>
      </c>
      <c r="BN36" s="258">
        <v>2.5195310000000002</v>
      </c>
      <c r="BO36" s="258">
        <v>2.5204230000000001</v>
      </c>
      <c r="BP36" s="258">
        <v>2.5098440000000002</v>
      </c>
      <c r="BQ36" s="258">
        <v>2.5162390000000001</v>
      </c>
      <c r="BR36" s="258">
        <v>2.5256310000000002</v>
      </c>
      <c r="BS36" s="258">
        <v>2.5090129999999999</v>
      </c>
      <c r="BT36" s="258">
        <v>2.4841150000000001</v>
      </c>
      <c r="BU36" s="258">
        <v>2.4817870000000002</v>
      </c>
      <c r="BV36" s="258">
        <v>2.4820009999999999</v>
      </c>
    </row>
    <row r="37" spans="1:74" ht="11.15" customHeight="1" x14ac:dyDescent="0.25">
      <c r="A37" s="82" t="s">
        <v>508</v>
      </c>
      <c r="B37" s="101" t="s">
        <v>438</v>
      </c>
      <c r="C37" s="168">
        <v>4</v>
      </c>
      <c r="D37" s="168">
        <v>3.63</v>
      </c>
      <c r="E37" s="168">
        <v>3.46</v>
      </c>
      <c r="F37" s="168">
        <v>2.89</v>
      </c>
      <c r="G37" s="168">
        <v>2.77</v>
      </c>
      <c r="H37" s="168">
        <v>2.58</v>
      </c>
      <c r="I37" s="168">
        <v>2.54</v>
      </c>
      <c r="J37" s="168">
        <v>2.42</v>
      </c>
      <c r="K37" s="168">
        <v>2.59</v>
      </c>
      <c r="L37" s="168">
        <v>2.4900000000000002</v>
      </c>
      <c r="M37" s="168">
        <v>2.96</v>
      </c>
      <c r="N37" s="168">
        <v>2.91</v>
      </c>
      <c r="O37" s="168">
        <v>2.62</v>
      </c>
      <c r="P37" s="168">
        <v>2.4</v>
      </c>
      <c r="Q37" s="168">
        <v>2.14</v>
      </c>
      <c r="R37" s="168">
        <v>2.1</v>
      </c>
      <c r="S37" s="168">
        <v>2.17</v>
      </c>
      <c r="T37" s="168">
        <v>2.0299999999999998</v>
      </c>
      <c r="U37" s="168">
        <v>2.06</v>
      </c>
      <c r="V37" s="168">
        <v>2.41</v>
      </c>
      <c r="W37" s="168">
        <v>2.42</v>
      </c>
      <c r="X37" s="168">
        <v>2.5</v>
      </c>
      <c r="Y37" s="168">
        <v>2.99</v>
      </c>
      <c r="Z37" s="168">
        <v>3.17</v>
      </c>
      <c r="AA37" s="168">
        <v>3.2</v>
      </c>
      <c r="AB37" s="168">
        <v>17.12</v>
      </c>
      <c r="AC37" s="168">
        <v>3.29</v>
      </c>
      <c r="AD37" s="168">
        <v>3.06</v>
      </c>
      <c r="AE37" s="168">
        <v>3.26</v>
      </c>
      <c r="AF37" s="168">
        <v>3.53</v>
      </c>
      <c r="AG37" s="168">
        <v>4.08</v>
      </c>
      <c r="AH37" s="168">
        <v>4.42</v>
      </c>
      <c r="AI37" s="168">
        <v>5.04</v>
      </c>
      <c r="AJ37" s="168">
        <v>5.69</v>
      </c>
      <c r="AK37" s="168">
        <v>5.77</v>
      </c>
      <c r="AL37" s="168">
        <v>5.64</v>
      </c>
      <c r="AM37" s="168">
        <v>6.57</v>
      </c>
      <c r="AN37" s="168">
        <v>6.03</v>
      </c>
      <c r="AO37" s="168">
        <v>5.1100000000000003</v>
      </c>
      <c r="AP37" s="168">
        <v>6.23</v>
      </c>
      <c r="AQ37" s="168">
        <v>7.56</v>
      </c>
      <c r="AR37" s="168">
        <v>8.01</v>
      </c>
      <c r="AS37" s="168">
        <v>7.49</v>
      </c>
      <c r="AT37" s="168">
        <v>9.02</v>
      </c>
      <c r="AU37" s="168">
        <v>8.1999999999999993</v>
      </c>
      <c r="AV37" s="168">
        <v>5.84</v>
      </c>
      <c r="AW37" s="168">
        <v>5.72</v>
      </c>
      <c r="AX37" s="168">
        <v>8.9798138788999999</v>
      </c>
      <c r="AY37" s="168">
        <v>7.1035398128000002</v>
      </c>
      <c r="AZ37" s="168">
        <v>4.0844519999999997</v>
      </c>
      <c r="BA37" s="168">
        <v>3.1926589999999999</v>
      </c>
      <c r="BB37" s="258">
        <v>3.0311900000000001</v>
      </c>
      <c r="BC37" s="258">
        <v>2.9451640000000001</v>
      </c>
      <c r="BD37" s="258">
        <v>3.0453860000000001</v>
      </c>
      <c r="BE37" s="258">
        <v>3.1503320000000001</v>
      </c>
      <c r="BF37" s="258">
        <v>3.236113</v>
      </c>
      <c r="BG37" s="258">
        <v>3.238016</v>
      </c>
      <c r="BH37" s="258">
        <v>3.4199579999999998</v>
      </c>
      <c r="BI37" s="258">
        <v>3.6922549999999998</v>
      </c>
      <c r="BJ37" s="258">
        <v>4.2667520000000003</v>
      </c>
      <c r="BK37" s="258">
        <v>4.6115680000000001</v>
      </c>
      <c r="BL37" s="258">
        <v>4.5420780000000001</v>
      </c>
      <c r="BM37" s="258">
        <v>4.1758759999999997</v>
      </c>
      <c r="BN37" s="258">
        <v>3.7921649999999998</v>
      </c>
      <c r="BO37" s="258">
        <v>3.6798739999999999</v>
      </c>
      <c r="BP37" s="258">
        <v>3.6534979999999999</v>
      </c>
      <c r="BQ37" s="258">
        <v>3.7582439999999999</v>
      </c>
      <c r="BR37" s="258">
        <v>3.903016</v>
      </c>
      <c r="BS37" s="258">
        <v>3.880935</v>
      </c>
      <c r="BT37" s="258">
        <v>3.9376120000000001</v>
      </c>
      <c r="BU37" s="258">
        <v>4.1964639999999997</v>
      </c>
      <c r="BV37" s="258">
        <v>4.6185780000000003</v>
      </c>
    </row>
    <row r="38" spans="1:74" ht="11.15" customHeight="1" x14ac:dyDescent="0.25">
      <c r="A38" s="40" t="s">
        <v>507</v>
      </c>
      <c r="B38" s="101" t="s">
        <v>384</v>
      </c>
      <c r="C38" s="168">
        <v>11.3</v>
      </c>
      <c r="D38" s="168">
        <v>12.28</v>
      </c>
      <c r="E38" s="168">
        <v>13.68</v>
      </c>
      <c r="F38" s="168">
        <v>13.89</v>
      </c>
      <c r="G38" s="168">
        <v>13.47</v>
      </c>
      <c r="H38" s="168">
        <v>12.92</v>
      </c>
      <c r="I38" s="168">
        <v>12.93</v>
      </c>
      <c r="J38" s="168">
        <v>13.72</v>
      </c>
      <c r="K38" s="168">
        <v>11.53</v>
      </c>
      <c r="L38" s="168">
        <v>12.65</v>
      </c>
      <c r="M38" s="168">
        <v>12.05</v>
      </c>
      <c r="N38" s="168">
        <v>12.85</v>
      </c>
      <c r="O38" s="168">
        <v>13.16</v>
      </c>
      <c r="P38" s="168">
        <v>12.68</v>
      </c>
      <c r="Q38" s="168">
        <v>10.29</v>
      </c>
      <c r="R38" s="168">
        <v>8.1999999999999993</v>
      </c>
      <c r="S38" s="168">
        <v>5.7</v>
      </c>
      <c r="T38" s="168">
        <v>6.26</v>
      </c>
      <c r="U38" s="168">
        <v>7.38</v>
      </c>
      <c r="V38" s="168">
        <v>9.67</v>
      </c>
      <c r="W38" s="168">
        <v>9.56</v>
      </c>
      <c r="X38" s="168">
        <v>8.68</v>
      </c>
      <c r="Y38" s="168">
        <v>8.86</v>
      </c>
      <c r="Z38" s="168">
        <v>9.2100000000000009</v>
      </c>
      <c r="AA38" s="168">
        <v>10.33</v>
      </c>
      <c r="AB38" s="168">
        <v>11.38</v>
      </c>
      <c r="AC38" s="168">
        <v>12.41</v>
      </c>
      <c r="AD38" s="168">
        <v>12.81</v>
      </c>
      <c r="AE38" s="168">
        <v>12.82</v>
      </c>
      <c r="AF38" s="168">
        <v>13.56</v>
      </c>
      <c r="AG38" s="168">
        <v>14.34</v>
      </c>
      <c r="AH38" s="168">
        <v>14.47</v>
      </c>
      <c r="AI38" s="168">
        <v>13.8</v>
      </c>
      <c r="AJ38" s="168">
        <v>15.05</v>
      </c>
      <c r="AK38" s="168">
        <v>17.02</v>
      </c>
      <c r="AL38" s="168">
        <v>16.350000000000001</v>
      </c>
      <c r="AM38" s="168">
        <v>15.63</v>
      </c>
      <c r="AN38" s="168">
        <v>16.59</v>
      </c>
      <c r="AO38" s="168">
        <v>20.61</v>
      </c>
      <c r="AP38" s="168">
        <v>25.37</v>
      </c>
      <c r="AQ38" s="168">
        <v>26.55</v>
      </c>
      <c r="AR38" s="168">
        <v>26.5</v>
      </c>
      <c r="AS38" s="168">
        <v>30.36</v>
      </c>
      <c r="AT38" s="168">
        <v>25.72</v>
      </c>
      <c r="AU38" s="168">
        <v>23.76</v>
      </c>
      <c r="AV38" s="168">
        <v>21.76</v>
      </c>
      <c r="AW38" s="168">
        <v>23.74</v>
      </c>
      <c r="AX38" s="168">
        <v>19.857639130999999</v>
      </c>
      <c r="AY38" s="168">
        <v>19.408817973000001</v>
      </c>
      <c r="AZ38" s="168">
        <v>17.68046</v>
      </c>
      <c r="BA38" s="168">
        <v>16.90748</v>
      </c>
      <c r="BB38" s="258">
        <v>16.688510000000001</v>
      </c>
      <c r="BC38" s="258">
        <v>16.462499999999999</v>
      </c>
      <c r="BD38" s="258">
        <v>16.892589999999998</v>
      </c>
      <c r="BE38" s="258">
        <v>16.45112</v>
      </c>
      <c r="BF38" s="258">
        <v>16.1631</v>
      </c>
      <c r="BG38" s="258">
        <v>16.04541</v>
      </c>
      <c r="BH38" s="258">
        <v>16.11195</v>
      </c>
      <c r="BI38" s="258">
        <v>16.138999999999999</v>
      </c>
      <c r="BJ38" s="258">
        <v>16.562760000000001</v>
      </c>
      <c r="BK38" s="258">
        <v>16.589690000000001</v>
      </c>
      <c r="BL38" s="258">
        <v>16.155270000000002</v>
      </c>
      <c r="BM38" s="258">
        <v>16.427980000000002</v>
      </c>
      <c r="BN38" s="258">
        <v>16.930250000000001</v>
      </c>
      <c r="BO38" s="258">
        <v>16.206810000000001</v>
      </c>
      <c r="BP38" s="258">
        <v>16.421759999999999</v>
      </c>
      <c r="BQ38" s="258">
        <v>15.844340000000001</v>
      </c>
      <c r="BR38" s="258">
        <v>15.263350000000001</v>
      </c>
      <c r="BS38" s="258">
        <v>14.95627</v>
      </c>
      <c r="BT38" s="258">
        <v>14.82592</v>
      </c>
      <c r="BU38" s="258">
        <v>14.62349</v>
      </c>
      <c r="BV38" s="258">
        <v>14.962199999999999</v>
      </c>
    </row>
    <row r="39" spans="1:74" ht="11.15" customHeight="1" x14ac:dyDescent="0.25">
      <c r="A39" s="40" t="s">
        <v>16</v>
      </c>
      <c r="B39" s="101" t="s">
        <v>383</v>
      </c>
      <c r="C39" s="168">
        <v>14.12</v>
      </c>
      <c r="D39" s="168">
        <v>15.19</v>
      </c>
      <c r="E39" s="168">
        <v>15.7</v>
      </c>
      <c r="F39" s="168">
        <v>16.350000000000001</v>
      </c>
      <c r="G39" s="168">
        <v>16.190000000000001</v>
      </c>
      <c r="H39" s="168">
        <v>14.85</v>
      </c>
      <c r="I39" s="168">
        <v>15.1</v>
      </c>
      <c r="J39" s="168">
        <v>14.82</v>
      </c>
      <c r="K39" s="168">
        <v>15.04</v>
      </c>
      <c r="L39" s="168">
        <v>15.37</v>
      </c>
      <c r="M39" s="168">
        <v>15.28</v>
      </c>
      <c r="N39" s="168">
        <v>14.73</v>
      </c>
      <c r="O39" s="168">
        <v>14.62</v>
      </c>
      <c r="P39" s="168">
        <v>13.83</v>
      </c>
      <c r="Q39" s="168">
        <v>10.85</v>
      </c>
      <c r="R39" s="168">
        <v>8.83</v>
      </c>
      <c r="S39" s="168">
        <v>7.42</v>
      </c>
      <c r="T39" s="168">
        <v>9.14</v>
      </c>
      <c r="U39" s="168">
        <v>10.96</v>
      </c>
      <c r="V39" s="168">
        <v>10.7</v>
      </c>
      <c r="W39" s="168">
        <v>9.8699999999999992</v>
      </c>
      <c r="X39" s="168">
        <v>10.37</v>
      </c>
      <c r="Y39" s="168">
        <v>10.63</v>
      </c>
      <c r="Z39" s="168">
        <v>11.54</v>
      </c>
      <c r="AA39" s="168">
        <v>12.39</v>
      </c>
      <c r="AB39" s="168">
        <v>13.05</v>
      </c>
      <c r="AC39" s="168">
        <v>14.72</v>
      </c>
      <c r="AD39" s="168">
        <v>15.14</v>
      </c>
      <c r="AE39" s="168">
        <v>15.55</v>
      </c>
      <c r="AF39" s="168">
        <v>16.260000000000002</v>
      </c>
      <c r="AG39" s="168">
        <v>16.05</v>
      </c>
      <c r="AH39" s="168">
        <v>16.04</v>
      </c>
      <c r="AI39" s="168">
        <v>16.78</v>
      </c>
      <c r="AJ39" s="168">
        <v>18.100000000000001</v>
      </c>
      <c r="AK39" s="168">
        <v>18.46</v>
      </c>
      <c r="AL39" s="168">
        <v>17.87</v>
      </c>
      <c r="AM39" s="168">
        <v>19.989999999999998</v>
      </c>
      <c r="AN39" s="168">
        <v>20.74</v>
      </c>
      <c r="AO39" s="168">
        <v>25.69</v>
      </c>
      <c r="AP39" s="168">
        <v>28.38</v>
      </c>
      <c r="AQ39" s="168">
        <v>30.19</v>
      </c>
      <c r="AR39" s="168">
        <v>33</v>
      </c>
      <c r="AS39" s="168">
        <v>27.42</v>
      </c>
      <c r="AT39" s="168">
        <v>26.98</v>
      </c>
      <c r="AU39" s="168">
        <v>25.83</v>
      </c>
      <c r="AV39" s="168">
        <v>27.77</v>
      </c>
      <c r="AW39" s="168">
        <v>29.23</v>
      </c>
      <c r="AX39" s="168">
        <v>23.122235966000002</v>
      </c>
      <c r="AY39" s="168">
        <v>24.154537033</v>
      </c>
      <c r="AZ39" s="168">
        <v>24.143809999999998</v>
      </c>
      <c r="BA39" s="168">
        <v>21.91516</v>
      </c>
      <c r="BB39" s="258">
        <v>20.98882</v>
      </c>
      <c r="BC39" s="258">
        <v>20.58502</v>
      </c>
      <c r="BD39" s="258">
        <v>20.6312</v>
      </c>
      <c r="BE39" s="258">
        <v>20.737860000000001</v>
      </c>
      <c r="BF39" s="258">
        <v>20.605650000000001</v>
      </c>
      <c r="BG39" s="258">
        <v>20.803349999999998</v>
      </c>
      <c r="BH39" s="258">
        <v>21.430219999999998</v>
      </c>
      <c r="BI39" s="258">
        <v>22.132439999999999</v>
      </c>
      <c r="BJ39" s="258">
        <v>21.7273</v>
      </c>
      <c r="BK39" s="258">
        <v>21.30667</v>
      </c>
      <c r="BL39" s="258">
        <v>21.183060000000001</v>
      </c>
      <c r="BM39" s="258">
        <v>21.34309</v>
      </c>
      <c r="BN39" s="258">
        <v>20.367470000000001</v>
      </c>
      <c r="BO39" s="258">
        <v>19.953009999999999</v>
      </c>
      <c r="BP39" s="258">
        <v>19.973649999999999</v>
      </c>
      <c r="BQ39" s="258">
        <v>19.68703</v>
      </c>
      <c r="BR39" s="258">
        <v>19.42869</v>
      </c>
      <c r="BS39" s="258">
        <v>19.297560000000001</v>
      </c>
      <c r="BT39" s="258">
        <v>19.25442</v>
      </c>
      <c r="BU39" s="258">
        <v>19.481390000000001</v>
      </c>
      <c r="BV39" s="258">
        <v>19.02167</v>
      </c>
    </row>
    <row r="40" spans="1:74" ht="11.15" customHeight="1" x14ac:dyDescent="0.25">
      <c r="A40" s="40"/>
      <c r="B40" s="43" t="s">
        <v>1323</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258"/>
      <c r="BC40" s="258"/>
      <c r="BD40" s="258"/>
      <c r="BE40" s="258"/>
      <c r="BF40" s="258"/>
      <c r="BG40" s="258"/>
      <c r="BH40" s="258"/>
      <c r="BI40" s="258"/>
      <c r="BJ40" s="258"/>
      <c r="BK40" s="258"/>
      <c r="BL40" s="258"/>
      <c r="BM40" s="258"/>
      <c r="BN40" s="258"/>
      <c r="BO40" s="258"/>
      <c r="BP40" s="258"/>
      <c r="BQ40" s="258"/>
      <c r="BR40" s="258"/>
      <c r="BS40" s="258"/>
      <c r="BT40" s="258"/>
      <c r="BU40" s="258"/>
      <c r="BV40" s="258"/>
    </row>
    <row r="41" spans="1:74" ht="11.15" customHeight="1" x14ac:dyDescent="0.25">
      <c r="A41" s="40" t="s">
        <v>510</v>
      </c>
      <c r="B41" s="101" t="s">
        <v>374</v>
      </c>
      <c r="C41" s="168">
        <v>12.47</v>
      </c>
      <c r="D41" s="168">
        <v>12.72</v>
      </c>
      <c r="E41" s="168">
        <v>12.84</v>
      </c>
      <c r="F41" s="168">
        <v>13.25</v>
      </c>
      <c r="G41" s="168">
        <v>13.31</v>
      </c>
      <c r="H41" s="168">
        <v>13.32</v>
      </c>
      <c r="I41" s="168">
        <v>13.26</v>
      </c>
      <c r="J41" s="168">
        <v>13.3</v>
      </c>
      <c r="K41" s="168">
        <v>13.16</v>
      </c>
      <c r="L41" s="168">
        <v>12.81</v>
      </c>
      <c r="M41" s="168">
        <v>13.03</v>
      </c>
      <c r="N41" s="168">
        <v>12.68</v>
      </c>
      <c r="O41" s="168">
        <v>12.76</v>
      </c>
      <c r="P41" s="168">
        <v>12.82</v>
      </c>
      <c r="Q41" s="168">
        <v>13.04</v>
      </c>
      <c r="R41" s="168">
        <v>13.24</v>
      </c>
      <c r="S41" s="168">
        <v>13.1</v>
      </c>
      <c r="T41" s="168">
        <v>13.22</v>
      </c>
      <c r="U41" s="168">
        <v>13.21</v>
      </c>
      <c r="V41" s="168">
        <v>13.26</v>
      </c>
      <c r="W41" s="168">
        <v>13.49</v>
      </c>
      <c r="X41" s="168">
        <v>13.66</v>
      </c>
      <c r="Y41" s="168">
        <v>13.31</v>
      </c>
      <c r="Z41" s="168">
        <v>12.78</v>
      </c>
      <c r="AA41" s="168">
        <v>12.62</v>
      </c>
      <c r="AB41" s="168">
        <v>13.01</v>
      </c>
      <c r="AC41" s="168">
        <v>13.24</v>
      </c>
      <c r="AD41" s="168">
        <v>13.73</v>
      </c>
      <c r="AE41" s="168">
        <v>13.86</v>
      </c>
      <c r="AF41" s="168">
        <v>13.83</v>
      </c>
      <c r="AG41" s="168">
        <v>13.83</v>
      </c>
      <c r="AH41" s="168">
        <v>13.92</v>
      </c>
      <c r="AI41" s="168">
        <v>14.14</v>
      </c>
      <c r="AJ41" s="168">
        <v>14.06</v>
      </c>
      <c r="AK41" s="168">
        <v>14.07</v>
      </c>
      <c r="AL41" s="168">
        <v>13.72</v>
      </c>
      <c r="AM41" s="168">
        <v>13.72</v>
      </c>
      <c r="AN41" s="168">
        <v>13.83</v>
      </c>
      <c r="AO41" s="168">
        <v>14.48</v>
      </c>
      <c r="AP41" s="168">
        <v>14.71</v>
      </c>
      <c r="AQ41" s="168">
        <v>14.97</v>
      </c>
      <c r="AR41" s="168">
        <v>15.4</v>
      </c>
      <c r="AS41" s="168">
        <v>15.41</v>
      </c>
      <c r="AT41" s="168">
        <v>15.93</v>
      </c>
      <c r="AU41" s="168">
        <v>16.309999999999999</v>
      </c>
      <c r="AV41" s="168">
        <v>16.010000000000002</v>
      </c>
      <c r="AW41" s="168">
        <v>15.64</v>
      </c>
      <c r="AX41" s="168">
        <v>14.96</v>
      </c>
      <c r="AY41" s="168">
        <v>15.47</v>
      </c>
      <c r="AZ41" s="168">
        <v>15.419129999999999</v>
      </c>
      <c r="BA41" s="168">
        <v>15.6557</v>
      </c>
      <c r="BB41" s="258">
        <v>15.660069999999999</v>
      </c>
      <c r="BC41" s="258">
        <v>15.67991</v>
      </c>
      <c r="BD41" s="258">
        <v>15.918760000000001</v>
      </c>
      <c r="BE41" s="258">
        <v>15.725199999999999</v>
      </c>
      <c r="BF41" s="258">
        <v>15.96302</v>
      </c>
      <c r="BG41" s="258">
        <v>16.160530000000001</v>
      </c>
      <c r="BH41" s="258">
        <v>15.784380000000001</v>
      </c>
      <c r="BI41" s="258">
        <v>15.45036</v>
      </c>
      <c r="BJ41" s="258">
        <v>14.69284</v>
      </c>
      <c r="BK41" s="258">
        <v>15.059290000000001</v>
      </c>
      <c r="BL41" s="258">
        <v>15.029769999999999</v>
      </c>
      <c r="BM41" s="258">
        <v>15.479369999999999</v>
      </c>
      <c r="BN41" s="258">
        <v>15.71027</v>
      </c>
      <c r="BO41" s="258">
        <v>15.719390000000001</v>
      </c>
      <c r="BP41" s="258">
        <v>15.99286</v>
      </c>
      <c r="BQ41" s="258">
        <v>15.790850000000001</v>
      </c>
      <c r="BR41" s="258">
        <v>16.02167</v>
      </c>
      <c r="BS41" s="258">
        <v>16.223790000000001</v>
      </c>
      <c r="BT41" s="258">
        <v>15.79752</v>
      </c>
      <c r="BU41" s="258">
        <v>15.539339999999999</v>
      </c>
      <c r="BV41" s="258">
        <v>14.821109999999999</v>
      </c>
    </row>
    <row r="42" spans="1:74" ht="11.15" customHeight="1" x14ac:dyDescent="0.25">
      <c r="A42" s="40" t="s">
        <v>5</v>
      </c>
      <c r="B42" s="101" t="s">
        <v>373</v>
      </c>
      <c r="C42" s="168">
        <v>10.3</v>
      </c>
      <c r="D42" s="168">
        <v>10.54</v>
      </c>
      <c r="E42" s="168">
        <v>10.46</v>
      </c>
      <c r="F42" s="168">
        <v>10.52</v>
      </c>
      <c r="G42" s="168">
        <v>10.54</v>
      </c>
      <c r="H42" s="168">
        <v>10.9</v>
      </c>
      <c r="I42" s="168">
        <v>11.02</v>
      </c>
      <c r="J42" s="168">
        <v>11.02</v>
      </c>
      <c r="K42" s="168">
        <v>10.96</v>
      </c>
      <c r="L42" s="168">
        <v>10.74</v>
      </c>
      <c r="M42" s="168">
        <v>10.57</v>
      </c>
      <c r="N42" s="168">
        <v>10.32</v>
      </c>
      <c r="O42" s="168">
        <v>10.18</v>
      </c>
      <c r="P42" s="168">
        <v>10.3</v>
      </c>
      <c r="Q42" s="168">
        <v>10.34</v>
      </c>
      <c r="R42" s="168">
        <v>10.37</v>
      </c>
      <c r="S42" s="168">
        <v>10.4</v>
      </c>
      <c r="T42" s="168">
        <v>10.89</v>
      </c>
      <c r="U42" s="168">
        <v>10.84</v>
      </c>
      <c r="V42" s="168">
        <v>10.9</v>
      </c>
      <c r="W42" s="168">
        <v>11.02</v>
      </c>
      <c r="X42" s="168">
        <v>10.72</v>
      </c>
      <c r="Y42" s="168">
        <v>10.53</v>
      </c>
      <c r="Z42" s="168">
        <v>10.41</v>
      </c>
      <c r="AA42" s="168">
        <v>10.27</v>
      </c>
      <c r="AB42" s="168">
        <v>11.36</v>
      </c>
      <c r="AC42" s="168">
        <v>11.08</v>
      </c>
      <c r="AD42" s="168">
        <v>10.87</v>
      </c>
      <c r="AE42" s="168">
        <v>10.86</v>
      </c>
      <c r="AF42" s="168">
        <v>11.33</v>
      </c>
      <c r="AG42" s="168">
        <v>11.46</v>
      </c>
      <c r="AH42" s="168">
        <v>11.52</v>
      </c>
      <c r="AI42" s="168">
        <v>11.65</v>
      </c>
      <c r="AJ42" s="168">
        <v>11.52</v>
      </c>
      <c r="AK42" s="168">
        <v>11.29</v>
      </c>
      <c r="AL42" s="168">
        <v>11.15</v>
      </c>
      <c r="AM42" s="168">
        <v>11.36</v>
      </c>
      <c r="AN42" s="168">
        <v>11.79</v>
      </c>
      <c r="AO42" s="168">
        <v>11.77</v>
      </c>
      <c r="AP42" s="168">
        <v>11.93</v>
      </c>
      <c r="AQ42" s="168">
        <v>12.15</v>
      </c>
      <c r="AR42" s="168">
        <v>12.9</v>
      </c>
      <c r="AS42" s="168">
        <v>13.15</v>
      </c>
      <c r="AT42" s="168">
        <v>13.53</v>
      </c>
      <c r="AU42" s="168">
        <v>13.45</v>
      </c>
      <c r="AV42" s="168">
        <v>13.05</v>
      </c>
      <c r="AW42" s="168">
        <v>12.5</v>
      </c>
      <c r="AX42" s="168">
        <v>12.42</v>
      </c>
      <c r="AY42" s="168">
        <v>12.79</v>
      </c>
      <c r="AZ42" s="168">
        <v>12.64429</v>
      </c>
      <c r="BA42" s="168">
        <v>12.27689</v>
      </c>
      <c r="BB42" s="258">
        <v>12.2683</v>
      </c>
      <c r="BC42" s="258">
        <v>12.36581</v>
      </c>
      <c r="BD42" s="258">
        <v>13.06676</v>
      </c>
      <c r="BE42" s="258">
        <v>13.20411</v>
      </c>
      <c r="BF42" s="258">
        <v>13.503769999999999</v>
      </c>
      <c r="BG42" s="258">
        <v>13.31673</v>
      </c>
      <c r="BH42" s="258">
        <v>12.883369999999999</v>
      </c>
      <c r="BI42" s="258">
        <v>12.229039999999999</v>
      </c>
      <c r="BJ42" s="258">
        <v>12.12302</v>
      </c>
      <c r="BK42" s="258">
        <v>12.537850000000001</v>
      </c>
      <c r="BL42" s="258">
        <v>12.40302</v>
      </c>
      <c r="BM42" s="258">
        <v>12.13388</v>
      </c>
      <c r="BN42" s="258">
        <v>12.219429999999999</v>
      </c>
      <c r="BO42" s="258">
        <v>12.351900000000001</v>
      </c>
      <c r="BP42" s="258">
        <v>13.07325</v>
      </c>
      <c r="BQ42" s="258">
        <v>13.264570000000001</v>
      </c>
      <c r="BR42" s="258">
        <v>13.574400000000001</v>
      </c>
      <c r="BS42" s="258">
        <v>13.36239</v>
      </c>
      <c r="BT42" s="258">
        <v>12.87726</v>
      </c>
      <c r="BU42" s="258">
        <v>12.21335</v>
      </c>
      <c r="BV42" s="258">
        <v>12.079280000000001</v>
      </c>
    </row>
    <row r="43" spans="1:74" ht="11.15" customHeight="1" x14ac:dyDescent="0.25">
      <c r="A43" s="40" t="s">
        <v>4</v>
      </c>
      <c r="B43" s="101" t="s">
        <v>372</v>
      </c>
      <c r="C43" s="168">
        <v>6.58</v>
      </c>
      <c r="D43" s="168">
        <v>6.69</v>
      </c>
      <c r="E43" s="168">
        <v>6.73</v>
      </c>
      <c r="F43" s="168">
        <v>6.51</v>
      </c>
      <c r="G43" s="168">
        <v>6.69</v>
      </c>
      <c r="H43" s="168">
        <v>6.87</v>
      </c>
      <c r="I43" s="168">
        <v>7.14</v>
      </c>
      <c r="J43" s="168">
        <v>7.4</v>
      </c>
      <c r="K43" s="168">
        <v>7.06</v>
      </c>
      <c r="L43" s="168">
        <v>6.84</v>
      </c>
      <c r="M43" s="168">
        <v>6.72</v>
      </c>
      <c r="N43" s="168">
        <v>6.38</v>
      </c>
      <c r="O43" s="168">
        <v>6.37</v>
      </c>
      <c r="P43" s="168">
        <v>6.44</v>
      </c>
      <c r="Q43" s="168">
        <v>6.39</v>
      </c>
      <c r="R43" s="168">
        <v>6.39</v>
      </c>
      <c r="S43" s="168">
        <v>6.54</v>
      </c>
      <c r="T43" s="168">
        <v>6.94</v>
      </c>
      <c r="U43" s="168">
        <v>7.16</v>
      </c>
      <c r="V43" s="168">
        <v>7.07</v>
      </c>
      <c r="W43" s="168">
        <v>7</v>
      </c>
      <c r="X43" s="168">
        <v>6.72</v>
      </c>
      <c r="Y43" s="168">
        <v>6.49</v>
      </c>
      <c r="Z43" s="168">
        <v>6.41</v>
      </c>
      <c r="AA43" s="168">
        <v>6.32</v>
      </c>
      <c r="AB43" s="168">
        <v>7.75</v>
      </c>
      <c r="AC43" s="168">
        <v>6.98</v>
      </c>
      <c r="AD43" s="168">
        <v>6.7</v>
      </c>
      <c r="AE43" s="168">
        <v>6.65</v>
      </c>
      <c r="AF43" s="168">
        <v>7.22</v>
      </c>
      <c r="AG43" s="168">
        <v>7.42</v>
      </c>
      <c r="AH43" s="168">
        <v>7.54</v>
      </c>
      <c r="AI43" s="168">
        <v>7.61</v>
      </c>
      <c r="AJ43" s="168">
        <v>7.44</v>
      </c>
      <c r="AK43" s="168">
        <v>7.37</v>
      </c>
      <c r="AL43" s="168">
        <v>7.06</v>
      </c>
      <c r="AM43" s="168">
        <v>7.3</v>
      </c>
      <c r="AN43" s="168">
        <v>7.47</v>
      </c>
      <c r="AO43" s="168">
        <v>7.5</v>
      </c>
      <c r="AP43" s="168">
        <v>7.84</v>
      </c>
      <c r="AQ43" s="168">
        <v>8.3699999999999992</v>
      </c>
      <c r="AR43" s="168">
        <v>8.9600000000000009</v>
      </c>
      <c r="AS43" s="168">
        <v>9.41</v>
      </c>
      <c r="AT43" s="168">
        <v>9.51</v>
      </c>
      <c r="AU43" s="168">
        <v>9.2200000000000006</v>
      </c>
      <c r="AV43" s="168">
        <v>8.61</v>
      </c>
      <c r="AW43" s="168">
        <v>8.31</v>
      </c>
      <c r="AX43" s="168">
        <v>8.6300000000000008</v>
      </c>
      <c r="AY43" s="168">
        <v>8.3000000000000007</v>
      </c>
      <c r="AZ43" s="168">
        <v>7.8153949999999996</v>
      </c>
      <c r="BA43" s="168">
        <v>7.6602459999999999</v>
      </c>
      <c r="BB43" s="258">
        <v>7.8433029999999997</v>
      </c>
      <c r="BC43" s="258">
        <v>8.1629489999999993</v>
      </c>
      <c r="BD43" s="258">
        <v>8.6634010000000004</v>
      </c>
      <c r="BE43" s="258">
        <v>9.0325919999999993</v>
      </c>
      <c r="BF43" s="258">
        <v>9.1660710000000005</v>
      </c>
      <c r="BG43" s="258">
        <v>8.8407889999999991</v>
      </c>
      <c r="BH43" s="258">
        <v>8.3902979999999996</v>
      </c>
      <c r="BI43" s="258">
        <v>8.1243339999999993</v>
      </c>
      <c r="BJ43" s="258">
        <v>8.4084810000000001</v>
      </c>
      <c r="BK43" s="258">
        <v>8.3894649999999995</v>
      </c>
      <c r="BL43" s="258">
        <v>7.9646379999999999</v>
      </c>
      <c r="BM43" s="258">
        <v>7.7504169999999997</v>
      </c>
      <c r="BN43" s="258">
        <v>7.8111439999999996</v>
      </c>
      <c r="BO43" s="258">
        <v>8.1347009999999997</v>
      </c>
      <c r="BP43" s="258">
        <v>8.596838</v>
      </c>
      <c r="BQ43" s="258">
        <v>9.0034189999999992</v>
      </c>
      <c r="BR43" s="258">
        <v>9.0814599999999999</v>
      </c>
      <c r="BS43" s="258">
        <v>8.8159320000000001</v>
      </c>
      <c r="BT43" s="258">
        <v>8.3817020000000007</v>
      </c>
      <c r="BU43" s="258">
        <v>8.1202909999999999</v>
      </c>
      <c r="BV43" s="258">
        <v>8.4176249999999992</v>
      </c>
    </row>
    <row r="44" spans="1:74" ht="11.15" customHeight="1" x14ac:dyDescent="0.25">
      <c r="A44" s="40"/>
      <c r="B44" s="486" t="s">
        <v>1057</v>
      </c>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258"/>
      <c r="BC44" s="258"/>
      <c r="BD44" s="258"/>
      <c r="BE44" s="258"/>
      <c r="BF44" s="258"/>
      <c r="BG44" s="258"/>
      <c r="BH44" s="258"/>
      <c r="BI44" s="258"/>
      <c r="BJ44" s="258"/>
      <c r="BK44" s="258"/>
      <c r="BL44" s="258"/>
      <c r="BM44" s="258"/>
      <c r="BN44" s="258"/>
      <c r="BO44" s="258"/>
      <c r="BP44" s="258"/>
      <c r="BQ44" s="258"/>
      <c r="BR44" s="258"/>
      <c r="BS44" s="258"/>
      <c r="BT44" s="258"/>
      <c r="BU44" s="258"/>
      <c r="BV44" s="258"/>
    </row>
    <row r="45" spans="1:74" ht="11.15" customHeight="1" x14ac:dyDescent="0.25">
      <c r="A45" s="40" t="s">
        <v>1058</v>
      </c>
      <c r="B45" s="418" t="s">
        <v>1069</v>
      </c>
      <c r="C45" s="168">
        <v>26.792130682</v>
      </c>
      <c r="D45" s="168">
        <v>23.64725</v>
      </c>
      <c r="E45" s="168">
        <v>34.789345238000003</v>
      </c>
      <c r="F45" s="168">
        <v>28.277045455</v>
      </c>
      <c r="G45" s="168">
        <v>27.556107955000002</v>
      </c>
      <c r="H45" s="168">
        <v>29.188500000000001</v>
      </c>
      <c r="I45" s="168">
        <v>38.172613636000001</v>
      </c>
      <c r="J45" s="168">
        <v>230.71971590999999</v>
      </c>
      <c r="K45" s="168">
        <v>150.53678124999999</v>
      </c>
      <c r="L45" s="168">
        <v>35.184592391000002</v>
      </c>
      <c r="M45" s="168">
        <v>28.548124999999999</v>
      </c>
      <c r="N45" s="168">
        <v>21.474821428999999</v>
      </c>
      <c r="O45" s="168">
        <v>19.109886364000001</v>
      </c>
      <c r="P45" s="168">
        <v>21.413187499999999</v>
      </c>
      <c r="Q45" s="168">
        <v>29.710823864000002</v>
      </c>
      <c r="R45" s="168">
        <v>26.042613635999999</v>
      </c>
      <c r="S45" s="168">
        <v>22.068312500000001</v>
      </c>
      <c r="T45" s="168">
        <v>23.979147727000001</v>
      </c>
      <c r="U45" s="168">
        <v>27.314374999999998</v>
      </c>
      <c r="V45" s="168">
        <v>53.051309523999997</v>
      </c>
      <c r="W45" s="168">
        <v>22.003690475999999</v>
      </c>
      <c r="X45" s="168">
        <v>27.674147727000001</v>
      </c>
      <c r="Y45" s="168">
        <v>28.602125000000001</v>
      </c>
      <c r="Z45" s="168">
        <v>22.953068181999999</v>
      </c>
      <c r="AA45" s="168">
        <v>24.018750000000001</v>
      </c>
      <c r="AB45" s="168">
        <v>1799.8074375000001</v>
      </c>
      <c r="AC45" s="168">
        <v>25.184999999999999</v>
      </c>
      <c r="AD45" s="168">
        <v>34.378835227000003</v>
      </c>
      <c r="AE45" s="168">
        <v>27.785406250000001</v>
      </c>
      <c r="AF45" s="168">
        <v>57.045994317999998</v>
      </c>
      <c r="AG45" s="168">
        <v>53.374345237999997</v>
      </c>
      <c r="AH45" s="168">
        <v>50.332357954999999</v>
      </c>
      <c r="AI45" s="168">
        <v>53.211666667000003</v>
      </c>
      <c r="AJ45" s="168">
        <v>68.042708332999993</v>
      </c>
      <c r="AK45" s="168">
        <v>47.288184524000002</v>
      </c>
      <c r="AL45" s="168">
        <v>34.028016303999998</v>
      </c>
      <c r="AM45" s="168">
        <v>37.020238095000003</v>
      </c>
      <c r="AN45" s="168">
        <v>45.358343750000003</v>
      </c>
      <c r="AO45" s="168">
        <v>45.798532608999999</v>
      </c>
      <c r="AP45" s="168">
        <v>61.274136904999999</v>
      </c>
      <c r="AQ45" s="168">
        <v>89.660505951999994</v>
      </c>
      <c r="AR45" s="168">
        <v>98.627159090999996</v>
      </c>
      <c r="AS45" s="168">
        <v>181.97046875000001</v>
      </c>
      <c r="AT45" s="168">
        <v>128.60089674</v>
      </c>
      <c r="AU45" s="168">
        <v>81.564553571000005</v>
      </c>
      <c r="AV45" s="168">
        <v>55.301666666999999</v>
      </c>
      <c r="AW45" s="168">
        <v>50.543125000000003</v>
      </c>
      <c r="AX45" s="168">
        <v>53.196369048000001</v>
      </c>
      <c r="AY45" s="168">
        <v>31.211279762</v>
      </c>
      <c r="AZ45" s="168">
        <v>25.3151875</v>
      </c>
      <c r="BA45" s="168">
        <v>27.626005435</v>
      </c>
      <c r="BB45" s="258">
        <v>27.633479999999999</v>
      </c>
      <c r="BC45" s="258">
        <v>28.058710000000001</v>
      </c>
      <c r="BD45" s="258">
        <v>34.777200000000001</v>
      </c>
      <c r="BE45" s="258">
        <v>40.047519999999999</v>
      </c>
      <c r="BF45" s="258">
        <v>67.720309999999998</v>
      </c>
      <c r="BG45" s="258">
        <v>36.295960000000001</v>
      </c>
      <c r="BH45" s="258">
        <v>29.35304</v>
      </c>
      <c r="BI45" s="258">
        <v>29.92597</v>
      </c>
      <c r="BJ45" s="258">
        <v>34.610900000000001</v>
      </c>
      <c r="BK45" s="258">
        <v>39.405090000000001</v>
      </c>
      <c r="BL45" s="258">
        <v>36.141599999999997</v>
      </c>
      <c r="BM45" s="258">
        <v>27.25601</v>
      </c>
      <c r="BN45" s="258">
        <v>28.718399999999999</v>
      </c>
      <c r="BO45" s="258">
        <v>28.806650000000001</v>
      </c>
      <c r="BP45" s="258">
        <v>32.7652</v>
      </c>
      <c r="BQ45" s="258">
        <v>38.290849999999999</v>
      </c>
      <c r="BR45" s="258">
        <v>45.213560000000001</v>
      </c>
      <c r="BS45" s="258">
        <v>39.154649999999997</v>
      </c>
      <c r="BT45" s="258">
        <v>28.832709999999999</v>
      </c>
      <c r="BU45" s="258">
        <v>29.000340000000001</v>
      </c>
      <c r="BV45" s="258">
        <v>39.597079999999998</v>
      </c>
    </row>
    <row r="46" spans="1:74" ht="11.15" customHeight="1" x14ac:dyDescent="0.25">
      <c r="A46" s="40" t="s">
        <v>1059</v>
      </c>
      <c r="B46" s="418" t="s">
        <v>1070</v>
      </c>
      <c r="C46" s="168">
        <v>42.563868677999999</v>
      </c>
      <c r="D46" s="168">
        <v>72.725849999999994</v>
      </c>
      <c r="E46" s="168">
        <v>35.975619856000002</v>
      </c>
      <c r="F46" s="168">
        <v>24.829938340999998</v>
      </c>
      <c r="G46" s="168">
        <v>20.247661803</v>
      </c>
      <c r="H46" s="168">
        <v>24.811784775</v>
      </c>
      <c r="I46" s="168">
        <v>35.23677988</v>
      </c>
      <c r="J46" s="168">
        <v>36.391629236</v>
      </c>
      <c r="K46" s="168">
        <v>40.345273306999999</v>
      </c>
      <c r="L46" s="168">
        <v>36.414090045999998</v>
      </c>
      <c r="M46" s="168">
        <v>45.174564400000001</v>
      </c>
      <c r="N46" s="168">
        <v>43.133999950000003</v>
      </c>
      <c r="O46" s="168">
        <v>33.598353606000003</v>
      </c>
      <c r="P46" s="168">
        <v>26.848522774999999</v>
      </c>
      <c r="Q46" s="168">
        <v>25.487610624999999</v>
      </c>
      <c r="R46" s="168">
        <v>17.106287981000001</v>
      </c>
      <c r="S46" s="168">
        <v>16.811286450000001</v>
      </c>
      <c r="T46" s="168">
        <v>23.720671682999999</v>
      </c>
      <c r="U46" s="168">
        <v>31.633505336999999</v>
      </c>
      <c r="V46" s="168">
        <v>108.05121209000001</v>
      </c>
      <c r="W46" s="168">
        <v>46.135208149999997</v>
      </c>
      <c r="X46" s="168">
        <v>48.285309398000003</v>
      </c>
      <c r="Y46" s="168">
        <v>39.308953619999997</v>
      </c>
      <c r="Z46" s="168">
        <v>40.801564952</v>
      </c>
      <c r="AA46" s="168">
        <v>33.217081425000003</v>
      </c>
      <c r="AB46" s="168">
        <v>71.090110207999999</v>
      </c>
      <c r="AC46" s="168">
        <v>29.914477175999998</v>
      </c>
      <c r="AD46" s="168">
        <v>28.044656562</v>
      </c>
      <c r="AE46" s="168">
        <v>26.591761300000002</v>
      </c>
      <c r="AF46" s="168">
        <v>56.061992861</v>
      </c>
      <c r="AG46" s="168">
        <v>78.892639183</v>
      </c>
      <c r="AH46" s="168">
        <v>65.082290889000006</v>
      </c>
      <c r="AI46" s="168">
        <v>72.090007025000006</v>
      </c>
      <c r="AJ46" s="168">
        <v>57.888162043000001</v>
      </c>
      <c r="AK46" s="168">
        <v>60.137516400000003</v>
      </c>
      <c r="AL46" s="168">
        <v>63.397979542999998</v>
      </c>
      <c r="AM46" s="168">
        <v>52.502912774999999</v>
      </c>
      <c r="AN46" s="168">
        <v>42.160836432000004</v>
      </c>
      <c r="AO46" s="168">
        <v>40.941233681</v>
      </c>
      <c r="AP46" s="168">
        <v>53.028571587000002</v>
      </c>
      <c r="AQ46" s="168">
        <v>57.101920649999997</v>
      </c>
      <c r="AR46" s="168">
        <v>70.883371827000005</v>
      </c>
      <c r="AS46" s="168">
        <v>82.301034999999999</v>
      </c>
      <c r="AT46" s="168">
        <v>113.88414014</v>
      </c>
      <c r="AU46" s="168">
        <v>133.89192188000001</v>
      </c>
      <c r="AV46" s="168">
        <v>65.326257956999996</v>
      </c>
      <c r="AW46" s="168">
        <v>82.952213325000002</v>
      </c>
      <c r="AX46" s="168">
        <v>257.10885553000003</v>
      </c>
      <c r="AY46" s="168">
        <v>144.56550315000001</v>
      </c>
      <c r="AZ46" s="168">
        <v>68.92131474</v>
      </c>
      <c r="BA46" s="168">
        <v>64.127105301</v>
      </c>
      <c r="BB46" s="258">
        <v>49.424999999999997</v>
      </c>
      <c r="BC46" s="258">
        <v>62.17595</v>
      </c>
      <c r="BD46" s="258">
        <v>72.242350000000002</v>
      </c>
      <c r="BE46" s="258">
        <v>93.429419999999993</v>
      </c>
      <c r="BF46" s="258">
        <v>129.3623</v>
      </c>
      <c r="BG46" s="258">
        <v>86.691800000000001</v>
      </c>
      <c r="BH46" s="258">
        <v>56.302999999999997</v>
      </c>
      <c r="BI46" s="258">
        <v>43.538879999999999</v>
      </c>
      <c r="BJ46" s="258">
        <v>50.701030000000003</v>
      </c>
      <c r="BK46" s="258">
        <v>48.96002</v>
      </c>
      <c r="BL46" s="258">
        <v>44.792259999999999</v>
      </c>
      <c r="BM46" s="258">
        <v>40.701839999999997</v>
      </c>
      <c r="BN46" s="258">
        <v>32.923670000000001</v>
      </c>
      <c r="BO46" s="258">
        <v>30.78389</v>
      </c>
      <c r="BP46" s="258">
        <v>34.56232</v>
      </c>
      <c r="BQ46" s="258">
        <v>44.082340000000002</v>
      </c>
      <c r="BR46" s="258">
        <v>51.669510000000002</v>
      </c>
      <c r="BS46" s="258">
        <v>48.875459999999997</v>
      </c>
      <c r="BT46" s="258">
        <v>39.378689999999999</v>
      </c>
      <c r="BU46" s="258">
        <v>41.771909999999998</v>
      </c>
      <c r="BV46" s="258">
        <v>50.363660000000003</v>
      </c>
    </row>
    <row r="47" spans="1:74" ht="11.15" customHeight="1" x14ac:dyDescent="0.25">
      <c r="A47" s="40" t="s">
        <v>1060</v>
      </c>
      <c r="B47" s="418" t="s">
        <v>1071</v>
      </c>
      <c r="C47" s="168">
        <v>63.145909091</v>
      </c>
      <c r="D47" s="168">
        <v>38.393406249999998</v>
      </c>
      <c r="E47" s="168">
        <v>40.665178570999998</v>
      </c>
      <c r="F47" s="168">
        <v>29.498750000000001</v>
      </c>
      <c r="G47" s="168">
        <v>26.757187500000001</v>
      </c>
      <c r="H47" s="168">
        <v>25.189843750000001</v>
      </c>
      <c r="I47" s="168">
        <v>33.969005682000002</v>
      </c>
      <c r="J47" s="168">
        <v>30.534460227</v>
      </c>
      <c r="K47" s="168">
        <v>24.044343749999999</v>
      </c>
      <c r="L47" s="168">
        <v>23.620788043000001</v>
      </c>
      <c r="M47" s="168">
        <v>36.634656249999999</v>
      </c>
      <c r="N47" s="168">
        <v>46.180535714000001</v>
      </c>
      <c r="O47" s="168">
        <v>29.598238636000001</v>
      </c>
      <c r="P47" s="168">
        <v>25.054625000000001</v>
      </c>
      <c r="Q47" s="168">
        <v>19.167073863999999</v>
      </c>
      <c r="R47" s="168">
        <v>20.129573864000001</v>
      </c>
      <c r="S47" s="168">
        <v>18.226781249999998</v>
      </c>
      <c r="T47" s="168">
        <v>22.403835226999998</v>
      </c>
      <c r="U47" s="168">
        <v>27.871304347999999</v>
      </c>
      <c r="V47" s="168">
        <v>28.923898810000001</v>
      </c>
      <c r="W47" s="168">
        <v>24.796250000000001</v>
      </c>
      <c r="X47" s="168">
        <v>29.053096590999999</v>
      </c>
      <c r="Y47" s="168">
        <v>30.0583125</v>
      </c>
      <c r="Z47" s="168">
        <v>42.991420454999997</v>
      </c>
      <c r="AA47" s="168">
        <v>44.719406249999999</v>
      </c>
      <c r="AB47" s="168">
        <v>82.899968749999999</v>
      </c>
      <c r="AC47" s="168">
        <v>38.155190216999998</v>
      </c>
      <c r="AD47" s="168">
        <v>28.054403408999999</v>
      </c>
      <c r="AE47" s="168">
        <v>27.8174375</v>
      </c>
      <c r="AF47" s="168">
        <v>45.140852273</v>
      </c>
      <c r="AG47" s="168">
        <v>43.933898810000002</v>
      </c>
      <c r="AH47" s="168">
        <v>59.844772726999999</v>
      </c>
      <c r="AI47" s="168">
        <v>53.940982142999999</v>
      </c>
      <c r="AJ47" s="168">
        <v>65.724791667000005</v>
      </c>
      <c r="AK47" s="168">
        <v>60.772500000000001</v>
      </c>
      <c r="AL47" s="168">
        <v>70.740190217000006</v>
      </c>
      <c r="AM47" s="168">
        <v>159.59824405000001</v>
      </c>
      <c r="AN47" s="168">
        <v>121.0331875</v>
      </c>
      <c r="AO47" s="168">
        <v>68.807554347999996</v>
      </c>
      <c r="AP47" s="168">
        <v>67.538928571</v>
      </c>
      <c r="AQ47" s="168">
        <v>78.202351190000002</v>
      </c>
      <c r="AR47" s="168">
        <v>74.099318182000005</v>
      </c>
      <c r="AS47" s="168">
        <v>109.34878125</v>
      </c>
      <c r="AT47" s="168">
        <v>116.34991848</v>
      </c>
      <c r="AU47" s="168">
        <v>71.719553571000006</v>
      </c>
      <c r="AV47" s="168">
        <v>58.917619047999999</v>
      </c>
      <c r="AW47" s="168">
        <v>66.569880952000005</v>
      </c>
      <c r="AX47" s="168">
        <v>116.82470238000001</v>
      </c>
      <c r="AY47" s="168">
        <v>55.820833333000003</v>
      </c>
      <c r="AZ47" s="168">
        <v>64.519656249999997</v>
      </c>
      <c r="BA47" s="168">
        <v>37.555407609</v>
      </c>
      <c r="BB47" s="258">
        <v>43.915289999999999</v>
      </c>
      <c r="BC47" s="258">
        <v>39.380589999999998</v>
      </c>
      <c r="BD47" s="258">
        <v>43.545479999999998</v>
      </c>
      <c r="BE47" s="258">
        <v>53.200249999999997</v>
      </c>
      <c r="BF47" s="258">
        <v>57.961750000000002</v>
      </c>
      <c r="BG47" s="258">
        <v>43.283209999999997</v>
      </c>
      <c r="BH47" s="258">
        <v>41.156770000000002</v>
      </c>
      <c r="BI47" s="258">
        <v>53.891419999999997</v>
      </c>
      <c r="BJ47" s="258">
        <v>97.941789999999997</v>
      </c>
      <c r="BK47" s="258">
        <v>120.81789999999999</v>
      </c>
      <c r="BL47" s="258">
        <v>114.5655</v>
      </c>
      <c r="BM47" s="258">
        <v>62.14161</v>
      </c>
      <c r="BN47" s="258">
        <v>54.553959999999996</v>
      </c>
      <c r="BO47" s="258">
        <v>39.928469999999997</v>
      </c>
      <c r="BP47" s="258">
        <v>44.745480000000001</v>
      </c>
      <c r="BQ47" s="258">
        <v>53.99062</v>
      </c>
      <c r="BR47" s="258">
        <v>57.513359999999999</v>
      </c>
      <c r="BS47" s="258">
        <v>40.932600000000001</v>
      </c>
      <c r="BT47" s="258">
        <v>45.062150000000003</v>
      </c>
      <c r="BU47" s="258">
        <v>54.560110000000002</v>
      </c>
      <c r="BV47" s="258">
        <v>93.157529999999994</v>
      </c>
    </row>
    <row r="48" spans="1:74" ht="11.15" customHeight="1" x14ac:dyDescent="0.25">
      <c r="A48" s="40" t="s">
        <v>1061</v>
      </c>
      <c r="B48" s="418" t="s">
        <v>1072</v>
      </c>
      <c r="C48" s="168">
        <v>53.682528409</v>
      </c>
      <c r="D48" s="168">
        <v>34.270906250000003</v>
      </c>
      <c r="E48" s="168">
        <v>37.354077381000003</v>
      </c>
      <c r="F48" s="168">
        <v>29.756704545000002</v>
      </c>
      <c r="G48" s="168">
        <v>23.157329545</v>
      </c>
      <c r="H48" s="168">
        <v>24.11209375</v>
      </c>
      <c r="I48" s="168">
        <v>31.286789772999999</v>
      </c>
      <c r="J48" s="168">
        <v>29.070909091000001</v>
      </c>
      <c r="K48" s="168">
        <v>22.916125000000001</v>
      </c>
      <c r="L48" s="168">
        <v>21.676440217</v>
      </c>
      <c r="M48" s="168">
        <v>29.001437500000002</v>
      </c>
      <c r="N48" s="168">
        <v>30.447976189999999</v>
      </c>
      <c r="O48" s="168">
        <v>26.000823864000001</v>
      </c>
      <c r="P48" s="168">
        <v>21.2898125</v>
      </c>
      <c r="Q48" s="168">
        <v>18.174204544999998</v>
      </c>
      <c r="R48" s="168">
        <v>16.589943181999999</v>
      </c>
      <c r="S48" s="168">
        <v>16.49428125</v>
      </c>
      <c r="T48" s="168">
        <v>21.297130681999999</v>
      </c>
      <c r="U48" s="168">
        <v>26.884891304</v>
      </c>
      <c r="V48" s="168">
        <v>25.236547619</v>
      </c>
      <c r="W48" s="168">
        <v>21.030773809999999</v>
      </c>
      <c r="X48" s="168">
        <v>21.586789773</v>
      </c>
      <c r="Y48" s="168">
        <v>24.83175</v>
      </c>
      <c r="Z48" s="168">
        <v>34.726534090999998</v>
      </c>
      <c r="AA48" s="168">
        <v>36.211437500000002</v>
      </c>
      <c r="AB48" s="168">
        <v>67.407843749999998</v>
      </c>
      <c r="AC48" s="168">
        <v>30.600923912999999</v>
      </c>
      <c r="AD48" s="168">
        <v>26.744034091</v>
      </c>
      <c r="AE48" s="168">
        <v>29.335249999999998</v>
      </c>
      <c r="AF48" s="168">
        <v>39.475852273000001</v>
      </c>
      <c r="AG48" s="168">
        <v>46.411815476000001</v>
      </c>
      <c r="AH48" s="168">
        <v>52.350539773000001</v>
      </c>
      <c r="AI48" s="168">
        <v>52.482916666999998</v>
      </c>
      <c r="AJ48" s="168">
        <v>60.011577381000002</v>
      </c>
      <c r="AK48" s="168">
        <v>61.935952381</v>
      </c>
      <c r="AL48" s="168">
        <v>50.659864130000003</v>
      </c>
      <c r="AM48" s="168">
        <v>143.98764881</v>
      </c>
      <c r="AN48" s="168">
        <v>93.698125000000005</v>
      </c>
      <c r="AO48" s="168">
        <v>62.611195651999999</v>
      </c>
      <c r="AP48" s="168">
        <v>71.077767856999998</v>
      </c>
      <c r="AQ48" s="168">
        <v>84.392351189999999</v>
      </c>
      <c r="AR48" s="168">
        <v>83.691988636000005</v>
      </c>
      <c r="AS48" s="168">
        <v>109.76190625</v>
      </c>
      <c r="AT48" s="168">
        <v>118.97173913</v>
      </c>
      <c r="AU48" s="168">
        <v>85.382202380999999</v>
      </c>
      <c r="AV48" s="168">
        <v>61.397172619000003</v>
      </c>
      <c r="AW48" s="168">
        <v>64.492410714000002</v>
      </c>
      <c r="AX48" s="168">
        <v>105.61160714</v>
      </c>
      <c r="AY48" s="168">
        <v>46.809613095000003</v>
      </c>
      <c r="AZ48" s="168">
        <v>50.390749999999997</v>
      </c>
      <c r="BA48" s="168">
        <v>36.755652173999998</v>
      </c>
      <c r="BB48" s="258">
        <v>48.9315</v>
      </c>
      <c r="BC48" s="258">
        <v>44.317450000000001</v>
      </c>
      <c r="BD48" s="258">
        <v>44.23283</v>
      </c>
      <c r="BE48" s="258">
        <v>46.08099</v>
      </c>
      <c r="BF48" s="258">
        <v>44.299979999999998</v>
      </c>
      <c r="BG48" s="258">
        <v>38.001779999999997</v>
      </c>
      <c r="BH48" s="258">
        <v>36.819940000000003</v>
      </c>
      <c r="BI48" s="258">
        <v>50.389789999999998</v>
      </c>
      <c r="BJ48" s="258">
        <v>79.701980000000006</v>
      </c>
      <c r="BK48" s="258">
        <v>97.274730000000005</v>
      </c>
      <c r="BL48" s="258">
        <v>92.205439999999996</v>
      </c>
      <c r="BM48" s="258">
        <v>58.321179999999998</v>
      </c>
      <c r="BN48" s="258">
        <v>44.350960000000001</v>
      </c>
      <c r="BO48" s="258">
        <v>38.011989999999997</v>
      </c>
      <c r="BP48" s="258">
        <v>40.202680000000001</v>
      </c>
      <c r="BQ48" s="258">
        <v>47.027500000000003</v>
      </c>
      <c r="BR48" s="258">
        <v>44.94511</v>
      </c>
      <c r="BS48" s="258">
        <v>37.52176</v>
      </c>
      <c r="BT48" s="258">
        <v>36.994970000000002</v>
      </c>
      <c r="BU48" s="258">
        <v>48.536450000000002</v>
      </c>
      <c r="BV48" s="258">
        <v>75.761870000000002</v>
      </c>
    </row>
    <row r="49" spans="1:74" ht="11.15" customHeight="1" x14ac:dyDescent="0.25">
      <c r="A49" s="40" t="s">
        <v>1062</v>
      </c>
      <c r="B49" s="418" t="s">
        <v>1073</v>
      </c>
      <c r="C49" s="168">
        <v>38.700897756000003</v>
      </c>
      <c r="D49" s="168">
        <v>29.440715405999999</v>
      </c>
      <c r="E49" s="168">
        <v>33.233683601000003</v>
      </c>
      <c r="F49" s="168">
        <v>29.513949574000002</v>
      </c>
      <c r="G49" s="168">
        <v>29.328377869000001</v>
      </c>
      <c r="H49" s="168">
        <v>26.781477905999999</v>
      </c>
      <c r="I49" s="168">
        <v>32.827892273000003</v>
      </c>
      <c r="J49" s="168">
        <v>29.330724403000001</v>
      </c>
      <c r="K49" s="168">
        <v>31.361443999999999</v>
      </c>
      <c r="L49" s="168">
        <v>29.732951277000002</v>
      </c>
      <c r="M49" s="168">
        <v>33.294376094</v>
      </c>
      <c r="N49" s="168">
        <v>26.65051747</v>
      </c>
      <c r="O49" s="168">
        <v>24.53741767</v>
      </c>
      <c r="P49" s="168">
        <v>21.65219325</v>
      </c>
      <c r="Q49" s="168">
        <v>21.231371136</v>
      </c>
      <c r="R49" s="168">
        <v>19.294396902999999</v>
      </c>
      <c r="S49" s="168">
        <v>20.381221531000001</v>
      </c>
      <c r="T49" s="168">
        <v>22.697961505999999</v>
      </c>
      <c r="U49" s="168">
        <v>31.805144755000001</v>
      </c>
      <c r="V49" s="168">
        <v>29.039054106999998</v>
      </c>
      <c r="W49" s="168">
        <v>23.886576131000002</v>
      </c>
      <c r="X49" s="168">
        <v>25.758875937999999</v>
      </c>
      <c r="Y49" s="168">
        <v>24.840174688000001</v>
      </c>
      <c r="Z49" s="168">
        <v>28.707606647999999</v>
      </c>
      <c r="AA49" s="168">
        <v>28.593237188</v>
      </c>
      <c r="AB49" s="168">
        <v>49.918575562999997</v>
      </c>
      <c r="AC49" s="168">
        <v>26.751535841999999</v>
      </c>
      <c r="AD49" s="168">
        <v>30.871029118999999</v>
      </c>
      <c r="AE49" s="168">
        <v>33.684832499999999</v>
      </c>
      <c r="AF49" s="168">
        <v>36.574307585</v>
      </c>
      <c r="AG49" s="168">
        <v>44.989227292000002</v>
      </c>
      <c r="AH49" s="168">
        <v>54.367788834999999</v>
      </c>
      <c r="AI49" s="168">
        <v>54.615349850999998</v>
      </c>
      <c r="AJ49" s="168">
        <v>70.979155356999996</v>
      </c>
      <c r="AK49" s="168">
        <v>72.749910744000005</v>
      </c>
      <c r="AL49" s="168">
        <v>43.993958206999999</v>
      </c>
      <c r="AM49" s="168">
        <v>73.319438422999994</v>
      </c>
      <c r="AN49" s="168">
        <v>53.101617406000003</v>
      </c>
      <c r="AO49" s="168">
        <v>48.560714457000003</v>
      </c>
      <c r="AP49" s="168">
        <v>75.350930356999996</v>
      </c>
      <c r="AQ49" s="168">
        <v>93.500499583000007</v>
      </c>
      <c r="AR49" s="168">
        <v>110.14373630999999</v>
      </c>
      <c r="AS49" s="168">
        <v>115.37026849999999</v>
      </c>
      <c r="AT49" s="168">
        <v>120.03855383</v>
      </c>
      <c r="AU49" s="168">
        <v>97.575998987999995</v>
      </c>
      <c r="AV49" s="168">
        <v>73.648034374999995</v>
      </c>
      <c r="AW49" s="168">
        <v>61.698989613000002</v>
      </c>
      <c r="AX49" s="168">
        <v>79.460300267999997</v>
      </c>
      <c r="AY49" s="168">
        <v>42.697725505999998</v>
      </c>
      <c r="AZ49" s="168">
        <v>35.472524968999998</v>
      </c>
      <c r="BA49" s="168">
        <v>31.303521629999999</v>
      </c>
      <c r="BB49" s="258">
        <v>48.964889999999997</v>
      </c>
      <c r="BC49" s="258">
        <v>48.676850000000002</v>
      </c>
      <c r="BD49" s="258">
        <v>52.524990000000003</v>
      </c>
      <c r="BE49" s="258">
        <v>51.430140000000002</v>
      </c>
      <c r="BF49" s="258">
        <v>49.93674</v>
      </c>
      <c r="BG49" s="258">
        <v>42.979570000000002</v>
      </c>
      <c r="BH49" s="258">
        <v>41.934260000000002</v>
      </c>
      <c r="BI49" s="258">
        <v>47.81044</v>
      </c>
      <c r="BJ49" s="258">
        <v>60.50132</v>
      </c>
      <c r="BK49" s="258">
        <v>67.071680000000001</v>
      </c>
      <c r="BL49" s="258">
        <v>61.815269999999998</v>
      </c>
      <c r="BM49" s="258">
        <v>51.257249999999999</v>
      </c>
      <c r="BN49" s="258">
        <v>48.835129999999999</v>
      </c>
      <c r="BO49" s="258">
        <v>47.295140000000004</v>
      </c>
      <c r="BP49" s="258">
        <v>49.01464</v>
      </c>
      <c r="BQ49" s="258">
        <v>56.676020000000001</v>
      </c>
      <c r="BR49" s="258">
        <v>53.775530000000003</v>
      </c>
      <c r="BS49" s="258">
        <v>46.156500000000001</v>
      </c>
      <c r="BT49" s="258">
        <v>44.989260000000002</v>
      </c>
      <c r="BU49" s="258">
        <v>49.915230000000001</v>
      </c>
      <c r="BV49" s="258">
        <v>63.060119999999998</v>
      </c>
    </row>
    <row r="50" spans="1:74" ht="11.15" customHeight="1" x14ac:dyDescent="0.25">
      <c r="A50" s="40" t="s">
        <v>1063</v>
      </c>
      <c r="B50" s="418" t="s">
        <v>1074</v>
      </c>
      <c r="C50" s="168">
        <v>35.084886363999999</v>
      </c>
      <c r="D50" s="168">
        <v>28.597906250000001</v>
      </c>
      <c r="E50" s="168">
        <v>30.642976189999999</v>
      </c>
      <c r="F50" s="168">
        <v>28.999147727</v>
      </c>
      <c r="G50" s="168">
        <v>27.970681817999999</v>
      </c>
      <c r="H50" s="168">
        <v>26.453968750000001</v>
      </c>
      <c r="I50" s="168">
        <v>32.740397727000001</v>
      </c>
      <c r="J50" s="168">
        <v>28.651221590999999</v>
      </c>
      <c r="K50" s="168">
        <v>30.73153125</v>
      </c>
      <c r="L50" s="168">
        <v>27.428451086999999</v>
      </c>
      <c r="M50" s="168">
        <v>29.948656249999999</v>
      </c>
      <c r="N50" s="168">
        <v>26.890357142999999</v>
      </c>
      <c r="O50" s="168">
        <v>26.436022727000001</v>
      </c>
      <c r="P50" s="168">
        <v>24.917156250000001</v>
      </c>
      <c r="Q50" s="168">
        <v>21.923409091</v>
      </c>
      <c r="R50" s="168">
        <v>20.644659091000001</v>
      </c>
      <c r="S50" s="168">
        <v>22.585125000000001</v>
      </c>
      <c r="T50" s="168">
        <v>25.776534090999998</v>
      </c>
      <c r="U50" s="168">
        <v>32.504646739000002</v>
      </c>
      <c r="V50" s="168">
        <v>31.488482142999999</v>
      </c>
      <c r="W50" s="168">
        <v>24.045625000000001</v>
      </c>
      <c r="X50" s="168">
        <v>26.111221591</v>
      </c>
      <c r="Y50" s="168">
        <v>21.643968749999999</v>
      </c>
      <c r="Z50" s="168">
        <v>27.050823864000002</v>
      </c>
      <c r="AA50" s="168">
        <v>28.408124999999998</v>
      </c>
      <c r="AB50" s="168">
        <v>81.056468749999993</v>
      </c>
      <c r="AC50" s="168">
        <v>25.448315217000001</v>
      </c>
      <c r="AD50" s="168">
        <v>30.087386364</v>
      </c>
      <c r="AE50" s="168">
        <v>32.031718750000003</v>
      </c>
      <c r="AF50" s="168">
        <v>39.354431818000002</v>
      </c>
      <c r="AG50" s="168">
        <v>44.794166666999999</v>
      </c>
      <c r="AH50" s="168">
        <v>51.973778408999998</v>
      </c>
      <c r="AI50" s="168">
        <v>51.308690476000002</v>
      </c>
      <c r="AJ50" s="168">
        <v>67.471726189999998</v>
      </c>
      <c r="AK50" s="168">
        <v>63.977946428999999</v>
      </c>
      <c r="AL50" s="168">
        <v>41.694565216999997</v>
      </c>
      <c r="AM50" s="168">
        <v>51.535863095000003</v>
      </c>
      <c r="AN50" s="168">
        <v>48.197031250000002</v>
      </c>
      <c r="AO50" s="168">
        <v>43.903233696000001</v>
      </c>
      <c r="AP50" s="168">
        <v>68.639732143000003</v>
      </c>
      <c r="AQ50" s="168">
        <v>91.160416667000007</v>
      </c>
      <c r="AR50" s="168">
        <v>107.8190625</v>
      </c>
      <c r="AS50" s="168">
        <v>106.0715</v>
      </c>
      <c r="AT50" s="168">
        <v>110.22307065</v>
      </c>
      <c r="AU50" s="168">
        <v>89.092619048000003</v>
      </c>
      <c r="AV50" s="168">
        <v>59.216011905000002</v>
      </c>
      <c r="AW50" s="168">
        <v>53.040148809999998</v>
      </c>
      <c r="AX50" s="168">
        <v>61.347232142999999</v>
      </c>
      <c r="AY50" s="168">
        <v>37.986398809999997</v>
      </c>
      <c r="AZ50" s="168">
        <v>29.38415625</v>
      </c>
      <c r="BA50" s="168">
        <v>26.801711956999998</v>
      </c>
      <c r="BB50" s="258">
        <v>37.102260000000001</v>
      </c>
      <c r="BC50" s="258">
        <v>34.937649999999998</v>
      </c>
      <c r="BD50" s="258">
        <v>41.448129999999999</v>
      </c>
      <c r="BE50" s="258">
        <v>42.530500000000004</v>
      </c>
      <c r="BF50" s="258">
        <v>39.222859999999997</v>
      </c>
      <c r="BG50" s="258">
        <v>36.293959999999998</v>
      </c>
      <c r="BH50" s="258">
        <v>33.141309999999997</v>
      </c>
      <c r="BI50" s="258">
        <v>38.09178</v>
      </c>
      <c r="BJ50" s="258">
        <v>45.24691</v>
      </c>
      <c r="BK50" s="258">
        <v>48.445839999999997</v>
      </c>
      <c r="BL50" s="258">
        <v>42.126280000000001</v>
      </c>
      <c r="BM50" s="258">
        <v>38.613509999999998</v>
      </c>
      <c r="BN50" s="258">
        <v>36.40813</v>
      </c>
      <c r="BO50" s="258">
        <v>38.888959999999997</v>
      </c>
      <c r="BP50" s="258">
        <v>40.72007</v>
      </c>
      <c r="BQ50" s="258">
        <v>45.67727</v>
      </c>
      <c r="BR50" s="258">
        <v>40.937359999999998</v>
      </c>
      <c r="BS50" s="258">
        <v>37.685549999999999</v>
      </c>
      <c r="BT50" s="258">
        <v>35.813879999999997</v>
      </c>
      <c r="BU50" s="258">
        <v>40.944000000000003</v>
      </c>
      <c r="BV50" s="258">
        <v>47.308540000000001</v>
      </c>
    </row>
    <row r="51" spans="1:74" ht="11.15" customHeight="1" x14ac:dyDescent="0.25">
      <c r="A51" s="40" t="s">
        <v>1064</v>
      </c>
      <c r="B51" s="418" t="s">
        <v>1075</v>
      </c>
      <c r="C51" s="168">
        <v>28.552306818000002</v>
      </c>
      <c r="D51" s="168">
        <v>27.485459687999999</v>
      </c>
      <c r="E51" s="168">
        <v>31.418118452000002</v>
      </c>
      <c r="F51" s="168">
        <v>24.783113067999999</v>
      </c>
      <c r="G51" s="168">
        <v>28.997365340999998</v>
      </c>
      <c r="H51" s="168">
        <v>27.625429688000001</v>
      </c>
      <c r="I51" s="168">
        <v>33.675886079999998</v>
      </c>
      <c r="J51" s="168">
        <v>30.744647443000002</v>
      </c>
      <c r="K51" s="168">
        <v>30.098027188</v>
      </c>
      <c r="L51" s="168">
        <v>23.221609238999999</v>
      </c>
      <c r="M51" s="168">
        <v>25.25366</v>
      </c>
      <c r="N51" s="168">
        <v>22.442256844999999</v>
      </c>
      <c r="O51" s="168">
        <v>20.043210511000002</v>
      </c>
      <c r="P51" s="168">
        <v>21.695782813000001</v>
      </c>
      <c r="Q51" s="168">
        <v>18.448979545</v>
      </c>
      <c r="R51" s="168">
        <v>17.372336648000001</v>
      </c>
      <c r="S51" s="168">
        <v>19.445364999999999</v>
      </c>
      <c r="T51" s="168">
        <v>21.798782385999999</v>
      </c>
      <c r="U51" s="168">
        <v>26.448556522000001</v>
      </c>
      <c r="V51" s="168">
        <v>28.598483333000001</v>
      </c>
      <c r="W51" s="168">
        <v>23.765435118999999</v>
      </c>
      <c r="X51" s="168">
        <v>26.875776705</v>
      </c>
      <c r="Y51" s="168">
        <v>23.2412025</v>
      </c>
      <c r="Z51" s="168">
        <v>22.888030682</v>
      </c>
      <c r="AA51" s="168">
        <v>26.218775938</v>
      </c>
      <c r="AB51" s="168">
        <v>705.47958313000004</v>
      </c>
      <c r="AC51" s="168">
        <v>19.218120652</v>
      </c>
      <c r="AD51" s="168">
        <v>23.329173864000001</v>
      </c>
      <c r="AE51" s="168">
        <v>28.610441250000001</v>
      </c>
      <c r="AF51" s="168">
        <v>40.653478976999999</v>
      </c>
      <c r="AG51" s="168">
        <v>46.486033333000002</v>
      </c>
      <c r="AH51" s="168">
        <v>47.203752272999999</v>
      </c>
      <c r="AI51" s="168">
        <v>52.208252975999997</v>
      </c>
      <c r="AJ51" s="168">
        <v>59.186798512000003</v>
      </c>
      <c r="AK51" s="168">
        <v>46.908223810000003</v>
      </c>
      <c r="AL51" s="168">
        <v>31.072285054000002</v>
      </c>
      <c r="AM51" s="168">
        <v>39.692211905000001</v>
      </c>
      <c r="AN51" s="168">
        <v>39.732824375</v>
      </c>
      <c r="AO51" s="168">
        <v>32.312095380000002</v>
      </c>
      <c r="AP51" s="168">
        <v>40.189811012</v>
      </c>
      <c r="AQ51" s="168">
        <v>79.637198511999998</v>
      </c>
      <c r="AR51" s="168">
        <v>98.716374148</v>
      </c>
      <c r="AS51" s="168">
        <v>119.30634563</v>
      </c>
      <c r="AT51" s="168">
        <v>115.77019375</v>
      </c>
      <c r="AU51" s="168">
        <v>94.832144345000003</v>
      </c>
      <c r="AV51" s="168">
        <v>60.747954167000003</v>
      </c>
      <c r="AW51" s="168">
        <v>56.417576189999998</v>
      </c>
      <c r="AX51" s="168">
        <v>50.458671373999998</v>
      </c>
      <c r="AY51" s="168">
        <v>35.781913095</v>
      </c>
      <c r="AZ51" s="168">
        <v>27.201062188000002</v>
      </c>
      <c r="BA51" s="168">
        <v>23.896104958999999</v>
      </c>
      <c r="BB51" s="258">
        <v>30.580780000000001</v>
      </c>
      <c r="BC51" s="258">
        <v>31.804069999999999</v>
      </c>
      <c r="BD51" s="258">
        <v>36.301360000000003</v>
      </c>
      <c r="BE51" s="258">
        <v>39.171700000000001</v>
      </c>
      <c r="BF51" s="258">
        <v>38.838819999999998</v>
      </c>
      <c r="BG51" s="258">
        <v>33.601880000000001</v>
      </c>
      <c r="BH51" s="258">
        <v>32.532980000000002</v>
      </c>
      <c r="BI51" s="258">
        <v>33.124769999999998</v>
      </c>
      <c r="BJ51" s="258">
        <v>38.144060000000003</v>
      </c>
      <c r="BK51" s="258">
        <v>40.750810000000001</v>
      </c>
      <c r="BL51" s="258">
        <v>35.18092</v>
      </c>
      <c r="BM51" s="258">
        <v>33.264310000000002</v>
      </c>
      <c r="BN51" s="258">
        <v>32.462150000000001</v>
      </c>
      <c r="BO51" s="258">
        <v>32.215150000000001</v>
      </c>
      <c r="BP51" s="258">
        <v>34.462479999999999</v>
      </c>
      <c r="BQ51" s="258">
        <v>40.972450000000002</v>
      </c>
      <c r="BR51" s="258">
        <v>40.251690000000004</v>
      </c>
      <c r="BS51" s="258">
        <v>33.925719999999998</v>
      </c>
      <c r="BT51" s="258">
        <v>32.956209999999999</v>
      </c>
      <c r="BU51" s="258">
        <v>34.062190000000001</v>
      </c>
      <c r="BV51" s="258">
        <v>41.819229999999997</v>
      </c>
    </row>
    <row r="52" spans="1:74" ht="11.15" customHeight="1" x14ac:dyDescent="0.25">
      <c r="A52" s="82" t="s">
        <v>1065</v>
      </c>
      <c r="B52" s="418" t="s">
        <v>1076</v>
      </c>
      <c r="C52" s="168">
        <v>31.595238094999999</v>
      </c>
      <c r="D52" s="168">
        <v>30.631578947000001</v>
      </c>
      <c r="E52" s="168">
        <v>29.988095238</v>
      </c>
      <c r="F52" s="168">
        <v>29.920454544999998</v>
      </c>
      <c r="G52" s="168">
        <v>29.590909091</v>
      </c>
      <c r="H52" s="168">
        <v>30.1</v>
      </c>
      <c r="I52" s="168">
        <v>31.119047619</v>
      </c>
      <c r="J52" s="168">
        <v>31.397727273000001</v>
      </c>
      <c r="K52" s="168">
        <v>30.712499999999999</v>
      </c>
      <c r="L52" s="168">
        <v>28.456521738999999</v>
      </c>
      <c r="M52" s="168">
        <v>29.763888889</v>
      </c>
      <c r="N52" s="168">
        <v>29.702380951999999</v>
      </c>
      <c r="O52" s="168">
        <v>28.607142856999999</v>
      </c>
      <c r="P52" s="168">
        <v>24.052631579</v>
      </c>
      <c r="Q52" s="168">
        <v>18.090909091</v>
      </c>
      <c r="R52" s="168">
        <v>17.556818182000001</v>
      </c>
      <c r="S52" s="168">
        <v>18.587499999999999</v>
      </c>
      <c r="T52" s="168">
        <v>18.534090909</v>
      </c>
      <c r="U52" s="168">
        <v>23.125</v>
      </c>
      <c r="V52" s="168">
        <v>26.559523810000002</v>
      </c>
      <c r="W52" s="168">
        <v>20.714285713999999</v>
      </c>
      <c r="X52" s="168">
        <v>21.761363635999999</v>
      </c>
      <c r="Y52" s="168">
        <v>27.565789473999999</v>
      </c>
      <c r="Z52" s="168">
        <v>26.295454544999998</v>
      </c>
      <c r="AA52" s="168">
        <v>25.552631579</v>
      </c>
      <c r="AB52" s="168">
        <v>71.671052631999999</v>
      </c>
      <c r="AC52" s="168">
        <v>26.086956522000001</v>
      </c>
      <c r="AD52" s="168">
        <v>28.321428570999998</v>
      </c>
      <c r="AE52" s="168">
        <v>30.65</v>
      </c>
      <c r="AF52" s="168">
        <v>39.829545455000002</v>
      </c>
      <c r="AG52" s="168">
        <v>40.869047619</v>
      </c>
      <c r="AH52" s="168">
        <v>46.863636364000001</v>
      </c>
      <c r="AI52" s="168">
        <v>44.821428570999998</v>
      </c>
      <c r="AJ52" s="168">
        <v>56.880952381</v>
      </c>
      <c r="AK52" s="168">
        <v>53.487499999999997</v>
      </c>
      <c r="AL52" s="168">
        <v>43.642857143000001</v>
      </c>
      <c r="AM52" s="168">
        <v>41.612499999999997</v>
      </c>
      <c r="AN52" s="168">
        <v>41.171052631999999</v>
      </c>
      <c r="AO52" s="168">
        <v>44.554347825999997</v>
      </c>
      <c r="AP52" s="168">
        <v>64.537499999999994</v>
      </c>
      <c r="AQ52" s="168">
        <v>82.916666667000001</v>
      </c>
      <c r="AR52" s="168">
        <v>107.41666667</v>
      </c>
      <c r="AS52" s="168">
        <v>97.4375</v>
      </c>
      <c r="AT52" s="168">
        <v>98.476086957000007</v>
      </c>
      <c r="AU52" s="168">
        <v>88.559523810000002</v>
      </c>
      <c r="AV52" s="168">
        <v>58.940476189999998</v>
      </c>
      <c r="AW52" s="168">
        <v>57.421052631999999</v>
      </c>
      <c r="AX52" s="168">
        <v>61.619047619</v>
      </c>
      <c r="AY52" s="168">
        <v>35.962499999999999</v>
      </c>
      <c r="AZ52" s="168">
        <v>26.907894736999999</v>
      </c>
      <c r="BA52" s="168">
        <v>28.72826087</v>
      </c>
      <c r="BB52" s="258">
        <v>38.455640000000002</v>
      </c>
      <c r="BC52" s="258">
        <v>36.814259999999997</v>
      </c>
      <c r="BD52" s="258">
        <v>41.368070000000003</v>
      </c>
      <c r="BE52" s="258">
        <v>42.534610000000001</v>
      </c>
      <c r="BF52" s="258">
        <v>40.049500000000002</v>
      </c>
      <c r="BG52" s="258">
        <v>36.899479999999997</v>
      </c>
      <c r="BH52" s="258">
        <v>35.37932</v>
      </c>
      <c r="BI52" s="258">
        <v>35.429470000000002</v>
      </c>
      <c r="BJ52" s="258">
        <v>43.394269999999999</v>
      </c>
      <c r="BK52" s="258">
        <v>46.035179999999997</v>
      </c>
      <c r="BL52" s="258">
        <v>41.670290000000001</v>
      </c>
      <c r="BM52" s="258">
        <v>38.704630000000002</v>
      </c>
      <c r="BN52" s="258">
        <v>37.866109999999999</v>
      </c>
      <c r="BO52" s="258">
        <v>37.730080000000001</v>
      </c>
      <c r="BP52" s="258">
        <v>38.59487</v>
      </c>
      <c r="BQ52" s="258">
        <v>45.012909999999998</v>
      </c>
      <c r="BR52" s="258">
        <v>41.916269999999997</v>
      </c>
      <c r="BS52" s="258">
        <v>37.829479999999997</v>
      </c>
      <c r="BT52" s="258">
        <v>37.023769999999999</v>
      </c>
      <c r="BU52" s="258">
        <v>39.062309999999997</v>
      </c>
      <c r="BV52" s="258">
        <v>46.883330000000001</v>
      </c>
    </row>
    <row r="53" spans="1:74" ht="11.15" customHeight="1" x14ac:dyDescent="0.25">
      <c r="A53" s="40" t="s">
        <v>1066</v>
      </c>
      <c r="B53" s="418" t="s">
        <v>1077</v>
      </c>
      <c r="C53" s="168">
        <v>31.642857143000001</v>
      </c>
      <c r="D53" s="168">
        <v>30.486842105000001</v>
      </c>
      <c r="E53" s="168">
        <v>30.011904762</v>
      </c>
      <c r="F53" s="168">
        <v>29.897727273000001</v>
      </c>
      <c r="G53" s="168">
        <v>29.25</v>
      </c>
      <c r="H53" s="168">
        <v>29.5625</v>
      </c>
      <c r="I53" s="168">
        <v>30.404761905000001</v>
      </c>
      <c r="J53" s="168">
        <v>31.159090909</v>
      </c>
      <c r="K53" s="168">
        <v>30.362500000000001</v>
      </c>
      <c r="L53" s="168">
        <v>29.358695652000002</v>
      </c>
      <c r="M53" s="168">
        <v>29.680555556000002</v>
      </c>
      <c r="N53" s="168">
        <v>29.369047619</v>
      </c>
      <c r="O53" s="168">
        <v>28.464285713999999</v>
      </c>
      <c r="P53" s="168">
        <v>26.855263158</v>
      </c>
      <c r="Q53" s="168">
        <v>23.386363635999999</v>
      </c>
      <c r="R53" s="168">
        <v>18.727272726999999</v>
      </c>
      <c r="S53" s="168">
        <v>18.45</v>
      </c>
      <c r="T53" s="168">
        <v>18.397727273000001</v>
      </c>
      <c r="U53" s="168">
        <v>22.375</v>
      </c>
      <c r="V53" s="168">
        <v>27.785714286000001</v>
      </c>
      <c r="W53" s="168">
        <v>21.083333332999999</v>
      </c>
      <c r="X53" s="168">
        <v>22.227272726999999</v>
      </c>
      <c r="Y53" s="168">
        <v>27.723684210999998</v>
      </c>
      <c r="Z53" s="168">
        <v>26.227272726999999</v>
      </c>
      <c r="AA53" s="168">
        <v>29.368421052999999</v>
      </c>
      <c r="AB53" s="168">
        <v>28.171052631999999</v>
      </c>
      <c r="AC53" s="168">
        <v>25.652173912999999</v>
      </c>
      <c r="AD53" s="168">
        <v>27.857142856999999</v>
      </c>
      <c r="AE53" s="168">
        <v>29.9</v>
      </c>
      <c r="AF53" s="168">
        <v>38.75</v>
      </c>
      <c r="AG53" s="168">
        <v>39.214285713999999</v>
      </c>
      <c r="AH53" s="168">
        <v>45.75</v>
      </c>
      <c r="AI53" s="168">
        <v>43.309523810000002</v>
      </c>
      <c r="AJ53" s="168">
        <v>53.928571429000002</v>
      </c>
      <c r="AK53" s="168">
        <v>50.987499999999997</v>
      </c>
      <c r="AL53" s="168">
        <v>42.130952381</v>
      </c>
      <c r="AM53" s="168">
        <v>40.262500000000003</v>
      </c>
      <c r="AN53" s="168">
        <v>39.486842105000001</v>
      </c>
      <c r="AO53" s="168">
        <v>43.586956522000001</v>
      </c>
      <c r="AP53" s="168">
        <v>62.287500000000001</v>
      </c>
      <c r="AQ53" s="168">
        <v>75.714285713999999</v>
      </c>
      <c r="AR53" s="168">
        <v>98.107142856999999</v>
      </c>
      <c r="AS53" s="168">
        <v>92.775000000000006</v>
      </c>
      <c r="AT53" s="168">
        <v>94.641304348000006</v>
      </c>
      <c r="AU53" s="168">
        <v>90.726190475999999</v>
      </c>
      <c r="AV53" s="168">
        <v>59.297619048000001</v>
      </c>
      <c r="AW53" s="168">
        <v>57.3</v>
      </c>
      <c r="AX53" s="168">
        <v>59.035714286000001</v>
      </c>
      <c r="AY53" s="168">
        <v>34.075000000000003</v>
      </c>
      <c r="AZ53" s="168">
        <v>27.921052631999999</v>
      </c>
      <c r="BA53" s="168">
        <v>28.934782608999999</v>
      </c>
      <c r="BB53" s="258">
        <v>41.953600000000002</v>
      </c>
      <c r="BC53" s="258">
        <v>40.847349999999999</v>
      </c>
      <c r="BD53" s="258">
        <v>44.560360000000003</v>
      </c>
      <c r="BE53" s="258">
        <v>45.472189999999998</v>
      </c>
      <c r="BF53" s="258">
        <v>43.757330000000003</v>
      </c>
      <c r="BG53" s="258">
        <v>41.406700000000001</v>
      </c>
      <c r="BH53" s="258">
        <v>39.681130000000003</v>
      </c>
      <c r="BI53" s="258">
        <v>38.99494</v>
      </c>
      <c r="BJ53" s="258">
        <v>41.874499999999998</v>
      </c>
      <c r="BK53" s="258">
        <v>42.79289</v>
      </c>
      <c r="BL53" s="258">
        <v>41.914340000000003</v>
      </c>
      <c r="BM53" s="258">
        <v>40.544029999999999</v>
      </c>
      <c r="BN53" s="258">
        <v>39.775280000000002</v>
      </c>
      <c r="BO53" s="258">
        <v>39.983640000000001</v>
      </c>
      <c r="BP53" s="258">
        <v>40.904980000000002</v>
      </c>
      <c r="BQ53" s="258">
        <v>42.735199999999999</v>
      </c>
      <c r="BR53" s="258">
        <v>43.185339999999997</v>
      </c>
      <c r="BS53" s="258">
        <v>40.516860000000001</v>
      </c>
      <c r="BT53" s="258">
        <v>39.739460000000001</v>
      </c>
      <c r="BU53" s="258">
        <v>39.538429999999998</v>
      </c>
      <c r="BV53" s="258">
        <v>41.444189999999999</v>
      </c>
    </row>
    <row r="54" spans="1:74" ht="11.15" customHeight="1" x14ac:dyDescent="0.25">
      <c r="A54" s="82" t="s">
        <v>1067</v>
      </c>
      <c r="B54" s="418" t="s">
        <v>1078</v>
      </c>
      <c r="C54" s="168">
        <v>35.965238094999997</v>
      </c>
      <c r="D54" s="168">
        <v>90.38</v>
      </c>
      <c r="E54" s="168">
        <v>40.880952381</v>
      </c>
      <c r="F54" s="168">
        <v>18.137727272999999</v>
      </c>
      <c r="G54" s="168">
        <v>14.582272726999999</v>
      </c>
      <c r="H54" s="168">
        <v>22.916499999999999</v>
      </c>
      <c r="I54" s="168">
        <v>32.249523809999999</v>
      </c>
      <c r="J54" s="168">
        <v>33.415909091000003</v>
      </c>
      <c r="K54" s="168">
        <v>32.542499999999997</v>
      </c>
      <c r="L54" s="168">
        <v>36.132173913000003</v>
      </c>
      <c r="M54" s="168">
        <v>39.411111110999997</v>
      </c>
      <c r="N54" s="168">
        <v>36.877619048</v>
      </c>
      <c r="O54" s="168">
        <v>25.463809523999998</v>
      </c>
      <c r="P54" s="168">
        <v>19.003157895000001</v>
      </c>
      <c r="Q54" s="168">
        <v>23.857727272999998</v>
      </c>
      <c r="R54" s="168">
        <v>18.335454545000001</v>
      </c>
      <c r="S54" s="168">
        <v>13.253500000000001</v>
      </c>
      <c r="T54" s="168">
        <v>11.871363636</v>
      </c>
      <c r="U54" s="168">
        <v>20.179090908999999</v>
      </c>
      <c r="V54" s="168">
        <v>40.702380951999999</v>
      </c>
      <c r="W54" s="168">
        <v>39.812380951999998</v>
      </c>
      <c r="X54" s="168">
        <v>33.915454545000003</v>
      </c>
      <c r="Y54" s="168">
        <v>27.293157895</v>
      </c>
      <c r="Z54" s="168">
        <v>31.785454545</v>
      </c>
      <c r="AA54" s="168">
        <v>26.026842105</v>
      </c>
      <c r="AB54" s="168">
        <v>49.866315788999998</v>
      </c>
      <c r="AC54" s="168">
        <v>27.795217391000001</v>
      </c>
      <c r="AD54" s="168">
        <v>39.368095238000002</v>
      </c>
      <c r="AE54" s="168">
        <v>36.319499999999998</v>
      </c>
      <c r="AF54" s="168">
        <v>78.83</v>
      </c>
      <c r="AG54" s="168">
        <v>119.33142857</v>
      </c>
      <c r="AH54" s="168">
        <v>74.305000000000007</v>
      </c>
      <c r="AI54" s="168">
        <v>81.195238094999993</v>
      </c>
      <c r="AJ54" s="168">
        <v>67.879047619000005</v>
      </c>
      <c r="AK54" s="168">
        <v>50.607500000000002</v>
      </c>
      <c r="AL54" s="168">
        <v>62.890476190000001</v>
      </c>
      <c r="AM54" s="168">
        <v>43.232500000000002</v>
      </c>
      <c r="AN54" s="168">
        <v>40.961578947</v>
      </c>
      <c r="AO54" s="168">
        <v>35.341739130000001</v>
      </c>
      <c r="AP54" s="168">
        <v>75.004999999999995</v>
      </c>
      <c r="AQ54" s="168">
        <v>62.478571428999999</v>
      </c>
      <c r="AR54" s="168">
        <v>40.696190475999998</v>
      </c>
      <c r="AS54" s="168">
        <v>75.810500000000005</v>
      </c>
      <c r="AT54" s="168">
        <v>113.55869565</v>
      </c>
      <c r="AU54" s="168">
        <v>224.09428571000001</v>
      </c>
      <c r="AV54" s="168">
        <v>75.009523810000005</v>
      </c>
      <c r="AW54" s="168">
        <v>95.880526316000001</v>
      </c>
      <c r="AX54" s="168">
        <v>283.27142857000001</v>
      </c>
      <c r="AY54" s="168">
        <v>132.94999999999999</v>
      </c>
      <c r="AZ54" s="168">
        <v>97.488421052999996</v>
      </c>
      <c r="BA54" s="168">
        <v>87.541304347999997</v>
      </c>
      <c r="BB54" s="258">
        <v>78.596090000000004</v>
      </c>
      <c r="BC54" s="258">
        <v>81.382769999999994</v>
      </c>
      <c r="BD54" s="258">
        <v>87.525080000000003</v>
      </c>
      <c r="BE54" s="258">
        <v>104.21040000000001</v>
      </c>
      <c r="BF54" s="258">
        <v>158.61709999999999</v>
      </c>
      <c r="BG54" s="258">
        <v>110.3843</v>
      </c>
      <c r="BH54" s="258">
        <v>72.857190000000003</v>
      </c>
      <c r="BI54" s="258">
        <v>59.446240000000003</v>
      </c>
      <c r="BJ54" s="258">
        <v>72.794179999999997</v>
      </c>
      <c r="BK54" s="258">
        <v>69.738190000000003</v>
      </c>
      <c r="BL54" s="258">
        <v>66.338399999999993</v>
      </c>
      <c r="BM54" s="258">
        <v>57.812260000000002</v>
      </c>
      <c r="BN54" s="258">
        <v>47.612560000000002</v>
      </c>
      <c r="BO54" s="258">
        <v>40.005330000000001</v>
      </c>
      <c r="BP54" s="258">
        <v>47.077509999999997</v>
      </c>
      <c r="BQ54" s="258">
        <v>61.293089999999999</v>
      </c>
      <c r="BR54" s="258">
        <v>70.249189999999999</v>
      </c>
      <c r="BS54" s="258">
        <v>68.042169999999999</v>
      </c>
      <c r="BT54" s="258">
        <v>57.823709999999998</v>
      </c>
      <c r="BU54" s="258">
        <v>54.588679999999997</v>
      </c>
      <c r="BV54" s="258">
        <v>70.361710000000002</v>
      </c>
    </row>
    <row r="55" spans="1:74" ht="11.15" customHeight="1" x14ac:dyDescent="0.25">
      <c r="A55" s="85" t="s">
        <v>1068</v>
      </c>
      <c r="B55" s="560" t="s">
        <v>1079</v>
      </c>
      <c r="C55" s="169">
        <v>36.910952381000001</v>
      </c>
      <c r="D55" s="169">
        <v>62.665263158000002</v>
      </c>
      <c r="E55" s="169">
        <v>33.113333333</v>
      </c>
      <c r="F55" s="169">
        <v>20.009545455000001</v>
      </c>
      <c r="G55" s="169">
        <v>11.723636364000001</v>
      </c>
      <c r="H55" s="169">
        <v>23.627500000000001</v>
      </c>
      <c r="I55" s="169">
        <v>45.812857143000002</v>
      </c>
      <c r="J55" s="169">
        <v>43.297272726999999</v>
      </c>
      <c r="K55" s="169">
        <v>36.878999999999998</v>
      </c>
      <c r="L55" s="169">
        <v>40.923913042999999</v>
      </c>
      <c r="M55" s="169">
        <v>39.368333333000002</v>
      </c>
      <c r="N55" s="169">
        <v>28.814285714</v>
      </c>
      <c r="O55" s="169">
        <v>21.753809524000001</v>
      </c>
      <c r="P55" s="169">
        <v>20.582105262999999</v>
      </c>
      <c r="Q55" s="169">
        <v>23.875</v>
      </c>
      <c r="R55" s="169">
        <v>17.184545454999999</v>
      </c>
      <c r="S55" s="169">
        <v>16.318999999999999</v>
      </c>
      <c r="T55" s="169">
        <v>25.284545455</v>
      </c>
      <c r="U55" s="169">
        <v>38.407272726999999</v>
      </c>
      <c r="V55" s="169">
        <v>155.81238095</v>
      </c>
      <c r="W55" s="169">
        <v>48.215238094999997</v>
      </c>
      <c r="X55" s="169">
        <v>45.773636363999998</v>
      </c>
      <c r="Y55" s="169">
        <v>31.735263157999999</v>
      </c>
      <c r="Z55" s="169">
        <v>30.788636363999998</v>
      </c>
      <c r="AA55" s="169">
        <v>29.092105263000001</v>
      </c>
      <c r="AB55" s="169">
        <v>69.842105262999993</v>
      </c>
      <c r="AC55" s="169">
        <v>26.22826087</v>
      </c>
      <c r="AD55" s="169">
        <v>27.761904762</v>
      </c>
      <c r="AE55" s="169">
        <v>26.827500000000001</v>
      </c>
      <c r="AF55" s="169">
        <v>85.125909090999997</v>
      </c>
      <c r="AG55" s="169">
        <v>92.735238095</v>
      </c>
      <c r="AH55" s="169">
        <v>67.405000000000001</v>
      </c>
      <c r="AI55" s="169">
        <v>79.432380952000003</v>
      </c>
      <c r="AJ55" s="169">
        <v>57.714285713999999</v>
      </c>
      <c r="AK55" s="169">
        <v>49.194000000000003</v>
      </c>
      <c r="AL55" s="169">
        <v>53.904761905000001</v>
      </c>
      <c r="AM55" s="169">
        <v>39.200000000000003</v>
      </c>
      <c r="AN55" s="169">
        <v>41.792105263000003</v>
      </c>
      <c r="AO55" s="169">
        <v>36.076086957000001</v>
      </c>
      <c r="AP55" s="169">
        <v>54.552500000000002</v>
      </c>
      <c r="AQ55" s="169">
        <v>55.416666667000001</v>
      </c>
      <c r="AR55" s="169">
        <v>71.521428571000001</v>
      </c>
      <c r="AS55" s="169">
        <v>84.98</v>
      </c>
      <c r="AT55" s="169">
        <v>113.96391303999999</v>
      </c>
      <c r="AU55" s="169">
        <v>185.8</v>
      </c>
      <c r="AV55" s="169">
        <v>63.321428570999998</v>
      </c>
      <c r="AW55" s="169">
        <v>74.605263158</v>
      </c>
      <c r="AX55" s="169">
        <v>252.42047618999999</v>
      </c>
      <c r="AY55" s="169">
        <v>128.33750000000001</v>
      </c>
      <c r="AZ55" s="169">
        <v>64.715789474000005</v>
      </c>
      <c r="BA55" s="169">
        <v>59.52173913</v>
      </c>
      <c r="BB55" s="280">
        <v>50.789479999999998</v>
      </c>
      <c r="BC55" s="280">
        <v>54.981990000000003</v>
      </c>
      <c r="BD55" s="280">
        <v>65.876859999999994</v>
      </c>
      <c r="BE55" s="280">
        <v>81.726879999999994</v>
      </c>
      <c r="BF55" s="280">
        <v>115.29859999999999</v>
      </c>
      <c r="BG55" s="280">
        <v>75.597359999999995</v>
      </c>
      <c r="BH55" s="280">
        <v>49.495690000000003</v>
      </c>
      <c r="BI55" s="280">
        <v>45.511209999999998</v>
      </c>
      <c r="BJ55" s="280">
        <v>48.461170000000003</v>
      </c>
      <c r="BK55" s="280">
        <v>47.396430000000002</v>
      </c>
      <c r="BL55" s="280">
        <v>41.804499999999997</v>
      </c>
      <c r="BM55" s="280">
        <v>41.418460000000003</v>
      </c>
      <c r="BN55" s="280">
        <v>36.717930000000003</v>
      </c>
      <c r="BO55" s="280">
        <v>35.477110000000003</v>
      </c>
      <c r="BP55" s="280">
        <v>39.997010000000003</v>
      </c>
      <c r="BQ55" s="280">
        <v>48.797840000000001</v>
      </c>
      <c r="BR55" s="280">
        <v>50.891190000000002</v>
      </c>
      <c r="BS55" s="280">
        <v>44.743079999999999</v>
      </c>
      <c r="BT55" s="280">
        <v>41.040039999999998</v>
      </c>
      <c r="BU55" s="280">
        <v>40.177100000000003</v>
      </c>
      <c r="BV55" s="280">
        <v>45.232590000000002</v>
      </c>
    </row>
    <row r="56" spans="1:74" s="345" customFormat="1" ht="12" customHeight="1" x14ac:dyDescent="0.25">
      <c r="A56" s="344"/>
      <c r="B56" s="636" t="str">
        <f>"Notes: "&amp;"EIA completed modeling and analysis for this report on " &amp;Dates!$D$2&amp;"."</f>
        <v>Notes: EIA completed modeling and analysis for this report on Thursday April 6, 2023.</v>
      </c>
      <c r="C56" s="637"/>
      <c r="D56" s="637"/>
      <c r="E56" s="637"/>
      <c r="F56" s="637"/>
      <c r="G56" s="637"/>
      <c r="H56" s="637"/>
      <c r="I56" s="637"/>
      <c r="J56" s="637"/>
      <c r="K56" s="637"/>
      <c r="L56" s="637"/>
      <c r="M56" s="637"/>
      <c r="N56" s="637"/>
      <c r="O56" s="637"/>
      <c r="P56" s="637"/>
      <c r="Q56" s="637"/>
      <c r="AY56" s="382"/>
      <c r="AZ56" s="382"/>
      <c r="BA56" s="382"/>
      <c r="BB56" s="382"/>
      <c r="BC56" s="382"/>
      <c r="BD56" s="382"/>
      <c r="BE56" s="382"/>
      <c r="BF56" s="382"/>
      <c r="BG56" s="382"/>
      <c r="BH56" s="382"/>
      <c r="BI56" s="382"/>
      <c r="BJ56" s="382"/>
    </row>
    <row r="57" spans="1:74" s="345" customFormat="1" ht="12" customHeight="1" x14ac:dyDescent="0.25">
      <c r="A57" s="344"/>
      <c r="B57" s="638" t="s">
        <v>338</v>
      </c>
      <c r="C57" s="637"/>
      <c r="D57" s="637"/>
      <c r="E57" s="637"/>
      <c r="F57" s="637"/>
      <c r="G57" s="637"/>
      <c r="H57" s="637"/>
      <c r="I57" s="637"/>
      <c r="J57" s="637"/>
      <c r="K57" s="637"/>
      <c r="L57" s="637"/>
      <c r="M57" s="637"/>
      <c r="N57" s="637"/>
      <c r="O57" s="637"/>
      <c r="P57" s="637"/>
      <c r="Q57" s="637"/>
      <c r="AY57" s="382"/>
      <c r="AZ57" s="382"/>
      <c r="BA57" s="382"/>
      <c r="BB57" s="382"/>
      <c r="BC57" s="382"/>
      <c r="BD57" s="506"/>
      <c r="BE57" s="506"/>
      <c r="BF57" s="506"/>
      <c r="BG57" s="382"/>
      <c r="BH57" s="382"/>
      <c r="BI57" s="382"/>
      <c r="BJ57" s="382"/>
    </row>
    <row r="58" spans="1:74" s="345" customFormat="1" ht="12" customHeight="1" x14ac:dyDescent="0.25">
      <c r="A58" s="346"/>
      <c r="B58" s="661" t="s">
        <v>1412</v>
      </c>
      <c r="C58" s="646"/>
      <c r="D58" s="646"/>
      <c r="E58" s="646"/>
      <c r="F58" s="646"/>
      <c r="G58" s="646"/>
      <c r="H58" s="646"/>
      <c r="I58" s="646"/>
      <c r="J58" s="646"/>
      <c r="K58" s="646"/>
      <c r="L58" s="646"/>
      <c r="M58" s="646"/>
      <c r="N58" s="646"/>
      <c r="O58" s="646"/>
      <c r="P58" s="646"/>
      <c r="Q58" s="646"/>
      <c r="AY58" s="382"/>
      <c r="AZ58" s="382"/>
      <c r="BA58" s="382"/>
      <c r="BB58" s="382"/>
      <c r="BC58" s="382"/>
      <c r="BD58" s="506"/>
      <c r="BE58" s="506"/>
      <c r="BF58" s="506"/>
      <c r="BG58" s="382"/>
      <c r="BH58" s="382"/>
      <c r="BI58" s="382"/>
      <c r="BJ58" s="382"/>
    </row>
    <row r="59" spans="1:74" s="345" customFormat="1" ht="12" customHeight="1" x14ac:dyDescent="0.25">
      <c r="A59" s="346"/>
      <c r="B59" s="661" t="s">
        <v>1413</v>
      </c>
      <c r="C59" s="646"/>
      <c r="D59" s="646"/>
      <c r="E59" s="646"/>
      <c r="F59" s="646"/>
      <c r="G59" s="646"/>
      <c r="H59" s="646"/>
      <c r="I59" s="646"/>
      <c r="J59" s="646"/>
      <c r="K59" s="646"/>
      <c r="L59" s="646"/>
      <c r="M59" s="646"/>
      <c r="N59" s="646"/>
      <c r="O59" s="646"/>
      <c r="P59" s="646"/>
      <c r="Q59" s="646"/>
      <c r="AY59" s="382"/>
      <c r="AZ59" s="382"/>
      <c r="BA59" s="382"/>
      <c r="BB59" s="382"/>
      <c r="BC59" s="382"/>
      <c r="BD59" s="506"/>
      <c r="BE59" s="506"/>
      <c r="BF59" s="506"/>
      <c r="BG59" s="382"/>
      <c r="BH59" s="382"/>
      <c r="BI59" s="382"/>
      <c r="BJ59" s="382"/>
    </row>
    <row r="60" spans="1:74" s="345" customFormat="1" ht="12" customHeight="1" x14ac:dyDescent="0.25">
      <c r="A60" s="346"/>
      <c r="B60" s="695" t="s">
        <v>1414</v>
      </c>
      <c r="C60" s="637"/>
      <c r="D60" s="637"/>
      <c r="E60" s="637"/>
      <c r="F60" s="637"/>
      <c r="G60" s="637"/>
      <c r="H60" s="637"/>
      <c r="I60" s="637"/>
      <c r="J60" s="637"/>
      <c r="K60" s="637"/>
      <c r="L60" s="637"/>
      <c r="M60" s="637"/>
      <c r="N60" s="637"/>
      <c r="O60" s="637"/>
      <c r="P60" s="637"/>
      <c r="Q60" s="637"/>
      <c r="AY60" s="382"/>
      <c r="AZ60" s="382"/>
      <c r="BA60" s="382"/>
      <c r="BB60" s="382"/>
      <c r="BC60" s="382"/>
      <c r="BD60" s="506"/>
      <c r="BE60" s="506"/>
      <c r="BF60" s="506"/>
      <c r="BG60" s="382"/>
      <c r="BH60" s="382"/>
      <c r="BI60" s="382"/>
      <c r="BJ60" s="382"/>
    </row>
    <row r="61" spans="1:74" s="216" customFormat="1" ht="12" customHeight="1" x14ac:dyDescent="0.25">
      <c r="A61" s="80"/>
      <c r="B61" s="686" t="s">
        <v>1415</v>
      </c>
      <c r="C61" s="630"/>
      <c r="D61" s="630"/>
      <c r="E61" s="630"/>
      <c r="F61" s="630"/>
      <c r="G61" s="630"/>
      <c r="H61" s="630"/>
      <c r="I61" s="630"/>
      <c r="J61" s="630"/>
      <c r="K61" s="630"/>
      <c r="L61" s="630"/>
      <c r="M61" s="630"/>
      <c r="N61" s="630"/>
      <c r="O61" s="630"/>
      <c r="P61" s="630"/>
      <c r="Q61" s="624"/>
      <c r="AY61" s="381"/>
      <c r="AZ61" s="381"/>
      <c r="BA61" s="381"/>
      <c r="BB61" s="381"/>
      <c r="BC61" s="381"/>
      <c r="BD61" s="505"/>
      <c r="BE61" s="505"/>
      <c r="BF61" s="505"/>
      <c r="BG61" s="381"/>
      <c r="BH61" s="381"/>
      <c r="BI61" s="381"/>
      <c r="BJ61" s="381"/>
    </row>
    <row r="62" spans="1:74" s="345" customFormat="1" ht="12" customHeight="1" x14ac:dyDescent="0.25">
      <c r="A62" s="346"/>
      <c r="B62" s="694" t="s">
        <v>1416</v>
      </c>
      <c r="C62" s="694"/>
      <c r="D62" s="694"/>
      <c r="E62" s="694"/>
      <c r="F62" s="694"/>
      <c r="G62" s="694"/>
      <c r="H62" s="694"/>
      <c r="I62" s="694"/>
      <c r="J62" s="694"/>
      <c r="K62" s="694"/>
      <c r="L62" s="694"/>
      <c r="M62" s="694"/>
      <c r="N62" s="694"/>
      <c r="O62" s="694"/>
      <c r="P62" s="694"/>
      <c r="Q62" s="694"/>
      <c r="AY62" s="382"/>
      <c r="AZ62" s="382"/>
      <c r="BA62" s="382"/>
      <c r="BB62" s="382"/>
      <c r="BC62" s="382"/>
      <c r="BD62" s="506"/>
      <c r="BE62" s="506"/>
      <c r="BF62" s="506"/>
      <c r="BG62" s="382"/>
      <c r="BH62" s="382"/>
      <c r="BI62" s="382"/>
      <c r="BJ62" s="382"/>
    </row>
    <row r="63" spans="1:74" s="345" customFormat="1" ht="12" customHeight="1" x14ac:dyDescent="0.25">
      <c r="A63" s="346"/>
      <c r="B63" s="686" t="s">
        <v>1417</v>
      </c>
      <c r="C63" s="630"/>
      <c r="D63" s="630"/>
      <c r="E63" s="630"/>
      <c r="F63" s="630"/>
      <c r="G63" s="630"/>
      <c r="H63" s="630"/>
      <c r="I63" s="630"/>
      <c r="J63" s="630"/>
      <c r="K63" s="630"/>
      <c r="L63" s="630"/>
      <c r="M63" s="630"/>
      <c r="N63" s="630"/>
      <c r="O63" s="630"/>
      <c r="P63" s="630"/>
      <c r="Q63" s="624"/>
      <c r="AY63" s="382"/>
      <c r="AZ63" s="382"/>
      <c r="BA63" s="382"/>
      <c r="BB63" s="382"/>
      <c r="BC63" s="382"/>
      <c r="BD63" s="506"/>
      <c r="BE63" s="506"/>
      <c r="BF63" s="506"/>
      <c r="BG63" s="382"/>
      <c r="BH63" s="382"/>
      <c r="BI63" s="382"/>
      <c r="BJ63" s="382"/>
    </row>
    <row r="64" spans="1:74" s="345" customFormat="1" ht="12" customHeight="1" x14ac:dyDescent="0.25">
      <c r="A64" s="346"/>
      <c r="B64" s="686" t="s">
        <v>1418</v>
      </c>
      <c r="C64" s="624"/>
      <c r="D64" s="624"/>
      <c r="E64" s="624"/>
      <c r="F64" s="624"/>
      <c r="G64" s="624"/>
      <c r="H64" s="624"/>
      <c r="I64" s="624"/>
      <c r="J64" s="624"/>
      <c r="K64" s="624"/>
      <c r="L64" s="624"/>
      <c r="M64" s="624"/>
      <c r="N64" s="624"/>
      <c r="O64" s="624"/>
      <c r="P64" s="624"/>
      <c r="Q64" s="624"/>
      <c r="AY64" s="382"/>
      <c r="AZ64" s="382"/>
      <c r="BA64" s="382"/>
      <c r="BB64" s="382"/>
      <c r="BC64" s="382"/>
      <c r="BD64" s="506"/>
      <c r="BE64" s="506"/>
      <c r="BF64" s="506"/>
      <c r="BG64" s="382"/>
      <c r="BH64" s="382"/>
      <c r="BI64" s="382"/>
      <c r="BJ64" s="382"/>
    </row>
    <row r="65" spans="1:74" s="345" customFormat="1" ht="12" customHeight="1" x14ac:dyDescent="0.25">
      <c r="A65" s="344"/>
      <c r="B65" s="631" t="s">
        <v>1247</v>
      </c>
      <c r="C65" s="687"/>
      <c r="D65" s="687"/>
      <c r="E65" s="687"/>
      <c r="F65" s="687"/>
      <c r="G65" s="687"/>
      <c r="H65" s="687"/>
      <c r="I65" s="687"/>
      <c r="J65" s="687"/>
      <c r="K65" s="687"/>
      <c r="L65" s="687"/>
      <c r="M65" s="687"/>
      <c r="N65" s="687"/>
      <c r="O65" s="687"/>
      <c r="P65" s="687"/>
      <c r="Q65" s="666"/>
      <c r="AY65" s="382"/>
      <c r="AZ65" s="382"/>
      <c r="BA65" s="382"/>
      <c r="BB65" s="382"/>
      <c r="BC65" s="382"/>
      <c r="BD65" s="506"/>
      <c r="BE65" s="506"/>
      <c r="BF65" s="506"/>
      <c r="BG65" s="382"/>
      <c r="BH65" s="382"/>
      <c r="BI65" s="382"/>
      <c r="BJ65" s="382"/>
    </row>
    <row r="66" spans="1:74" s="345" customFormat="1" ht="22.4" customHeight="1" x14ac:dyDescent="0.25">
      <c r="A66" s="344"/>
      <c r="B66" s="665" t="s">
        <v>1248</v>
      </c>
      <c r="C66" s="687"/>
      <c r="D66" s="687"/>
      <c r="E66" s="687"/>
      <c r="F66" s="687"/>
      <c r="G66" s="687"/>
      <c r="H66" s="687"/>
      <c r="I66" s="687"/>
      <c r="J66" s="687"/>
      <c r="K66" s="687"/>
      <c r="L66" s="687"/>
      <c r="M66" s="687"/>
      <c r="N66" s="687"/>
      <c r="O66" s="687"/>
      <c r="P66" s="687"/>
      <c r="Q66" s="666"/>
      <c r="AY66" s="382"/>
      <c r="AZ66" s="382"/>
      <c r="BA66" s="382"/>
      <c r="BB66" s="382"/>
      <c r="BC66" s="382"/>
      <c r="BD66" s="506"/>
      <c r="BE66" s="506"/>
      <c r="BF66" s="506"/>
      <c r="BG66" s="382"/>
      <c r="BH66" s="382"/>
      <c r="BI66" s="382"/>
      <c r="BJ66" s="382"/>
    </row>
    <row r="67" spans="1:74" s="345" customFormat="1" ht="12" customHeight="1" x14ac:dyDescent="0.25">
      <c r="A67" s="344"/>
      <c r="B67" s="665" t="s">
        <v>1249</v>
      </c>
      <c r="C67" s="687"/>
      <c r="D67" s="687"/>
      <c r="E67" s="687"/>
      <c r="F67" s="687"/>
      <c r="G67" s="687"/>
      <c r="H67" s="687"/>
      <c r="I67" s="687"/>
      <c r="J67" s="687"/>
      <c r="K67" s="687"/>
      <c r="L67" s="687"/>
      <c r="M67" s="687"/>
      <c r="N67" s="687"/>
      <c r="O67" s="687"/>
      <c r="P67" s="687"/>
      <c r="Q67" s="666"/>
      <c r="AY67" s="382"/>
      <c r="AZ67" s="382"/>
      <c r="BA67" s="382"/>
      <c r="BB67" s="382"/>
      <c r="BC67" s="382"/>
      <c r="BD67" s="506"/>
      <c r="BE67" s="506"/>
      <c r="BF67" s="506"/>
      <c r="BG67" s="382"/>
      <c r="BH67" s="382"/>
      <c r="BI67" s="382"/>
      <c r="BJ67" s="382"/>
    </row>
    <row r="68" spans="1:74" s="347" customFormat="1" ht="12" customHeight="1" x14ac:dyDescent="0.25">
      <c r="A68" s="322"/>
      <c r="B68" s="665" t="s">
        <v>1250</v>
      </c>
      <c r="C68" s="687"/>
      <c r="D68" s="687"/>
      <c r="E68" s="687"/>
      <c r="F68" s="687"/>
      <c r="G68" s="687"/>
      <c r="H68" s="687"/>
      <c r="I68" s="687"/>
      <c r="J68" s="687"/>
      <c r="K68" s="687"/>
      <c r="L68" s="687"/>
      <c r="M68" s="687"/>
      <c r="N68" s="687"/>
      <c r="O68" s="687"/>
      <c r="P68" s="687"/>
      <c r="Q68" s="666"/>
      <c r="AY68" s="378"/>
      <c r="AZ68" s="378"/>
      <c r="BA68" s="378"/>
      <c r="BB68" s="378"/>
      <c r="BC68" s="378"/>
      <c r="BD68" s="507"/>
      <c r="BE68" s="507"/>
      <c r="BF68" s="507"/>
      <c r="BG68" s="378"/>
      <c r="BH68" s="378"/>
      <c r="BI68" s="378"/>
      <c r="BJ68" s="378"/>
    </row>
    <row r="69" spans="1:74" ht="12.65" customHeight="1" x14ac:dyDescent="0.25">
      <c r="A69" s="80"/>
      <c r="B69" s="665" t="s">
        <v>1419</v>
      </c>
      <c r="C69" s="666"/>
      <c r="D69" s="666"/>
      <c r="E69" s="666"/>
      <c r="F69" s="666"/>
      <c r="G69" s="666"/>
      <c r="H69" s="666"/>
      <c r="I69" s="666"/>
      <c r="J69" s="666"/>
      <c r="K69" s="666"/>
      <c r="L69" s="666"/>
      <c r="M69" s="666"/>
      <c r="N69" s="666"/>
      <c r="O69" s="666"/>
      <c r="P69" s="666"/>
      <c r="Q69" s="624"/>
      <c r="BK69" s="276"/>
      <c r="BL69" s="276"/>
      <c r="BM69" s="276"/>
      <c r="BN69" s="276"/>
      <c r="BO69" s="276"/>
      <c r="BP69" s="276"/>
      <c r="BQ69" s="276"/>
      <c r="BR69" s="276"/>
      <c r="BS69" s="276"/>
      <c r="BT69" s="276"/>
      <c r="BU69" s="276"/>
      <c r="BV69" s="276"/>
    </row>
    <row r="70" spans="1:74" ht="12.65" customHeight="1" x14ac:dyDescent="0.25">
      <c r="A70" s="80"/>
      <c r="B70" s="654" t="s">
        <v>1285</v>
      </c>
      <c r="C70" s="624"/>
      <c r="D70" s="624"/>
      <c r="E70" s="624"/>
      <c r="F70" s="624"/>
      <c r="G70" s="624"/>
      <c r="H70" s="624"/>
      <c r="I70" s="624"/>
      <c r="J70" s="624"/>
      <c r="K70" s="624"/>
      <c r="L70" s="624"/>
      <c r="M70" s="624"/>
      <c r="N70" s="624"/>
      <c r="O70" s="624"/>
      <c r="P70" s="624"/>
      <c r="Q70" s="624"/>
      <c r="BK70" s="276"/>
      <c r="BL70" s="276"/>
      <c r="BM70" s="276"/>
      <c r="BN70" s="276"/>
      <c r="BO70" s="276"/>
      <c r="BP70" s="276"/>
      <c r="BQ70" s="276"/>
      <c r="BR70" s="276"/>
      <c r="BS70" s="276"/>
      <c r="BT70" s="276"/>
      <c r="BU70" s="276"/>
      <c r="BV70" s="276"/>
    </row>
    <row r="71" spans="1:74" x14ac:dyDescent="0.25">
      <c r="BK71" s="276"/>
      <c r="BL71" s="276"/>
      <c r="BM71" s="276"/>
      <c r="BN71" s="276"/>
      <c r="BO71" s="276"/>
      <c r="BP71" s="276"/>
      <c r="BQ71" s="276"/>
      <c r="BR71" s="276"/>
      <c r="BS71" s="276"/>
      <c r="BT71" s="276"/>
      <c r="BU71" s="276"/>
      <c r="BV71" s="276"/>
    </row>
    <row r="72" spans="1:74" x14ac:dyDescent="0.25">
      <c r="BK72" s="276"/>
      <c r="BL72" s="276"/>
      <c r="BM72" s="276"/>
      <c r="BN72" s="276"/>
      <c r="BO72" s="276"/>
      <c r="BP72" s="276"/>
      <c r="BQ72" s="276"/>
      <c r="BR72" s="276"/>
      <c r="BS72" s="276"/>
      <c r="BT72" s="276"/>
      <c r="BU72" s="276"/>
      <c r="BV72" s="276"/>
    </row>
    <row r="73" spans="1:74" x14ac:dyDescent="0.25">
      <c r="BK73" s="276"/>
      <c r="BL73" s="276"/>
      <c r="BM73" s="276"/>
      <c r="BN73" s="276"/>
      <c r="BO73" s="276"/>
      <c r="BP73" s="276"/>
      <c r="BQ73" s="276"/>
      <c r="BR73" s="276"/>
      <c r="BS73" s="276"/>
      <c r="BT73" s="276"/>
      <c r="BU73" s="276"/>
      <c r="BV73" s="276"/>
    </row>
    <row r="74" spans="1:74" x14ac:dyDescent="0.25">
      <c r="BK74" s="276"/>
      <c r="BL74" s="276"/>
      <c r="BM74" s="276"/>
      <c r="BN74" s="276"/>
      <c r="BO74" s="276"/>
      <c r="BP74" s="276"/>
      <c r="BQ74" s="276"/>
      <c r="BR74" s="276"/>
      <c r="BS74" s="276"/>
      <c r="BT74" s="276"/>
      <c r="BU74" s="276"/>
      <c r="BV74" s="276"/>
    </row>
    <row r="75" spans="1:74" x14ac:dyDescent="0.25">
      <c r="BK75" s="276"/>
      <c r="BL75" s="276"/>
      <c r="BM75" s="276"/>
      <c r="BN75" s="276"/>
      <c r="BO75" s="276"/>
      <c r="BP75" s="276"/>
      <c r="BQ75" s="276"/>
      <c r="BR75" s="276"/>
      <c r="BS75" s="276"/>
      <c r="BT75" s="276"/>
      <c r="BU75" s="276"/>
      <c r="BV75" s="276"/>
    </row>
    <row r="76" spans="1:74" x14ac:dyDescent="0.25">
      <c r="BK76" s="276"/>
      <c r="BL76" s="276"/>
      <c r="BM76" s="276"/>
      <c r="BN76" s="276"/>
      <c r="BO76" s="276"/>
      <c r="BP76" s="276"/>
      <c r="BQ76" s="276"/>
      <c r="BR76" s="276"/>
      <c r="BS76" s="276"/>
      <c r="BT76" s="276"/>
      <c r="BU76" s="276"/>
      <c r="BV76" s="276"/>
    </row>
    <row r="77" spans="1:74" x14ac:dyDescent="0.25">
      <c r="BK77" s="276"/>
      <c r="BL77" s="276"/>
      <c r="BM77" s="276"/>
      <c r="BN77" s="276"/>
      <c r="BO77" s="276"/>
      <c r="BP77" s="276"/>
      <c r="BQ77" s="276"/>
      <c r="BR77" s="276"/>
      <c r="BS77" s="276"/>
      <c r="BT77" s="276"/>
      <c r="BU77" s="276"/>
      <c r="BV77" s="276"/>
    </row>
    <row r="78" spans="1:74" x14ac:dyDescent="0.25">
      <c r="BK78" s="276"/>
      <c r="BL78" s="276"/>
      <c r="BM78" s="276"/>
      <c r="BN78" s="276"/>
      <c r="BO78" s="276"/>
      <c r="BP78" s="276"/>
      <c r="BQ78" s="276"/>
      <c r="BR78" s="276"/>
      <c r="BS78" s="276"/>
      <c r="BT78" s="276"/>
      <c r="BU78" s="276"/>
      <c r="BV78" s="276"/>
    </row>
    <row r="79" spans="1:74" x14ac:dyDescent="0.25">
      <c r="BK79" s="276"/>
      <c r="BL79" s="276"/>
      <c r="BM79" s="276"/>
      <c r="BN79" s="276"/>
      <c r="BO79" s="276"/>
      <c r="BP79" s="276"/>
      <c r="BQ79" s="276"/>
      <c r="BR79" s="276"/>
      <c r="BS79" s="276"/>
      <c r="BT79" s="276"/>
      <c r="BU79" s="276"/>
      <c r="BV79" s="276"/>
    </row>
    <row r="80" spans="1:74" x14ac:dyDescent="0.25">
      <c r="BK80" s="276"/>
      <c r="BL80" s="276"/>
      <c r="BM80" s="276"/>
      <c r="BN80" s="276"/>
      <c r="BO80" s="276"/>
      <c r="BP80" s="276"/>
      <c r="BQ80" s="276"/>
      <c r="BR80" s="276"/>
      <c r="BS80" s="276"/>
      <c r="BT80" s="276"/>
      <c r="BU80" s="276"/>
      <c r="BV80" s="276"/>
    </row>
    <row r="81" spans="63:74" x14ac:dyDescent="0.25">
      <c r="BK81" s="276"/>
      <c r="BL81" s="276"/>
      <c r="BM81" s="276"/>
      <c r="BN81" s="276"/>
      <c r="BO81" s="276"/>
      <c r="BP81" s="276"/>
      <c r="BQ81" s="276"/>
      <c r="BR81" s="276"/>
      <c r="BS81" s="276"/>
      <c r="BT81" s="276"/>
      <c r="BU81" s="276"/>
      <c r="BV81" s="276"/>
    </row>
    <row r="82" spans="63:74" x14ac:dyDescent="0.25">
      <c r="BK82" s="276"/>
      <c r="BL82" s="276"/>
      <c r="BM82" s="276"/>
      <c r="BN82" s="276"/>
      <c r="BO82" s="276"/>
      <c r="BP82" s="276"/>
      <c r="BQ82" s="276"/>
      <c r="BR82" s="276"/>
      <c r="BS82" s="276"/>
      <c r="BT82" s="276"/>
      <c r="BU82" s="276"/>
      <c r="BV82" s="276"/>
    </row>
    <row r="83" spans="63:74" x14ac:dyDescent="0.25">
      <c r="BK83" s="276"/>
      <c r="BL83" s="276"/>
      <c r="BM83" s="276"/>
      <c r="BN83" s="276"/>
      <c r="BO83" s="276"/>
      <c r="BP83" s="276"/>
      <c r="BQ83" s="276"/>
      <c r="BR83" s="276"/>
      <c r="BS83" s="276"/>
      <c r="BT83" s="276"/>
      <c r="BU83" s="276"/>
      <c r="BV83" s="276"/>
    </row>
    <row r="84" spans="63:74" x14ac:dyDescent="0.25">
      <c r="BK84" s="276"/>
      <c r="BL84" s="276"/>
      <c r="BM84" s="276"/>
      <c r="BN84" s="276"/>
      <c r="BO84" s="276"/>
      <c r="BP84" s="276"/>
      <c r="BQ84" s="276"/>
      <c r="BR84" s="276"/>
      <c r="BS84" s="276"/>
      <c r="BT84" s="276"/>
      <c r="BU84" s="276"/>
      <c r="BV84" s="276"/>
    </row>
    <row r="85" spans="63:74" x14ac:dyDescent="0.25">
      <c r="BK85" s="276"/>
      <c r="BL85" s="276"/>
      <c r="BM85" s="276"/>
      <c r="BN85" s="276"/>
      <c r="BO85" s="276"/>
      <c r="BP85" s="276"/>
      <c r="BQ85" s="276"/>
      <c r="BR85" s="276"/>
      <c r="BS85" s="276"/>
      <c r="BT85" s="276"/>
      <c r="BU85" s="276"/>
      <c r="BV85" s="276"/>
    </row>
    <row r="86" spans="63:74" x14ac:dyDescent="0.25">
      <c r="BK86" s="276"/>
      <c r="BL86" s="276"/>
      <c r="BM86" s="276"/>
      <c r="BN86" s="276"/>
      <c r="BO86" s="276"/>
      <c r="BP86" s="276"/>
      <c r="BQ86" s="276"/>
      <c r="BR86" s="276"/>
      <c r="BS86" s="276"/>
      <c r="BT86" s="276"/>
      <c r="BU86" s="276"/>
      <c r="BV86" s="276"/>
    </row>
    <row r="87" spans="63:74" x14ac:dyDescent="0.25">
      <c r="BK87" s="276"/>
      <c r="BL87" s="276"/>
      <c r="BM87" s="276"/>
      <c r="BN87" s="276"/>
      <c r="BO87" s="276"/>
      <c r="BP87" s="276"/>
      <c r="BQ87" s="276"/>
      <c r="BR87" s="276"/>
      <c r="BS87" s="276"/>
      <c r="BT87" s="276"/>
      <c r="BU87" s="276"/>
      <c r="BV87" s="276"/>
    </row>
    <row r="88" spans="63:74" x14ac:dyDescent="0.25">
      <c r="BK88" s="276"/>
      <c r="BL88" s="276"/>
      <c r="BM88" s="276"/>
      <c r="BN88" s="276"/>
      <c r="BO88" s="276"/>
      <c r="BP88" s="276"/>
      <c r="BQ88" s="276"/>
      <c r="BR88" s="276"/>
      <c r="BS88" s="276"/>
      <c r="BT88" s="276"/>
      <c r="BU88" s="276"/>
      <c r="BV88" s="276"/>
    </row>
    <row r="89" spans="63:74" x14ac:dyDescent="0.25">
      <c r="BK89" s="276"/>
      <c r="BL89" s="276"/>
      <c r="BM89" s="276"/>
      <c r="BN89" s="276"/>
      <c r="BO89" s="276"/>
      <c r="BP89" s="276"/>
      <c r="BQ89" s="276"/>
      <c r="BR89" s="276"/>
      <c r="BS89" s="276"/>
      <c r="BT89" s="276"/>
      <c r="BU89" s="276"/>
      <c r="BV89" s="276"/>
    </row>
    <row r="90" spans="63:74" x14ac:dyDescent="0.25">
      <c r="BK90" s="276"/>
      <c r="BL90" s="276"/>
      <c r="BM90" s="276"/>
      <c r="BN90" s="276"/>
      <c r="BO90" s="276"/>
      <c r="BP90" s="276"/>
      <c r="BQ90" s="276"/>
      <c r="BR90" s="276"/>
      <c r="BS90" s="276"/>
      <c r="BT90" s="276"/>
      <c r="BU90" s="276"/>
      <c r="BV90" s="276"/>
    </row>
    <row r="91" spans="63:74" x14ac:dyDescent="0.25">
      <c r="BK91" s="276"/>
      <c r="BL91" s="276"/>
      <c r="BM91" s="276"/>
      <c r="BN91" s="276"/>
      <c r="BO91" s="276"/>
      <c r="BP91" s="276"/>
      <c r="BQ91" s="276"/>
      <c r="BR91" s="276"/>
      <c r="BS91" s="276"/>
      <c r="BT91" s="276"/>
      <c r="BU91" s="276"/>
      <c r="BV91" s="276"/>
    </row>
    <row r="92" spans="63:74" x14ac:dyDescent="0.25">
      <c r="BK92" s="276"/>
      <c r="BL92" s="276"/>
      <c r="BM92" s="276"/>
      <c r="BN92" s="276"/>
      <c r="BO92" s="276"/>
      <c r="BP92" s="276"/>
      <c r="BQ92" s="276"/>
      <c r="BR92" s="276"/>
      <c r="BS92" s="276"/>
      <c r="BT92" s="276"/>
      <c r="BU92" s="276"/>
      <c r="BV92" s="276"/>
    </row>
    <row r="93" spans="63:74" x14ac:dyDescent="0.25">
      <c r="BK93" s="276"/>
      <c r="BL93" s="276"/>
      <c r="BM93" s="276"/>
      <c r="BN93" s="276"/>
      <c r="BO93" s="276"/>
      <c r="BP93" s="276"/>
      <c r="BQ93" s="276"/>
      <c r="BR93" s="276"/>
      <c r="BS93" s="276"/>
      <c r="BT93" s="276"/>
      <c r="BU93" s="276"/>
      <c r="BV93" s="276"/>
    </row>
    <row r="94" spans="63:74" x14ac:dyDescent="0.25">
      <c r="BK94" s="276"/>
      <c r="BL94" s="276"/>
      <c r="BM94" s="276"/>
      <c r="BN94" s="276"/>
      <c r="BO94" s="276"/>
      <c r="BP94" s="276"/>
      <c r="BQ94" s="276"/>
      <c r="BR94" s="276"/>
      <c r="BS94" s="276"/>
      <c r="BT94" s="276"/>
      <c r="BU94" s="276"/>
      <c r="BV94" s="276"/>
    </row>
    <row r="95" spans="63:74" x14ac:dyDescent="0.25">
      <c r="BK95" s="276"/>
      <c r="BL95" s="276"/>
      <c r="BM95" s="276"/>
      <c r="BN95" s="276"/>
      <c r="BO95" s="276"/>
      <c r="BP95" s="276"/>
      <c r="BQ95" s="276"/>
      <c r="BR95" s="276"/>
      <c r="BS95" s="276"/>
      <c r="BT95" s="276"/>
      <c r="BU95" s="276"/>
      <c r="BV95" s="276"/>
    </row>
    <row r="96" spans="63:74" x14ac:dyDescent="0.25">
      <c r="BK96" s="276"/>
      <c r="BL96" s="276"/>
      <c r="BM96" s="276"/>
      <c r="BN96" s="276"/>
      <c r="BO96" s="276"/>
      <c r="BP96" s="276"/>
      <c r="BQ96" s="276"/>
      <c r="BR96" s="276"/>
      <c r="BS96" s="276"/>
      <c r="BT96" s="276"/>
      <c r="BU96" s="276"/>
      <c r="BV96" s="276"/>
    </row>
    <row r="97" spans="63:74" x14ac:dyDescent="0.25">
      <c r="BK97" s="276"/>
      <c r="BL97" s="276"/>
      <c r="BM97" s="276"/>
      <c r="BN97" s="276"/>
      <c r="BO97" s="276"/>
      <c r="BP97" s="276"/>
      <c r="BQ97" s="276"/>
      <c r="BR97" s="276"/>
      <c r="BS97" s="276"/>
      <c r="BT97" s="276"/>
      <c r="BU97" s="276"/>
      <c r="BV97" s="276"/>
    </row>
    <row r="98" spans="63:74" x14ac:dyDescent="0.25">
      <c r="BK98" s="276"/>
      <c r="BL98" s="276"/>
      <c r="BM98" s="276"/>
      <c r="BN98" s="276"/>
      <c r="BO98" s="276"/>
      <c r="BP98" s="276"/>
      <c r="BQ98" s="276"/>
      <c r="BR98" s="276"/>
      <c r="BS98" s="276"/>
      <c r="BT98" s="276"/>
      <c r="BU98" s="276"/>
      <c r="BV98" s="276"/>
    </row>
    <row r="99" spans="63:74" x14ac:dyDescent="0.25">
      <c r="BK99" s="276"/>
      <c r="BL99" s="276"/>
      <c r="BM99" s="276"/>
      <c r="BN99" s="276"/>
      <c r="BO99" s="276"/>
      <c r="BP99" s="276"/>
      <c r="BQ99" s="276"/>
      <c r="BR99" s="276"/>
      <c r="BS99" s="276"/>
      <c r="BT99" s="276"/>
      <c r="BU99" s="276"/>
      <c r="BV99" s="276"/>
    </row>
    <row r="100" spans="63:74" x14ac:dyDescent="0.25">
      <c r="BK100" s="276"/>
      <c r="BL100" s="276"/>
      <c r="BM100" s="276"/>
      <c r="BN100" s="276"/>
      <c r="BO100" s="276"/>
      <c r="BP100" s="276"/>
      <c r="BQ100" s="276"/>
      <c r="BR100" s="276"/>
      <c r="BS100" s="276"/>
      <c r="BT100" s="276"/>
      <c r="BU100" s="276"/>
      <c r="BV100" s="276"/>
    </row>
    <row r="101" spans="63:74" x14ac:dyDescent="0.25">
      <c r="BK101" s="276"/>
      <c r="BL101" s="276"/>
      <c r="BM101" s="276"/>
      <c r="BN101" s="276"/>
      <c r="BO101" s="276"/>
      <c r="BP101" s="276"/>
      <c r="BQ101" s="276"/>
      <c r="BR101" s="276"/>
      <c r="BS101" s="276"/>
      <c r="BT101" s="276"/>
      <c r="BU101" s="276"/>
      <c r="BV101" s="276"/>
    </row>
    <row r="102" spans="63:74" x14ac:dyDescent="0.25">
      <c r="BK102" s="276"/>
      <c r="BL102" s="276"/>
      <c r="BM102" s="276"/>
      <c r="BN102" s="276"/>
      <c r="BO102" s="276"/>
      <c r="BP102" s="276"/>
      <c r="BQ102" s="276"/>
      <c r="BR102" s="276"/>
      <c r="BS102" s="276"/>
      <c r="BT102" s="276"/>
      <c r="BU102" s="276"/>
      <c r="BV102" s="276"/>
    </row>
    <row r="103" spans="63:74" x14ac:dyDescent="0.25">
      <c r="BK103" s="276"/>
      <c r="BL103" s="276"/>
      <c r="BM103" s="276"/>
      <c r="BN103" s="276"/>
      <c r="BO103" s="276"/>
      <c r="BP103" s="276"/>
      <c r="BQ103" s="276"/>
      <c r="BR103" s="276"/>
      <c r="BS103" s="276"/>
      <c r="BT103" s="276"/>
      <c r="BU103" s="276"/>
      <c r="BV103" s="276"/>
    </row>
    <row r="104" spans="63:74" x14ac:dyDescent="0.25">
      <c r="BK104" s="276"/>
      <c r="BL104" s="276"/>
      <c r="BM104" s="276"/>
      <c r="BN104" s="276"/>
      <c r="BO104" s="276"/>
      <c r="BP104" s="276"/>
      <c r="BQ104" s="276"/>
      <c r="BR104" s="276"/>
      <c r="BS104" s="276"/>
      <c r="BT104" s="276"/>
      <c r="BU104" s="276"/>
      <c r="BV104" s="276"/>
    </row>
    <row r="105" spans="63:74" x14ac:dyDescent="0.25">
      <c r="BK105" s="276"/>
      <c r="BL105" s="276"/>
      <c r="BM105" s="276"/>
      <c r="BN105" s="276"/>
      <c r="BO105" s="276"/>
      <c r="BP105" s="276"/>
      <c r="BQ105" s="276"/>
      <c r="BR105" s="276"/>
      <c r="BS105" s="276"/>
      <c r="BT105" s="276"/>
      <c r="BU105" s="276"/>
      <c r="BV105" s="276"/>
    </row>
    <row r="106" spans="63:74" x14ac:dyDescent="0.25">
      <c r="BK106" s="276"/>
      <c r="BL106" s="276"/>
      <c r="BM106" s="276"/>
      <c r="BN106" s="276"/>
      <c r="BO106" s="276"/>
      <c r="BP106" s="276"/>
      <c r="BQ106" s="276"/>
      <c r="BR106" s="276"/>
      <c r="BS106" s="276"/>
      <c r="BT106" s="276"/>
      <c r="BU106" s="276"/>
      <c r="BV106" s="276"/>
    </row>
    <row r="107" spans="63:74" x14ac:dyDescent="0.25">
      <c r="BK107" s="276"/>
      <c r="BL107" s="276"/>
      <c r="BM107" s="276"/>
      <c r="BN107" s="276"/>
      <c r="BO107" s="276"/>
      <c r="BP107" s="276"/>
      <c r="BQ107" s="276"/>
      <c r="BR107" s="276"/>
      <c r="BS107" s="276"/>
      <c r="BT107" s="276"/>
      <c r="BU107" s="276"/>
      <c r="BV107" s="276"/>
    </row>
    <row r="108" spans="63:74" x14ac:dyDescent="0.25">
      <c r="BK108" s="276"/>
      <c r="BL108" s="276"/>
      <c r="BM108" s="276"/>
      <c r="BN108" s="276"/>
      <c r="BO108" s="276"/>
      <c r="BP108" s="276"/>
      <c r="BQ108" s="276"/>
      <c r="BR108" s="276"/>
      <c r="BS108" s="276"/>
      <c r="BT108" s="276"/>
      <c r="BU108" s="276"/>
      <c r="BV108" s="276"/>
    </row>
    <row r="109" spans="63:74" x14ac:dyDescent="0.25">
      <c r="BK109" s="276"/>
      <c r="BL109" s="276"/>
      <c r="BM109" s="276"/>
      <c r="BN109" s="276"/>
      <c r="BO109" s="276"/>
      <c r="BP109" s="276"/>
      <c r="BQ109" s="276"/>
      <c r="BR109" s="276"/>
      <c r="BS109" s="276"/>
      <c r="BT109" s="276"/>
      <c r="BU109" s="276"/>
      <c r="BV109" s="276"/>
    </row>
    <row r="110" spans="63:74" x14ac:dyDescent="0.25">
      <c r="BK110" s="276"/>
      <c r="BL110" s="276"/>
      <c r="BM110" s="276"/>
      <c r="BN110" s="276"/>
      <c r="BO110" s="276"/>
      <c r="BP110" s="276"/>
      <c r="BQ110" s="276"/>
      <c r="BR110" s="276"/>
      <c r="BS110" s="276"/>
      <c r="BT110" s="276"/>
      <c r="BU110" s="276"/>
      <c r="BV110" s="276"/>
    </row>
    <row r="111" spans="63:74" x14ac:dyDescent="0.25">
      <c r="BK111" s="276"/>
      <c r="BL111" s="276"/>
      <c r="BM111" s="276"/>
      <c r="BN111" s="276"/>
      <c r="BO111" s="276"/>
      <c r="BP111" s="276"/>
      <c r="BQ111" s="276"/>
      <c r="BR111" s="276"/>
      <c r="BS111" s="276"/>
      <c r="BT111" s="276"/>
      <c r="BU111" s="276"/>
      <c r="BV111" s="276"/>
    </row>
    <row r="112" spans="63:74" x14ac:dyDescent="0.25">
      <c r="BK112" s="276"/>
      <c r="BL112" s="276"/>
      <c r="BM112" s="276"/>
      <c r="BN112" s="276"/>
      <c r="BO112" s="276"/>
      <c r="BP112" s="276"/>
      <c r="BQ112" s="276"/>
      <c r="BR112" s="276"/>
      <c r="BS112" s="276"/>
      <c r="BT112" s="276"/>
      <c r="BU112" s="276"/>
      <c r="BV112" s="276"/>
    </row>
    <row r="113" spans="63:74" x14ac:dyDescent="0.25">
      <c r="BK113" s="276"/>
      <c r="BL113" s="276"/>
      <c r="BM113" s="276"/>
      <c r="BN113" s="276"/>
      <c r="BO113" s="276"/>
      <c r="BP113" s="276"/>
      <c r="BQ113" s="276"/>
      <c r="BR113" s="276"/>
      <c r="BS113" s="276"/>
      <c r="BT113" s="276"/>
      <c r="BU113" s="276"/>
      <c r="BV113" s="276"/>
    </row>
    <row r="114" spans="63:74" x14ac:dyDescent="0.25">
      <c r="BK114" s="276"/>
      <c r="BL114" s="276"/>
      <c r="BM114" s="276"/>
      <c r="BN114" s="276"/>
      <c r="BO114" s="276"/>
      <c r="BP114" s="276"/>
      <c r="BQ114" s="276"/>
      <c r="BR114" s="276"/>
      <c r="BS114" s="276"/>
      <c r="BT114" s="276"/>
      <c r="BU114" s="276"/>
      <c r="BV114" s="276"/>
    </row>
    <row r="115" spans="63:74" x14ac:dyDescent="0.25">
      <c r="BK115" s="276"/>
      <c r="BL115" s="276"/>
      <c r="BM115" s="276"/>
      <c r="BN115" s="276"/>
      <c r="BO115" s="276"/>
      <c r="BP115" s="276"/>
      <c r="BQ115" s="276"/>
      <c r="BR115" s="276"/>
      <c r="BS115" s="276"/>
      <c r="BT115" s="276"/>
      <c r="BU115" s="276"/>
      <c r="BV115" s="276"/>
    </row>
    <row r="116" spans="63:74" x14ac:dyDescent="0.25">
      <c r="BK116" s="276"/>
      <c r="BL116" s="276"/>
      <c r="BM116" s="276"/>
      <c r="BN116" s="276"/>
      <c r="BO116" s="276"/>
      <c r="BP116" s="276"/>
      <c r="BQ116" s="276"/>
      <c r="BR116" s="276"/>
      <c r="BS116" s="276"/>
      <c r="BT116" s="276"/>
      <c r="BU116" s="276"/>
      <c r="BV116" s="276"/>
    </row>
    <row r="117" spans="63:74" x14ac:dyDescent="0.25">
      <c r="BK117" s="276"/>
      <c r="BL117" s="276"/>
      <c r="BM117" s="276"/>
      <c r="BN117" s="276"/>
      <c r="BO117" s="276"/>
      <c r="BP117" s="276"/>
      <c r="BQ117" s="276"/>
      <c r="BR117" s="276"/>
      <c r="BS117" s="276"/>
      <c r="BT117" s="276"/>
      <c r="BU117" s="276"/>
      <c r="BV117" s="276"/>
    </row>
    <row r="118" spans="63:74" x14ac:dyDescent="0.25">
      <c r="BK118" s="276"/>
      <c r="BL118" s="276"/>
      <c r="BM118" s="276"/>
      <c r="BN118" s="276"/>
      <c r="BO118" s="276"/>
      <c r="BP118" s="276"/>
      <c r="BQ118" s="276"/>
      <c r="BR118" s="276"/>
      <c r="BS118" s="276"/>
      <c r="BT118" s="276"/>
      <c r="BU118" s="276"/>
      <c r="BV118" s="276"/>
    </row>
    <row r="119" spans="63:74" x14ac:dyDescent="0.25">
      <c r="BK119" s="276"/>
      <c r="BL119" s="276"/>
      <c r="BM119" s="276"/>
      <c r="BN119" s="276"/>
      <c r="BO119" s="276"/>
      <c r="BP119" s="276"/>
      <c r="BQ119" s="276"/>
      <c r="BR119" s="276"/>
      <c r="BS119" s="276"/>
      <c r="BT119" s="276"/>
      <c r="BU119" s="276"/>
      <c r="BV119" s="276"/>
    </row>
    <row r="120" spans="63:74" x14ac:dyDescent="0.25">
      <c r="BK120" s="276"/>
      <c r="BL120" s="276"/>
      <c r="BM120" s="276"/>
      <c r="BN120" s="276"/>
      <c r="BO120" s="276"/>
      <c r="BP120" s="276"/>
      <c r="BQ120" s="276"/>
      <c r="BR120" s="276"/>
      <c r="BS120" s="276"/>
      <c r="BT120" s="276"/>
      <c r="BU120" s="276"/>
      <c r="BV120" s="276"/>
    </row>
    <row r="121" spans="63:74" x14ac:dyDescent="0.25">
      <c r="BK121" s="276"/>
      <c r="BL121" s="276"/>
      <c r="BM121" s="276"/>
      <c r="BN121" s="276"/>
      <c r="BO121" s="276"/>
      <c r="BP121" s="276"/>
      <c r="BQ121" s="276"/>
      <c r="BR121" s="276"/>
      <c r="BS121" s="276"/>
      <c r="BT121" s="276"/>
      <c r="BU121" s="276"/>
      <c r="BV121" s="276"/>
    </row>
    <row r="122" spans="63:74" x14ac:dyDescent="0.25">
      <c r="BK122" s="276"/>
      <c r="BL122" s="276"/>
      <c r="BM122" s="276"/>
      <c r="BN122" s="276"/>
      <c r="BO122" s="276"/>
      <c r="BP122" s="276"/>
      <c r="BQ122" s="276"/>
      <c r="BR122" s="276"/>
      <c r="BS122" s="276"/>
      <c r="BT122" s="276"/>
      <c r="BU122" s="276"/>
      <c r="BV122" s="276"/>
    </row>
    <row r="123" spans="63:74" x14ac:dyDescent="0.25">
      <c r="BK123" s="276"/>
      <c r="BL123" s="276"/>
      <c r="BM123" s="276"/>
      <c r="BN123" s="276"/>
      <c r="BO123" s="276"/>
      <c r="BP123" s="276"/>
      <c r="BQ123" s="276"/>
      <c r="BR123" s="276"/>
      <c r="BS123" s="276"/>
      <c r="BT123" s="276"/>
      <c r="BU123" s="276"/>
      <c r="BV123" s="276"/>
    </row>
    <row r="124" spans="63:74" x14ac:dyDescent="0.25">
      <c r="BK124" s="276"/>
      <c r="BL124" s="276"/>
      <c r="BM124" s="276"/>
      <c r="BN124" s="276"/>
      <c r="BO124" s="276"/>
      <c r="BP124" s="276"/>
      <c r="BQ124" s="276"/>
      <c r="BR124" s="276"/>
      <c r="BS124" s="276"/>
      <c r="BT124" s="276"/>
      <c r="BU124" s="276"/>
      <c r="BV124" s="276"/>
    </row>
    <row r="125" spans="63:74" x14ac:dyDescent="0.25">
      <c r="BK125" s="276"/>
      <c r="BL125" s="276"/>
      <c r="BM125" s="276"/>
      <c r="BN125" s="276"/>
      <c r="BO125" s="276"/>
      <c r="BP125" s="276"/>
      <c r="BQ125" s="276"/>
      <c r="BR125" s="276"/>
      <c r="BS125" s="276"/>
      <c r="BT125" s="276"/>
      <c r="BU125" s="276"/>
      <c r="BV125" s="276"/>
    </row>
    <row r="126" spans="63:74" x14ac:dyDescent="0.25">
      <c r="BK126" s="276"/>
      <c r="BL126" s="276"/>
      <c r="BM126" s="276"/>
      <c r="BN126" s="276"/>
      <c r="BO126" s="276"/>
      <c r="BP126" s="276"/>
      <c r="BQ126" s="276"/>
      <c r="BR126" s="276"/>
      <c r="BS126" s="276"/>
      <c r="BT126" s="276"/>
      <c r="BU126" s="276"/>
      <c r="BV126" s="276"/>
    </row>
    <row r="127" spans="63:74" x14ac:dyDescent="0.25">
      <c r="BK127" s="276"/>
      <c r="BL127" s="276"/>
      <c r="BM127" s="276"/>
      <c r="BN127" s="276"/>
      <c r="BO127" s="276"/>
      <c r="BP127" s="276"/>
      <c r="BQ127" s="276"/>
      <c r="BR127" s="276"/>
      <c r="BS127" s="276"/>
      <c r="BT127" s="276"/>
      <c r="BU127" s="276"/>
      <c r="BV127" s="276"/>
    </row>
    <row r="128" spans="63:74" x14ac:dyDescent="0.25">
      <c r="BK128" s="276"/>
      <c r="BL128" s="276"/>
      <c r="BM128" s="276"/>
      <c r="BN128" s="276"/>
      <c r="BO128" s="276"/>
      <c r="BP128" s="276"/>
      <c r="BQ128" s="276"/>
      <c r="BR128" s="276"/>
      <c r="BS128" s="276"/>
      <c r="BT128" s="276"/>
      <c r="BU128" s="276"/>
      <c r="BV128" s="276"/>
    </row>
    <row r="129" spans="63:74" x14ac:dyDescent="0.25">
      <c r="BK129" s="276"/>
      <c r="BL129" s="276"/>
      <c r="BM129" s="276"/>
      <c r="BN129" s="276"/>
      <c r="BO129" s="276"/>
      <c r="BP129" s="276"/>
      <c r="BQ129" s="276"/>
      <c r="BR129" s="276"/>
      <c r="BS129" s="276"/>
      <c r="BT129" s="276"/>
      <c r="BU129" s="276"/>
      <c r="BV129" s="276"/>
    </row>
    <row r="130" spans="63:74" x14ac:dyDescent="0.25">
      <c r="BK130" s="276"/>
      <c r="BL130" s="276"/>
      <c r="BM130" s="276"/>
      <c r="BN130" s="276"/>
      <c r="BO130" s="276"/>
      <c r="BP130" s="276"/>
      <c r="BQ130" s="276"/>
      <c r="BR130" s="276"/>
      <c r="BS130" s="276"/>
      <c r="BT130" s="276"/>
      <c r="BU130" s="276"/>
      <c r="BV130" s="276"/>
    </row>
    <row r="131" spans="63:74" x14ac:dyDescent="0.25">
      <c r="BK131" s="276"/>
      <c r="BL131" s="276"/>
      <c r="BM131" s="276"/>
      <c r="BN131" s="276"/>
      <c r="BO131" s="276"/>
      <c r="BP131" s="276"/>
      <c r="BQ131" s="276"/>
      <c r="BR131" s="276"/>
      <c r="BS131" s="276"/>
      <c r="BT131" s="276"/>
      <c r="BU131" s="276"/>
      <c r="BV131" s="276"/>
    </row>
    <row r="132" spans="63:74" x14ac:dyDescent="0.25">
      <c r="BK132" s="276"/>
      <c r="BL132" s="276"/>
      <c r="BM132" s="276"/>
      <c r="BN132" s="276"/>
      <c r="BO132" s="276"/>
      <c r="BP132" s="276"/>
      <c r="BQ132" s="276"/>
      <c r="BR132" s="276"/>
      <c r="BS132" s="276"/>
      <c r="BT132" s="276"/>
      <c r="BU132" s="276"/>
      <c r="BV132" s="276"/>
    </row>
    <row r="133" spans="63:74" x14ac:dyDescent="0.25">
      <c r="BK133" s="276"/>
      <c r="BL133" s="276"/>
      <c r="BM133" s="276"/>
      <c r="BN133" s="276"/>
      <c r="BO133" s="276"/>
      <c r="BP133" s="276"/>
      <c r="BQ133" s="276"/>
      <c r="BR133" s="276"/>
      <c r="BS133" s="276"/>
      <c r="BT133" s="276"/>
      <c r="BU133" s="276"/>
      <c r="BV133" s="276"/>
    </row>
    <row r="134" spans="63:74" x14ac:dyDescent="0.25">
      <c r="BK134" s="276"/>
      <c r="BL134" s="276"/>
      <c r="BM134" s="276"/>
      <c r="BN134" s="276"/>
      <c r="BO134" s="276"/>
      <c r="BP134" s="276"/>
      <c r="BQ134" s="276"/>
      <c r="BR134" s="276"/>
      <c r="BS134" s="276"/>
      <c r="BT134" s="276"/>
      <c r="BU134" s="276"/>
      <c r="BV134" s="276"/>
    </row>
    <row r="135" spans="63:74" x14ac:dyDescent="0.25">
      <c r="BK135" s="276"/>
      <c r="BL135" s="276"/>
      <c r="BM135" s="276"/>
      <c r="BN135" s="276"/>
      <c r="BO135" s="276"/>
      <c r="BP135" s="276"/>
      <c r="BQ135" s="276"/>
      <c r="BR135" s="276"/>
      <c r="BS135" s="276"/>
      <c r="BT135" s="276"/>
      <c r="BU135" s="276"/>
      <c r="BV135" s="276"/>
    </row>
    <row r="136" spans="63:74" x14ac:dyDescent="0.25">
      <c r="BK136" s="276"/>
      <c r="BL136" s="276"/>
      <c r="BM136" s="276"/>
      <c r="BN136" s="276"/>
      <c r="BO136" s="276"/>
      <c r="BP136" s="276"/>
      <c r="BQ136" s="276"/>
      <c r="BR136" s="276"/>
      <c r="BS136" s="276"/>
      <c r="BT136" s="276"/>
      <c r="BU136" s="276"/>
      <c r="BV136" s="276"/>
    </row>
    <row r="137" spans="63:74" x14ac:dyDescent="0.25">
      <c r="BK137" s="276"/>
      <c r="BL137" s="276"/>
      <c r="BM137" s="276"/>
      <c r="BN137" s="276"/>
      <c r="BO137" s="276"/>
      <c r="BP137" s="276"/>
      <c r="BQ137" s="276"/>
      <c r="BR137" s="276"/>
      <c r="BS137" s="276"/>
      <c r="BT137" s="276"/>
      <c r="BU137" s="276"/>
      <c r="BV137" s="276"/>
    </row>
    <row r="138" spans="63:74" x14ac:dyDescent="0.25">
      <c r="BK138" s="276"/>
      <c r="BL138" s="276"/>
      <c r="BM138" s="276"/>
      <c r="BN138" s="276"/>
      <c r="BO138" s="276"/>
      <c r="BP138" s="276"/>
      <c r="BQ138" s="276"/>
      <c r="BR138" s="276"/>
      <c r="BS138" s="276"/>
      <c r="BT138" s="276"/>
      <c r="BU138" s="276"/>
      <c r="BV138" s="276"/>
    </row>
    <row r="139" spans="63:74" x14ac:dyDescent="0.25">
      <c r="BK139" s="276"/>
      <c r="BL139" s="276"/>
      <c r="BM139" s="276"/>
      <c r="BN139" s="276"/>
      <c r="BO139" s="276"/>
      <c r="BP139" s="276"/>
      <c r="BQ139" s="276"/>
      <c r="BR139" s="276"/>
      <c r="BS139" s="276"/>
      <c r="BT139" s="276"/>
      <c r="BU139" s="276"/>
      <c r="BV139" s="276"/>
    </row>
    <row r="140" spans="63:74" x14ac:dyDescent="0.25">
      <c r="BK140" s="276"/>
      <c r="BL140" s="276"/>
      <c r="BM140" s="276"/>
      <c r="BN140" s="276"/>
      <c r="BO140" s="276"/>
      <c r="BP140" s="276"/>
      <c r="BQ140" s="276"/>
      <c r="BR140" s="276"/>
      <c r="BS140" s="276"/>
      <c r="BT140" s="276"/>
      <c r="BU140" s="276"/>
      <c r="BV140" s="276"/>
    </row>
    <row r="141" spans="63:74" x14ac:dyDescent="0.25">
      <c r="BK141" s="276"/>
      <c r="BL141" s="276"/>
      <c r="BM141" s="276"/>
      <c r="BN141" s="276"/>
      <c r="BO141" s="276"/>
      <c r="BP141" s="276"/>
      <c r="BQ141" s="276"/>
      <c r="BR141" s="276"/>
      <c r="BS141" s="276"/>
      <c r="BT141" s="276"/>
      <c r="BU141" s="276"/>
      <c r="BV141" s="276"/>
    </row>
    <row r="142" spans="63:74" x14ac:dyDescent="0.25">
      <c r="BK142" s="276"/>
      <c r="BL142" s="276"/>
      <c r="BM142" s="276"/>
      <c r="BN142" s="276"/>
      <c r="BO142" s="276"/>
      <c r="BP142" s="276"/>
      <c r="BQ142" s="276"/>
      <c r="BR142" s="276"/>
      <c r="BS142" s="276"/>
      <c r="BT142" s="276"/>
      <c r="BU142" s="276"/>
      <c r="BV142" s="276"/>
    </row>
    <row r="143" spans="63:74" x14ac:dyDescent="0.25">
      <c r="BK143" s="276"/>
      <c r="BL143" s="276"/>
      <c r="BM143" s="276"/>
      <c r="BN143" s="276"/>
      <c r="BO143" s="276"/>
      <c r="BP143" s="276"/>
      <c r="BQ143" s="276"/>
      <c r="BR143" s="276"/>
      <c r="BS143" s="276"/>
      <c r="BT143" s="276"/>
      <c r="BU143" s="276"/>
      <c r="BV143" s="276"/>
    </row>
    <row r="144" spans="63:74" x14ac:dyDescent="0.25">
      <c r="BK144" s="276"/>
      <c r="BL144" s="276"/>
      <c r="BM144" s="276"/>
      <c r="BN144" s="276"/>
      <c r="BO144" s="276"/>
      <c r="BP144" s="276"/>
      <c r="BQ144" s="276"/>
      <c r="BR144" s="276"/>
      <c r="BS144" s="276"/>
      <c r="BT144" s="276"/>
      <c r="BU144" s="276"/>
      <c r="BV144" s="276"/>
    </row>
    <row r="145" spans="63:74" x14ac:dyDescent="0.25">
      <c r="BK145" s="276"/>
      <c r="BL145" s="276"/>
      <c r="BM145" s="276"/>
      <c r="BN145" s="276"/>
      <c r="BO145" s="276"/>
      <c r="BP145" s="276"/>
      <c r="BQ145" s="276"/>
      <c r="BR145" s="276"/>
      <c r="BS145" s="276"/>
      <c r="BT145" s="276"/>
      <c r="BU145" s="276"/>
      <c r="BV145" s="276"/>
    </row>
    <row r="146" spans="63:74" x14ac:dyDescent="0.25">
      <c r="BK146" s="276"/>
      <c r="BL146" s="276"/>
      <c r="BM146" s="276"/>
      <c r="BN146" s="276"/>
      <c r="BO146" s="276"/>
      <c r="BP146" s="276"/>
      <c r="BQ146" s="276"/>
      <c r="BR146" s="276"/>
      <c r="BS146" s="276"/>
      <c r="BT146" s="276"/>
      <c r="BU146" s="276"/>
      <c r="BV146" s="276"/>
    </row>
    <row r="147" spans="63:74" x14ac:dyDescent="0.25">
      <c r="BK147" s="276"/>
      <c r="BL147" s="276"/>
      <c r="BM147" s="276"/>
      <c r="BN147" s="276"/>
      <c r="BO147" s="276"/>
      <c r="BP147" s="276"/>
      <c r="BQ147" s="276"/>
      <c r="BR147" s="276"/>
      <c r="BS147" s="276"/>
      <c r="BT147" s="276"/>
      <c r="BU147" s="276"/>
      <c r="BV147" s="276"/>
    </row>
    <row r="148" spans="63:74" x14ac:dyDescent="0.25">
      <c r="BK148" s="276"/>
      <c r="BL148" s="276"/>
      <c r="BM148" s="276"/>
      <c r="BN148" s="276"/>
      <c r="BO148" s="276"/>
      <c r="BP148" s="276"/>
      <c r="BQ148" s="276"/>
      <c r="BR148" s="276"/>
      <c r="BS148" s="276"/>
      <c r="BT148" s="276"/>
      <c r="BU148" s="276"/>
      <c r="BV148" s="276"/>
    </row>
    <row r="149" spans="63:74" x14ac:dyDescent="0.25">
      <c r="BK149" s="276"/>
      <c r="BL149" s="276"/>
      <c r="BM149" s="276"/>
      <c r="BN149" s="276"/>
      <c r="BO149" s="276"/>
      <c r="BP149" s="276"/>
      <c r="BQ149" s="276"/>
      <c r="BR149" s="276"/>
      <c r="BS149" s="276"/>
      <c r="BT149" s="276"/>
      <c r="BU149" s="276"/>
      <c r="BV149" s="276"/>
    </row>
    <row r="150" spans="63:74" x14ac:dyDescent="0.25">
      <c r="BK150" s="276"/>
      <c r="BL150" s="276"/>
      <c r="BM150" s="276"/>
      <c r="BN150" s="276"/>
      <c r="BO150" s="276"/>
      <c r="BP150" s="276"/>
      <c r="BQ150" s="276"/>
      <c r="BR150" s="276"/>
      <c r="BS150" s="276"/>
      <c r="BT150" s="276"/>
      <c r="BU150" s="276"/>
      <c r="BV150" s="276"/>
    </row>
    <row r="151" spans="63:74" x14ac:dyDescent="0.25">
      <c r="BK151" s="276"/>
      <c r="BL151" s="276"/>
      <c r="BM151" s="276"/>
      <c r="BN151" s="276"/>
      <c r="BO151" s="276"/>
      <c r="BP151" s="276"/>
      <c r="BQ151" s="276"/>
      <c r="BR151" s="276"/>
      <c r="BS151" s="276"/>
      <c r="BT151" s="276"/>
      <c r="BU151" s="276"/>
      <c r="BV151" s="276"/>
    </row>
    <row r="152" spans="63:74" x14ac:dyDescent="0.25">
      <c r="BK152" s="276"/>
      <c r="BL152" s="276"/>
      <c r="BM152" s="276"/>
      <c r="BN152" s="276"/>
      <c r="BO152" s="276"/>
      <c r="BP152" s="276"/>
      <c r="BQ152" s="276"/>
      <c r="BR152" s="276"/>
      <c r="BS152" s="276"/>
      <c r="BT152" s="276"/>
      <c r="BU152" s="276"/>
      <c r="BV152" s="276"/>
    </row>
    <row r="153" spans="63:74" x14ac:dyDescent="0.25">
      <c r="BK153" s="276"/>
      <c r="BL153" s="276"/>
      <c r="BM153" s="276"/>
      <c r="BN153" s="276"/>
      <c r="BO153" s="276"/>
      <c r="BP153" s="276"/>
      <c r="BQ153" s="276"/>
      <c r="BR153" s="276"/>
      <c r="BS153" s="276"/>
      <c r="BT153" s="276"/>
      <c r="BU153" s="276"/>
      <c r="BV153" s="276"/>
    </row>
    <row r="154" spans="63:74" x14ac:dyDescent="0.25">
      <c r="BK154" s="276"/>
      <c r="BL154" s="276"/>
      <c r="BM154" s="276"/>
      <c r="BN154" s="276"/>
      <c r="BO154" s="276"/>
      <c r="BP154" s="276"/>
      <c r="BQ154" s="276"/>
      <c r="BR154" s="276"/>
      <c r="BS154" s="276"/>
      <c r="BT154" s="276"/>
      <c r="BU154" s="276"/>
      <c r="BV154" s="276"/>
    </row>
    <row r="155" spans="63:74" x14ac:dyDescent="0.25">
      <c r="BK155" s="276"/>
      <c r="BL155" s="276"/>
      <c r="BM155" s="276"/>
      <c r="BN155" s="276"/>
      <c r="BO155" s="276"/>
      <c r="BP155" s="276"/>
      <c r="BQ155" s="276"/>
      <c r="BR155" s="276"/>
      <c r="BS155" s="276"/>
      <c r="BT155" s="276"/>
      <c r="BU155" s="276"/>
      <c r="BV155" s="276"/>
    </row>
    <row r="156" spans="63:74" x14ac:dyDescent="0.25">
      <c r="BK156" s="276"/>
      <c r="BL156" s="276"/>
      <c r="BM156" s="276"/>
      <c r="BN156" s="276"/>
      <c r="BO156" s="276"/>
      <c r="BP156" s="276"/>
      <c r="BQ156" s="276"/>
      <c r="BR156" s="276"/>
      <c r="BS156" s="276"/>
      <c r="BT156" s="276"/>
      <c r="BU156" s="276"/>
      <c r="BV156" s="276"/>
    </row>
    <row r="157" spans="63:74" x14ac:dyDescent="0.25">
      <c r="BK157" s="276"/>
      <c r="BL157" s="276"/>
      <c r="BM157" s="276"/>
      <c r="BN157" s="276"/>
      <c r="BO157" s="276"/>
      <c r="BP157" s="276"/>
      <c r="BQ157" s="276"/>
      <c r="BR157" s="276"/>
      <c r="BS157" s="276"/>
      <c r="BT157" s="276"/>
      <c r="BU157" s="276"/>
      <c r="BV157" s="276"/>
    </row>
    <row r="158" spans="63:74" x14ac:dyDescent="0.25">
      <c r="BK158" s="276"/>
      <c r="BL158" s="276"/>
      <c r="BM158" s="276"/>
      <c r="BN158" s="276"/>
      <c r="BO158" s="276"/>
      <c r="BP158" s="276"/>
      <c r="BQ158" s="276"/>
      <c r="BR158" s="276"/>
      <c r="BS158" s="276"/>
      <c r="BT158" s="276"/>
      <c r="BU158" s="276"/>
      <c r="BV158" s="276"/>
    </row>
    <row r="159" spans="63:74" x14ac:dyDescent="0.25">
      <c r="BK159" s="276"/>
      <c r="BL159" s="276"/>
      <c r="BM159" s="276"/>
      <c r="BN159" s="276"/>
      <c r="BO159" s="276"/>
      <c r="BP159" s="276"/>
      <c r="BQ159" s="276"/>
      <c r="BR159" s="276"/>
      <c r="BS159" s="276"/>
      <c r="BT159" s="276"/>
      <c r="BU159" s="276"/>
      <c r="BV159" s="276"/>
    </row>
    <row r="160" spans="63:74" x14ac:dyDescent="0.25">
      <c r="BK160" s="276"/>
      <c r="BL160" s="276"/>
      <c r="BM160" s="276"/>
      <c r="BN160" s="276"/>
      <c r="BO160" s="276"/>
      <c r="BP160" s="276"/>
      <c r="BQ160" s="276"/>
      <c r="BR160" s="276"/>
      <c r="BS160" s="276"/>
      <c r="BT160" s="276"/>
      <c r="BU160" s="276"/>
      <c r="BV160" s="276"/>
    </row>
    <row r="161" spans="63:74" x14ac:dyDescent="0.25">
      <c r="BK161" s="276"/>
      <c r="BL161" s="276"/>
      <c r="BM161" s="276"/>
      <c r="BN161" s="276"/>
      <c r="BO161" s="276"/>
      <c r="BP161" s="276"/>
      <c r="BQ161" s="276"/>
      <c r="BR161" s="276"/>
      <c r="BS161" s="276"/>
      <c r="BT161" s="276"/>
      <c r="BU161" s="276"/>
      <c r="BV161" s="276"/>
    </row>
    <row r="162" spans="63:74" x14ac:dyDescent="0.25">
      <c r="BK162" s="276"/>
      <c r="BL162" s="276"/>
      <c r="BM162" s="276"/>
      <c r="BN162" s="276"/>
      <c r="BO162" s="276"/>
      <c r="BP162" s="276"/>
      <c r="BQ162" s="276"/>
      <c r="BR162" s="276"/>
      <c r="BS162" s="276"/>
      <c r="BT162" s="276"/>
      <c r="BU162" s="276"/>
      <c r="BV162" s="276"/>
    </row>
    <row r="163" spans="63:74" x14ac:dyDescent="0.25">
      <c r="BK163" s="276"/>
      <c r="BL163" s="276"/>
      <c r="BM163" s="276"/>
      <c r="BN163" s="276"/>
      <c r="BO163" s="276"/>
      <c r="BP163" s="276"/>
      <c r="BQ163" s="276"/>
      <c r="BR163" s="276"/>
      <c r="BS163" s="276"/>
      <c r="BT163" s="276"/>
      <c r="BU163" s="276"/>
      <c r="BV163" s="276"/>
    </row>
    <row r="164" spans="63:74" x14ac:dyDescent="0.25">
      <c r="BK164" s="276"/>
      <c r="BL164" s="276"/>
      <c r="BM164" s="276"/>
      <c r="BN164" s="276"/>
      <c r="BO164" s="276"/>
      <c r="BP164" s="276"/>
      <c r="BQ164" s="276"/>
      <c r="BR164" s="276"/>
      <c r="BS164" s="276"/>
      <c r="BT164" s="276"/>
      <c r="BU164" s="276"/>
      <c r="BV164" s="276"/>
    </row>
  </sheetData>
  <mergeCells count="23">
    <mergeCell ref="AM3:AX3"/>
    <mergeCell ref="AY3:BJ3"/>
    <mergeCell ref="BK3:BV3"/>
    <mergeCell ref="B1:AL1"/>
    <mergeCell ref="C3:N3"/>
    <mergeCell ref="O3:Z3"/>
    <mergeCell ref="AA3:AL3"/>
    <mergeCell ref="B62:Q62"/>
    <mergeCell ref="B57:Q57"/>
    <mergeCell ref="B69:Q69"/>
    <mergeCell ref="B70:Q70"/>
    <mergeCell ref="A1:A2"/>
    <mergeCell ref="B68:Q68"/>
    <mergeCell ref="B60:Q60"/>
    <mergeCell ref="B65:Q65"/>
    <mergeCell ref="B66:Q66"/>
    <mergeCell ref="B67:Q67"/>
    <mergeCell ref="B61:Q61"/>
    <mergeCell ref="B56:Q56"/>
    <mergeCell ref="B58:Q58"/>
    <mergeCell ref="B59:Q59"/>
    <mergeCell ref="B64:Q64"/>
    <mergeCell ref="B63:Q63"/>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453125" style="87" customWidth="1"/>
    <col min="2" max="2" width="17" style="87" customWidth="1"/>
    <col min="3" max="50" width="6.54296875" style="87" customWidth="1"/>
    <col min="51" max="55" width="6.54296875" style="273" customWidth="1"/>
    <col min="56" max="58" width="6.54296875" style="89" customWidth="1"/>
    <col min="59" max="62" width="6.54296875" style="273" customWidth="1"/>
    <col min="63" max="74" width="6.54296875" style="87" customWidth="1"/>
    <col min="75" max="16384" width="9.54296875" style="87"/>
  </cols>
  <sheetData>
    <row r="1" spans="1:74" ht="15.65" customHeight="1" x14ac:dyDescent="0.3">
      <c r="A1" s="649" t="s">
        <v>774</v>
      </c>
      <c r="B1" s="697" t="s">
        <v>1325</v>
      </c>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c r="AI1" s="698"/>
      <c r="AJ1" s="698"/>
      <c r="AK1" s="698"/>
      <c r="AL1" s="698"/>
    </row>
    <row r="2" spans="1:74" ht="13.4" customHeight="1"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86"/>
      <c r="B5" s="89" t="s">
        <v>7</v>
      </c>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310"/>
      <c r="AZ5" s="310"/>
      <c r="BA5" s="310"/>
      <c r="BB5" s="310"/>
      <c r="BC5" s="310"/>
      <c r="BD5" s="90"/>
      <c r="BE5" s="90"/>
      <c r="BF5" s="90"/>
      <c r="BG5" s="90"/>
      <c r="BH5" s="90"/>
      <c r="BI5" s="310"/>
      <c r="BJ5" s="310"/>
      <c r="BK5" s="310"/>
      <c r="BL5" s="310"/>
      <c r="BM5" s="310"/>
      <c r="BN5" s="310"/>
      <c r="BO5" s="310"/>
      <c r="BP5" s="310"/>
      <c r="BQ5" s="310"/>
      <c r="BR5" s="310"/>
      <c r="BS5" s="310"/>
      <c r="BT5" s="310"/>
      <c r="BU5" s="310"/>
      <c r="BV5" s="310"/>
    </row>
    <row r="6" spans="1:74" ht="11.15" customHeight="1" x14ac:dyDescent="0.25">
      <c r="A6" s="86" t="s">
        <v>1080</v>
      </c>
      <c r="B6" s="159" t="s">
        <v>418</v>
      </c>
      <c r="C6" s="561">
        <v>4.5762745599999999</v>
      </c>
      <c r="D6" s="561">
        <v>4.0167203499999999</v>
      </c>
      <c r="E6" s="561">
        <v>3.9068630099999999</v>
      </c>
      <c r="F6" s="561">
        <v>3.2103189799999998</v>
      </c>
      <c r="G6" s="561">
        <v>3.1302437099999998</v>
      </c>
      <c r="H6" s="561">
        <v>3.37893899</v>
      </c>
      <c r="I6" s="561">
        <v>4.96391721</v>
      </c>
      <c r="J6" s="561">
        <v>4.6723944099999999</v>
      </c>
      <c r="K6" s="561">
        <v>3.4790421500000002</v>
      </c>
      <c r="L6" s="561">
        <v>3.13440216</v>
      </c>
      <c r="M6" s="561">
        <v>3.3656301200000001</v>
      </c>
      <c r="N6" s="561">
        <v>4.3385714399999999</v>
      </c>
      <c r="O6" s="561">
        <v>4.3186383900000003</v>
      </c>
      <c r="P6" s="561">
        <v>3.7655703599999999</v>
      </c>
      <c r="Q6" s="561">
        <v>3.6246973499999999</v>
      </c>
      <c r="R6" s="561">
        <v>3.5249499900000001</v>
      </c>
      <c r="S6" s="561">
        <v>3.4018156400000001</v>
      </c>
      <c r="T6" s="561">
        <v>4.0332014599999999</v>
      </c>
      <c r="U6" s="561">
        <v>5.4464944600000003</v>
      </c>
      <c r="V6" s="561">
        <v>5.30441568</v>
      </c>
      <c r="W6" s="561">
        <v>3.86136474</v>
      </c>
      <c r="X6" s="561">
        <v>3.3181006100000001</v>
      </c>
      <c r="Y6" s="561">
        <v>3.4163056599999999</v>
      </c>
      <c r="Z6" s="561">
        <v>4.3121217100000004</v>
      </c>
      <c r="AA6" s="561">
        <v>4.6696076599999996</v>
      </c>
      <c r="AB6" s="561">
        <v>4.2965727899999999</v>
      </c>
      <c r="AC6" s="561">
        <v>3.9359127300000001</v>
      </c>
      <c r="AD6" s="561">
        <v>3.3493628599999998</v>
      </c>
      <c r="AE6" s="561">
        <v>3.1944030200000002</v>
      </c>
      <c r="AF6" s="561">
        <v>4.2510449699999997</v>
      </c>
      <c r="AG6" s="561">
        <v>4.6606535600000001</v>
      </c>
      <c r="AH6" s="561">
        <v>4.9628409800000002</v>
      </c>
      <c r="AI6" s="561">
        <v>4.2913408100000003</v>
      </c>
      <c r="AJ6" s="561">
        <v>3.3258596800000002</v>
      </c>
      <c r="AK6" s="561">
        <v>3.46888577</v>
      </c>
      <c r="AL6" s="561">
        <v>4.1911112399999997</v>
      </c>
      <c r="AM6" s="561">
        <v>4.8308169200000002</v>
      </c>
      <c r="AN6" s="561">
        <v>4.3019307900000001</v>
      </c>
      <c r="AO6" s="561">
        <v>3.9736034899999999</v>
      </c>
      <c r="AP6" s="561">
        <v>3.50748024</v>
      </c>
      <c r="AQ6" s="561">
        <v>3.40903081</v>
      </c>
      <c r="AR6" s="561">
        <v>3.6057538400000002</v>
      </c>
      <c r="AS6" s="561">
        <v>4.8349489999999999</v>
      </c>
      <c r="AT6" s="561">
        <v>5.1829397999999998</v>
      </c>
      <c r="AU6" s="561">
        <v>3.9113565600000002</v>
      </c>
      <c r="AV6" s="561">
        <v>3.28356571</v>
      </c>
      <c r="AW6" s="561">
        <v>3.38999848</v>
      </c>
      <c r="AX6" s="561">
        <v>4.1799424500000004</v>
      </c>
      <c r="AY6" s="561">
        <v>4.4001624399999999</v>
      </c>
      <c r="AZ6" s="561">
        <v>3.8198863448</v>
      </c>
      <c r="BA6" s="561">
        <v>3.8421430693</v>
      </c>
      <c r="BB6" s="562">
        <v>3.444029</v>
      </c>
      <c r="BC6" s="562">
        <v>3.3679920000000001</v>
      </c>
      <c r="BD6" s="562">
        <v>3.6390760000000002</v>
      </c>
      <c r="BE6" s="562">
        <v>4.574973</v>
      </c>
      <c r="BF6" s="562">
        <v>4.4675089999999997</v>
      </c>
      <c r="BG6" s="562">
        <v>3.6554069999999999</v>
      </c>
      <c r="BH6" s="562">
        <v>3.310022</v>
      </c>
      <c r="BI6" s="562">
        <v>3.4862850000000001</v>
      </c>
      <c r="BJ6" s="562">
        <v>4.2960750000000001</v>
      </c>
      <c r="BK6" s="562">
        <v>4.8274280000000003</v>
      </c>
      <c r="BL6" s="562">
        <v>4.262626</v>
      </c>
      <c r="BM6" s="562">
        <v>3.954974</v>
      </c>
      <c r="BN6" s="562">
        <v>3.508969</v>
      </c>
      <c r="BO6" s="562">
        <v>3.4294359999999999</v>
      </c>
      <c r="BP6" s="562">
        <v>3.6706949999999998</v>
      </c>
      <c r="BQ6" s="562">
        <v>4.6229490000000002</v>
      </c>
      <c r="BR6" s="562">
        <v>4.5316020000000004</v>
      </c>
      <c r="BS6" s="562">
        <v>3.7050860000000001</v>
      </c>
      <c r="BT6" s="562">
        <v>3.3533119999999998</v>
      </c>
      <c r="BU6" s="562">
        <v>3.5222699999999998</v>
      </c>
      <c r="BV6" s="562">
        <v>4.3314110000000001</v>
      </c>
    </row>
    <row r="7" spans="1:74" ht="11.15" customHeight="1" x14ac:dyDescent="0.25">
      <c r="A7" s="86" t="s">
        <v>1081</v>
      </c>
      <c r="B7" s="148" t="s">
        <v>448</v>
      </c>
      <c r="C7" s="561">
        <v>12.642286500000001</v>
      </c>
      <c r="D7" s="561">
        <v>11.579719839999999</v>
      </c>
      <c r="E7" s="561">
        <v>11.03245562</v>
      </c>
      <c r="F7" s="561">
        <v>8.6702734100000001</v>
      </c>
      <c r="G7" s="561">
        <v>8.6479317099999999</v>
      </c>
      <c r="H7" s="561">
        <v>10.429937860000001</v>
      </c>
      <c r="I7" s="561">
        <v>14.92537377</v>
      </c>
      <c r="J7" s="561">
        <v>14.24490597</v>
      </c>
      <c r="K7" s="561">
        <v>11.188164889999999</v>
      </c>
      <c r="L7" s="561">
        <v>8.8757478200000008</v>
      </c>
      <c r="M7" s="561">
        <v>9.3512532999999998</v>
      </c>
      <c r="N7" s="561">
        <v>11.56168931</v>
      </c>
      <c r="O7" s="561">
        <v>11.87203551</v>
      </c>
      <c r="P7" s="561">
        <v>10.62781195</v>
      </c>
      <c r="Q7" s="561">
        <v>9.6553457199999997</v>
      </c>
      <c r="R7" s="561">
        <v>9.56092166</v>
      </c>
      <c r="S7" s="561">
        <v>9.3936261900000009</v>
      </c>
      <c r="T7" s="561">
        <v>11.627076819999999</v>
      </c>
      <c r="U7" s="561">
        <v>16.525964630000001</v>
      </c>
      <c r="V7" s="561">
        <v>15.41647682</v>
      </c>
      <c r="W7" s="561">
        <v>11.625415500000001</v>
      </c>
      <c r="X7" s="561">
        <v>9.1675438699999994</v>
      </c>
      <c r="Y7" s="561">
        <v>9.5166641199999997</v>
      </c>
      <c r="Z7" s="561">
        <v>12.25221123</v>
      </c>
      <c r="AA7" s="561">
        <v>13.05314972</v>
      </c>
      <c r="AB7" s="561">
        <v>11.91468061</v>
      </c>
      <c r="AC7" s="561">
        <v>10.87397182</v>
      </c>
      <c r="AD7" s="561">
        <v>8.8696567799999997</v>
      </c>
      <c r="AE7" s="561">
        <v>9.0338431400000001</v>
      </c>
      <c r="AF7" s="561">
        <v>12.33202936</v>
      </c>
      <c r="AG7" s="561">
        <v>14.75280169</v>
      </c>
      <c r="AH7" s="561">
        <v>14.96086575</v>
      </c>
      <c r="AI7" s="561">
        <v>11.99280811</v>
      </c>
      <c r="AJ7" s="561">
        <v>9.2355291600000005</v>
      </c>
      <c r="AK7" s="561">
        <v>9.7316635700000003</v>
      </c>
      <c r="AL7" s="561">
        <v>11.441429279999999</v>
      </c>
      <c r="AM7" s="561">
        <v>13.59300633</v>
      </c>
      <c r="AN7" s="561">
        <v>11.753307850000001</v>
      </c>
      <c r="AO7" s="561">
        <v>10.72034337</v>
      </c>
      <c r="AP7" s="561">
        <v>9.1327159000000009</v>
      </c>
      <c r="AQ7" s="561">
        <v>9.38763668</v>
      </c>
      <c r="AR7" s="561">
        <v>11.44318949</v>
      </c>
      <c r="AS7" s="561">
        <v>15.314352</v>
      </c>
      <c r="AT7" s="561">
        <v>15.60915823</v>
      </c>
      <c r="AU7" s="561">
        <v>11.63868463</v>
      </c>
      <c r="AV7" s="561">
        <v>8.7963635199999999</v>
      </c>
      <c r="AW7" s="561">
        <v>9.3025044500000007</v>
      </c>
      <c r="AX7" s="561">
        <v>12.219597419999999</v>
      </c>
      <c r="AY7" s="561">
        <v>12.06607694</v>
      </c>
      <c r="AZ7" s="561">
        <v>10.384785075</v>
      </c>
      <c r="BA7" s="561">
        <v>10.407809922</v>
      </c>
      <c r="BB7" s="562">
        <v>9.0419289999999997</v>
      </c>
      <c r="BC7" s="562">
        <v>9.3315169999999998</v>
      </c>
      <c r="BD7" s="562">
        <v>11.67277</v>
      </c>
      <c r="BE7" s="562">
        <v>14.733639999999999</v>
      </c>
      <c r="BF7" s="562">
        <v>13.89188</v>
      </c>
      <c r="BG7" s="562">
        <v>10.964840000000001</v>
      </c>
      <c r="BH7" s="562">
        <v>8.7209679999999992</v>
      </c>
      <c r="BI7" s="562">
        <v>9.4134360000000008</v>
      </c>
      <c r="BJ7" s="562">
        <v>12.250489999999999</v>
      </c>
      <c r="BK7" s="562">
        <v>13.04909</v>
      </c>
      <c r="BL7" s="562">
        <v>11.66691</v>
      </c>
      <c r="BM7" s="562">
        <v>10.69801</v>
      </c>
      <c r="BN7" s="562">
        <v>9.139507</v>
      </c>
      <c r="BO7" s="562">
        <v>9.3928820000000002</v>
      </c>
      <c r="BP7" s="562">
        <v>11.6264</v>
      </c>
      <c r="BQ7" s="562">
        <v>14.70833</v>
      </c>
      <c r="BR7" s="562">
        <v>13.93876</v>
      </c>
      <c r="BS7" s="562">
        <v>11.00343</v>
      </c>
      <c r="BT7" s="562">
        <v>8.7548870000000001</v>
      </c>
      <c r="BU7" s="562">
        <v>9.450723</v>
      </c>
      <c r="BV7" s="562">
        <v>12.298109999999999</v>
      </c>
    </row>
    <row r="8" spans="1:74" ht="11.15" customHeight="1" x14ac:dyDescent="0.25">
      <c r="A8" s="86" t="s">
        <v>1082</v>
      </c>
      <c r="B8" s="159" t="s">
        <v>419</v>
      </c>
      <c r="C8" s="561">
        <v>18.356074150000001</v>
      </c>
      <c r="D8" s="561">
        <v>15.930966959999999</v>
      </c>
      <c r="E8" s="561">
        <v>15.76099853</v>
      </c>
      <c r="F8" s="561">
        <v>11.89039936</v>
      </c>
      <c r="G8" s="561">
        <v>12.040481529999999</v>
      </c>
      <c r="H8" s="561">
        <v>14.385836319999999</v>
      </c>
      <c r="I8" s="561">
        <v>21.24761749</v>
      </c>
      <c r="J8" s="561">
        <v>18.050308430000001</v>
      </c>
      <c r="K8" s="561">
        <v>15.151234909999999</v>
      </c>
      <c r="L8" s="561">
        <v>12.57402518</v>
      </c>
      <c r="M8" s="561">
        <v>14.384101749999999</v>
      </c>
      <c r="N8" s="561">
        <v>16.414629430000002</v>
      </c>
      <c r="O8" s="561">
        <v>16.737911279999999</v>
      </c>
      <c r="P8" s="561">
        <v>15.668232529999999</v>
      </c>
      <c r="Q8" s="561">
        <v>14.0031675</v>
      </c>
      <c r="R8" s="561">
        <v>12.889508559999999</v>
      </c>
      <c r="S8" s="561">
        <v>13.42886107</v>
      </c>
      <c r="T8" s="561">
        <v>17.517107589999998</v>
      </c>
      <c r="U8" s="561">
        <v>22.877345760000001</v>
      </c>
      <c r="V8" s="561">
        <v>19.676960940000001</v>
      </c>
      <c r="W8" s="561">
        <v>14.06120518</v>
      </c>
      <c r="X8" s="561">
        <v>12.78016912</v>
      </c>
      <c r="Y8" s="561">
        <v>13.29829011</v>
      </c>
      <c r="Z8" s="561">
        <v>17.372549200000002</v>
      </c>
      <c r="AA8" s="561">
        <v>18.037086039999998</v>
      </c>
      <c r="AB8" s="561">
        <v>17.545620750000001</v>
      </c>
      <c r="AC8" s="561">
        <v>14.42360017</v>
      </c>
      <c r="AD8" s="561">
        <v>12.22063254</v>
      </c>
      <c r="AE8" s="561">
        <v>12.972647820000001</v>
      </c>
      <c r="AF8" s="561">
        <v>17.782269150000001</v>
      </c>
      <c r="AG8" s="561">
        <v>19.67947903</v>
      </c>
      <c r="AH8" s="561">
        <v>21.155962590000001</v>
      </c>
      <c r="AI8" s="561">
        <v>15.268629819999999</v>
      </c>
      <c r="AJ8" s="561">
        <v>13.143316970000001</v>
      </c>
      <c r="AK8" s="561">
        <v>13.90108603</v>
      </c>
      <c r="AL8" s="561">
        <v>16.058047070000001</v>
      </c>
      <c r="AM8" s="561">
        <v>19.154692730000001</v>
      </c>
      <c r="AN8" s="561">
        <v>16.712745770000001</v>
      </c>
      <c r="AO8" s="561">
        <v>14.936707</v>
      </c>
      <c r="AP8" s="561">
        <v>12.762938200000001</v>
      </c>
      <c r="AQ8" s="561">
        <v>13.824111650000001</v>
      </c>
      <c r="AR8" s="561">
        <v>17.179295840000002</v>
      </c>
      <c r="AS8" s="561">
        <v>20.543598830000001</v>
      </c>
      <c r="AT8" s="561">
        <v>19.492440519999999</v>
      </c>
      <c r="AU8" s="561">
        <v>14.78548462</v>
      </c>
      <c r="AV8" s="561">
        <v>11.919641179999999</v>
      </c>
      <c r="AW8" s="561">
        <v>13.46052749</v>
      </c>
      <c r="AX8" s="561">
        <v>17.706974389999999</v>
      </c>
      <c r="AY8" s="561">
        <v>17.00726577</v>
      </c>
      <c r="AZ8" s="561">
        <v>14.855318073999999</v>
      </c>
      <c r="BA8" s="561">
        <v>14.919446407000001</v>
      </c>
      <c r="BB8" s="562">
        <v>12.33732</v>
      </c>
      <c r="BC8" s="562">
        <v>13.436360000000001</v>
      </c>
      <c r="BD8" s="562">
        <v>16.708089999999999</v>
      </c>
      <c r="BE8" s="562">
        <v>20.228400000000001</v>
      </c>
      <c r="BF8" s="562">
        <v>19.479369999999999</v>
      </c>
      <c r="BG8" s="562">
        <v>14.87494</v>
      </c>
      <c r="BH8" s="562">
        <v>12.164479999999999</v>
      </c>
      <c r="BI8" s="562">
        <v>13.977399999999999</v>
      </c>
      <c r="BJ8" s="562">
        <v>18.367540000000002</v>
      </c>
      <c r="BK8" s="562">
        <v>19.002790000000001</v>
      </c>
      <c r="BL8" s="562">
        <v>16.99165</v>
      </c>
      <c r="BM8" s="562">
        <v>15.48953</v>
      </c>
      <c r="BN8" s="562">
        <v>12.680619999999999</v>
      </c>
      <c r="BO8" s="562">
        <v>13.72958</v>
      </c>
      <c r="BP8" s="562">
        <v>16.962669999999999</v>
      </c>
      <c r="BQ8" s="562">
        <v>20.55574</v>
      </c>
      <c r="BR8" s="562">
        <v>19.751049999999999</v>
      </c>
      <c r="BS8" s="562">
        <v>15.04073</v>
      </c>
      <c r="BT8" s="562">
        <v>12.26925</v>
      </c>
      <c r="BU8" s="562">
        <v>14.06645</v>
      </c>
      <c r="BV8" s="562">
        <v>18.451219999999999</v>
      </c>
    </row>
    <row r="9" spans="1:74" ht="11.15" customHeight="1" x14ac:dyDescent="0.25">
      <c r="A9" s="86" t="s">
        <v>1083</v>
      </c>
      <c r="B9" s="159" t="s">
        <v>420</v>
      </c>
      <c r="C9" s="561">
        <v>10.86702755</v>
      </c>
      <c r="D9" s="561">
        <v>10.04088939</v>
      </c>
      <c r="E9" s="561">
        <v>9.3598401899999999</v>
      </c>
      <c r="F9" s="561">
        <v>6.7161692999999998</v>
      </c>
      <c r="G9" s="561">
        <v>6.8652936699999998</v>
      </c>
      <c r="H9" s="561">
        <v>8.3015278400000003</v>
      </c>
      <c r="I9" s="561">
        <v>10.723289640000001</v>
      </c>
      <c r="J9" s="561">
        <v>9.9258875999999994</v>
      </c>
      <c r="K9" s="561">
        <v>8.6715675000000001</v>
      </c>
      <c r="L9" s="561">
        <v>7.4262229800000004</v>
      </c>
      <c r="M9" s="561">
        <v>7.9830678400000004</v>
      </c>
      <c r="N9" s="561">
        <v>9.7146445200000002</v>
      </c>
      <c r="O9" s="561">
        <v>10.387684070000001</v>
      </c>
      <c r="P9" s="561">
        <v>9.1875534600000002</v>
      </c>
      <c r="Q9" s="561">
        <v>8.2129949700000004</v>
      </c>
      <c r="R9" s="561">
        <v>7.2827261600000002</v>
      </c>
      <c r="S9" s="561">
        <v>6.9974212600000003</v>
      </c>
      <c r="T9" s="561">
        <v>9.6987454</v>
      </c>
      <c r="U9" s="561">
        <v>11.756293960000001</v>
      </c>
      <c r="V9" s="561">
        <v>10.40604849</v>
      </c>
      <c r="W9" s="561">
        <v>8.0103664800000001</v>
      </c>
      <c r="X9" s="561">
        <v>7.1942678200000003</v>
      </c>
      <c r="Y9" s="561">
        <v>7.5511615399999998</v>
      </c>
      <c r="Z9" s="561">
        <v>9.9922243900000005</v>
      </c>
      <c r="AA9" s="561">
        <v>10.516312080000001</v>
      </c>
      <c r="AB9" s="561">
        <v>10.69020531</v>
      </c>
      <c r="AC9" s="561">
        <v>8.4999005600000004</v>
      </c>
      <c r="AD9" s="561">
        <v>6.9007056000000002</v>
      </c>
      <c r="AE9" s="561">
        <v>6.8698765000000002</v>
      </c>
      <c r="AF9" s="561">
        <v>9.7106758099999997</v>
      </c>
      <c r="AG9" s="561">
        <v>10.963877889999999</v>
      </c>
      <c r="AH9" s="561">
        <v>11.08201285</v>
      </c>
      <c r="AI9" s="561">
        <v>8.7135616099999993</v>
      </c>
      <c r="AJ9" s="561">
        <v>7.0906489400000003</v>
      </c>
      <c r="AK9" s="561">
        <v>7.4868347799999997</v>
      </c>
      <c r="AL9" s="561">
        <v>9.2357511300000006</v>
      </c>
      <c r="AM9" s="561">
        <v>11.533832110000001</v>
      </c>
      <c r="AN9" s="561">
        <v>10.166997500000001</v>
      </c>
      <c r="AO9" s="561">
        <v>8.9112877600000004</v>
      </c>
      <c r="AP9" s="561">
        <v>7.42591029</v>
      </c>
      <c r="AQ9" s="561">
        <v>7.6866039600000002</v>
      </c>
      <c r="AR9" s="561">
        <v>9.5978158600000008</v>
      </c>
      <c r="AS9" s="561">
        <v>11.65168087</v>
      </c>
      <c r="AT9" s="561">
        <v>11.13678077</v>
      </c>
      <c r="AU9" s="561">
        <v>8.5484240099999997</v>
      </c>
      <c r="AV9" s="561">
        <v>6.8001727299999999</v>
      </c>
      <c r="AW9" s="561">
        <v>7.9277460800000004</v>
      </c>
      <c r="AX9" s="561">
        <v>10.941044359999999</v>
      </c>
      <c r="AY9" s="561">
        <v>11.121269529999999</v>
      </c>
      <c r="AZ9" s="561">
        <v>9.5550564003999998</v>
      </c>
      <c r="BA9" s="561">
        <v>9.2175939821000004</v>
      </c>
      <c r="BB9" s="562">
        <v>7.5393460000000001</v>
      </c>
      <c r="BC9" s="562">
        <v>7.8254229999999998</v>
      </c>
      <c r="BD9" s="562">
        <v>9.3982159999999997</v>
      </c>
      <c r="BE9" s="562">
        <v>11.40179</v>
      </c>
      <c r="BF9" s="562">
        <v>11.24048</v>
      </c>
      <c r="BG9" s="562">
        <v>8.568047</v>
      </c>
      <c r="BH9" s="562">
        <v>7.0760829999999997</v>
      </c>
      <c r="BI9" s="562">
        <v>8.2013379999999998</v>
      </c>
      <c r="BJ9" s="562">
        <v>11.06476</v>
      </c>
      <c r="BK9" s="562">
        <v>12.023099999999999</v>
      </c>
      <c r="BL9" s="562">
        <v>10.486750000000001</v>
      </c>
      <c r="BM9" s="562">
        <v>9.058548</v>
      </c>
      <c r="BN9" s="562">
        <v>7.4827370000000002</v>
      </c>
      <c r="BO9" s="562">
        <v>7.9145289999999999</v>
      </c>
      <c r="BP9" s="562">
        <v>9.5110600000000005</v>
      </c>
      <c r="BQ9" s="562">
        <v>11.62257</v>
      </c>
      <c r="BR9" s="562">
        <v>11.495340000000001</v>
      </c>
      <c r="BS9" s="562">
        <v>8.7686740000000007</v>
      </c>
      <c r="BT9" s="562">
        <v>7.2394080000000001</v>
      </c>
      <c r="BU9" s="562">
        <v>8.3894850000000005</v>
      </c>
      <c r="BV9" s="562">
        <v>11.30415</v>
      </c>
    </row>
    <row r="10" spans="1:74" ht="11.15" customHeight="1" x14ac:dyDescent="0.25">
      <c r="A10" s="86" t="s">
        <v>1084</v>
      </c>
      <c r="B10" s="159" t="s">
        <v>421</v>
      </c>
      <c r="C10" s="561">
        <v>33.077730850000002</v>
      </c>
      <c r="D10" s="561">
        <v>28.277057920000001</v>
      </c>
      <c r="E10" s="561">
        <v>27.336504009999999</v>
      </c>
      <c r="F10" s="561">
        <v>23.35973409</v>
      </c>
      <c r="G10" s="561">
        <v>28.447192350000002</v>
      </c>
      <c r="H10" s="561">
        <v>33.133936949999999</v>
      </c>
      <c r="I10" s="561">
        <v>39.459492480000002</v>
      </c>
      <c r="J10" s="561">
        <v>37.738492880000003</v>
      </c>
      <c r="K10" s="561">
        <v>34.850831939999999</v>
      </c>
      <c r="L10" s="561">
        <v>28.255969360000002</v>
      </c>
      <c r="M10" s="561">
        <v>26.503740730000001</v>
      </c>
      <c r="N10" s="561">
        <v>29.989234530000001</v>
      </c>
      <c r="O10" s="561">
        <v>30.836395509999999</v>
      </c>
      <c r="P10" s="561">
        <v>27.866012690000002</v>
      </c>
      <c r="Q10" s="561">
        <v>26.013938540000002</v>
      </c>
      <c r="R10" s="561">
        <v>25.34871644</v>
      </c>
      <c r="S10" s="561">
        <v>27.48565868</v>
      </c>
      <c r="T10" s="561">
        <v>33.98047218</v>
      </c>
      <c r="U10" s="561">
        <v>42.264159460000002</v>
      </c>
      <c r="V10" s="561">
        <v>40.25387602</v>
      </c>
      <c r="W10" s="561">
        <v>32.879230730000003</v>
      </c>
      <c r="X10" s="561">
        <v>26.674506560000001</v>
      </c>
      <c r="Y10" s="561">
        <v>25.787146979999999</v>
      </c>
      <c r="Z10" s="561">
        <v>33.313067259999997</v>
      </c>
      <c r="AA10" s="561">
        <v>35.05766655</v>
      </c>
      <c r="AB10" s="561">
        <v>31.960977939999999</v>
      </c>
      <c r="AC10" s="561">
        <v>28.17043838</v>
      </c>
      <c r="AD10" s="561">
        <v>24.386527040000001</v>
      </c>
      <c r="AE10" s="561">
        <v>27.294430089999999</v>
      </c>
      <c r="AF10" s="561">
        <v>33.34331152</v>
      </c>
      <c r="AG10" s="561">
        <v>38.533264619999997</v>
      </c>
      <c r="AH10" s="561">
        <v>39.429423440000001</v>
      </c>
      <c r="AI10" s="561">
        <v>33.449210469999997</v>
      </c>
      <c r="AJ10" s="561">
        <v>27.739347850000001</v>
      </c>
      <c r="AK10" s="561">
        <v>25.928046049999999</v>
      </c>
      <c r="AL10" s="561">
        <v>29.453352110000001</v>
      </c>
      <c r="AM10" s="561">
        <v>35.585139730000002</v>
      </c>
      <c r="AN10" s="561">
        <v>32.440384420000001</v>
      </c>
      <c r="AO10" s="561">
        <v>27.933943620000001</v>
      </c>
      <c r="AP10" s="561">
        <v>25.143159369999999</v>
      </c>
      <c r="AQ10" s="561">
        <v>29.87550779</v>
      </c>
      <c r="AR10" s="561">
        <v>36.514665999999998</v>
      </c>
      <c r="AS10" s="561">
        <v>42.387331109999998</v>
      </c>
      <c r="AT10" s="561">
        <v>40.754797449999998</v>
      </c>
      <c r="AU10" s="561">
        <v>33.147708979999997</v>
      </c>
      <c r="AV10" s="561">
        <v>26.206762950000002</v>
      </c>
      <c r="AW10" s="561">
        <v>27.04652308</v>
      </c>
      <c r="AX10" s="561">
        <v>34.401683679999998</v>
      </c>
      <c r="AY10" s="561">
        <v>32.952986879999997</v>
      </c>
      <c r="AZ10" s="561">
        <v>27.681849068999998</v>
      </c>
      <c r="BA10" s="561">
        <v>27.154309305999998</v>
      </c>
      <c r="BB10" s="562">
        <v>25.20552</v>
      </c>
      <c r="BC10" s="562">
        <v>29.410270000000001</v>
      </c>
      <c r="BD10" s="562">
        <v>36.420909999999999</v>
      </c>
      <c r="BE10" s="562">
        <v>41.830910000000003</v>
      </c>
      <c r="BF10" s="562">
        <v>40.731960000000001</v>
      </c>
      <c r="BG10" s="562">
        <v>33.892029999999998</v>
      </c>
      <c r="BH10" s="562">
        <v>26.890170000000001</v>
      </c>
      <c r="BI10" s="562">
        <v>27.482030000000002</v>
      </c>
      <c r="BJ10" s="562">
        <v>34.849319999999999</v>
      </c>
      <c r="BK10" s="562">
        <v>36.487290000000002</v>
      </c>
      <c r="BL10" s="562">
        <v>33.256700000000002</v>
      </c>
      <c r="BM10" s="562">
        <v>29.027049999999999</v>
      </c>
      <c r="BN10" s="562">
        <v>25.360330000000001</v>
      </c>
      <c r="BO10" s="562">
        <v>29.475570000000001</v>
      </c>
      <c r="BP10" s="562">
        <v>36.372669999999999</v>
      </c>
      <c r="BQ10" s="562">
        <v>42.244549999999997</v>
      </c>
      <c r="BR10" s="562">
        <v>41.325899999999997</v>
      </c>
      <c r="BS10" s="562">
        <v>34.366959999999999</v>
      </c>
      <c r="BT10" s="562">
        <v>27.248419999999999</v>
      </c>
      <c r="BU10" s="562">
        <v>27.814060000000001</v>
      </c>
      <c r="BV10" s="562">
        <v>35.202579999999998</v>
      </c>
    </row>
    <row r="11" spans="1:74" ht="11.15" customHeight="1" x14ac:dyDescent="0.25">
      <c r="A11" s="86" t="s">
        <v>1085</v>
      </c>
      <c r="B11" s="159" t="s">
        <v>422</v>
      </c>
      <c r="C11" s="561">
        <v>11.2755068</v>
      </c>
      <c r="D11" s="561">
        <v>9.8572122699999998</v>
      </c>
      <c r="E11" s="561">
        <v>9.1380073300000006</v>
      </c>
      <c r="F11" s="561">
        <v>7.3449317499999998</v>
      </c>
      <c r="G11" s="561">
        <v>8.2012887400000007</v>
      </c>
      <c r="H11" s="561">
        <v>10.311439249999999</v>
      </c>
      <c r="I11" s="561">
        <v>12.426140370000001</v>
      </c>
      <c r="J11" s="561">
        <v>12.39281879</v>
      </c>
      <c r="K11" s="561">
        <v>11.85890976</v>
      </c>
      <c r="L11" s="561">
        <v>9.0864553400000005</v>
      </c>
      <c r="M11" s="561">
        <v>8.4714711400000002</v>
      </c>
      <c r="N11" s="561">
        <v>9.9155815300000008</v>
      </c>
      <c r="O11" s="561">
        <v>10.10147523</v>
      </c>
      <c r="P11" s="561">
        <v>9.7534541200000007</v>
      </c>
      <c r="Q11" s="561">
        <v>8.5206274900000007</v>
      </c>
      <c r="R11" s="561">
        <v>7.4300166499999998</v>
      </c>
      <c r="S11" s="561">
        <v>7.91833103</v>
      </c>
      <c r="T11" s="561">
        <v>10.203291869999999</v>
      </c>
      <c r="U11" s="561">
        <v>12.96812347</v>
      </c>
      <c r="V11" s="561">
        <v>12.753705699999999</v>
      </c>
      <c r="W11" s="561">
        <v>10.694378459999999</v>
      </c>
      <c r="X11" s="561">
        <v>7.7526206499999999</v>
      </c>
      <c r="Y11" s="561">
        <v>7.5493484899999999</v>
      </c>
      <c r="Z11" s="561">
        <v>10.70050786</v>
      </c>
      <c r="AA11" s="561">
        <v>12.152412119999999</v>
      </c>
      <c r="AB11" s="561">
        <v>11.643273560000001</v>
      </c>
      <c r="AC11" s="561">
        <v>9.3978907100000004</v>
      </c>
      <c r="AD11" s="561">
        <v>7.4145635700000003</v>
      </c>
      <c r="AE11" s="561">
        <v>7.6604361499999998</v>
      </c>
      <c r="AF11" s="561">
        <v>10.027376220000001</v>
      </c>
      <c r="AG11" s="561">
        <v>12.08258432</v>
      </c>
      <c r="AH11" s="561">
        <v>12.60445726</v>
      </c>
      <c r="AI11" s="561">
        <v>10.72888659</v>
      </c>
      <c r="AJ11" s="561">
        <v>8.2057501500000001</v>
      </c>
      <c r="AK11" s="561">
        <v>8.2221208200000007</v>
      </c>
      <c r="AL11" s="561">
        <v>9.2901505499999999</v>
      </c>
      <c r="AM11" s="561">
        <v>12.024361600000001</v>
      </c>
      <c r="AN11" s="561">
        <v>11.562859319999999</v>
      </c>
      <c r="AO11" s="561">
        <v>9.0141735500000006</v>
      </c>
      <c r="AP11" s="561">
        <v>7.7284282199999996</v>
      </c>
      <c r="AQ11" s="561">
        <v>8.65659578</v>
      </c>
      <c r="AR11" s="561">
        <v>11.306624599999999</v>
      </c>
      <c r="AS11" s="561">
        <v>13.71789229</v>
      </c>
      <c r="AT11" s="561">
        <v>12.791082980000001</v>
      </c>
      <c r="AU11" s="561">
        <v>10.5344645</v>
      </c>
      <c r="AV11" s="561">
        <v>7.7916165399999997</v>
      </c>
      <c r="AW11" s="561">
        <v>8.0207415799999993</v>
      </c>
      <c r="AX11" s="561">
        <v>10.67002465</v>
      </c>
      <c r="AY11" s="561">
        <v>11.24323425</v>
      </c>
      <c r="AZ11" s="561">
        <v>9.7706255608999992</v>
      </c>
      <c r="BA11" s="561">
        <v>8.7222978955000006</v>
      </c>
      <c r="BB11" s="562">
        <v>7.8220289999999997</v>
      </c>
      <c r="BC11" s="562">
        <v>8.5837470000000007</v>
      </c>
      <c r="BD11" s="562">
        <v>10.94317</v>
      </c>
      <c r="BE11" s="562">
        <v>13.08137</v>
      </c>
      <c r="BF11" s="562">
        <v>12.88312</v>
      </c>
      <c r="BG11" s="562">
        <v>11.053649999999999</v>
      </c>
      <c r="BH11" s="562">
        <v>7.9520429999999998</v>
      </c>
      <c r="BI11" s="562">
        <v>8.1469500000000004</v>
      </c>
      <c r="BJ11" s="562">
        <v>11.13597</v>
      </c>
      <c r="BK11" s="562">
        <v>12.93839</v>
      </c>
      <c r="BL11" s="562">
        <v>12.24316</v>
      </c>
      <c r="BM11" s="562">
        <v>9.6284189999999992</v>
      </c>
      <c r="BN11" s="562">
        <v>8.0290569999999999</v>
      </c>
      <c r="BO11" s="562">
        <v>8.6189769999999992</v>
      </c>
      <c r="BP11" s="562">
        <v>10.878119999999999</v>
      </c>
      <c r="BQ11" s="562">
        <v>13.114100000000001</v>
      </c>
      <c r="BR11" s="562">
        <v>13.00433</v>
      </c>
      <c r="BS11" s="562">
        <v>11.154109999999999</v>
      </c>
      <c r="BT11" s="562">
        <v>8.0216119999999993</v>
      </c>
      <c r="BU11" s="562">
        <v>8.2173809999999996</v>
      </c>
      <c r="BV11" s="562">
        <v>11.2293</v>
      </c>
    </row>
    <row r="12" spans="1:74" ht="11.15" customHeight="1" x14ac:dyDescent="0.25">
      <c r="A12" s="86" t="s">
        <v>1086</v>
      </c>
      <c r="B12" s="159" t="s">
        <v>423</v>
      </c>
      <c r="C12" s="561">
        <v>19.24409558</v>
      </c>
      <c r="D12" s="561">
        <v>16.794847529999998</v>
      </c>
      <c r="E12" s="561">
        <v>16.05708387</v>
      </c>
      <c r="F12" s="561">
        <v>12.997320869999999</v>
      </c>
      <c r="G12" s="561">
        <v>15.646555340000001</v>
      </c>
      <c r="H12" s="561">
        <v>20.788260900000001</v>
      </c>
      <c r="I12" s="561">
        <v>25.030437790000001</v>
      </c>
      <c r="J12" s="561">
        <v>26.597568899999999</v>
      </c>
      <c r="K12" s="561">
        <v>24.831094159999999</v>
      </c>
      <c r="L12" s="561">
        <v>19.645582189999999</v>
      </c>
      <c r="M12" s="561">
        <v>14.73844267</v>
      </c>
      <c r="N12" s="561">
        <v>16.634364219999998</v>
      </c>
      <c r="O12" s="561">
        <v>17.499084369999999</v>
      </c>
      <c r="P12" s="561">
        <v>16.589204519999999</v>
      </c>
      <c r="Q12" s="561">
        <v>15.13628814</v>
      </c>
      <c r="R12" s="561">
        <v>14.405236589999999</v>
      </c>
      <c r="S12" s="561">
        <v>16.70774188</v>
      </c>
      <c r="T12" s="561">
        <v>22.034402350000001</v>
      </c>
      <c r="U12" s="561">
        <v>27.171694039999998</v>
      </c>
      <c r="V12" s="561">
        <v>26.945831370000001</v>
      </c>
      <c r="W12" s="561">
        <v>22.693767189999999</v>
      </c>
      <c r="X12" s="561">
        <v>16.89739904</v>
      </c>
      <c r="Y12" s="561">
        <v>14.229838579999999</v>
      </c>
      <c r="Z12" s="561">
        <v>17.757755970000002</v>
      </c>
      <c r="AA12" s="561">
        <v>20.400601389999999</v>
      </c>
      <c r="AB12" s="561">
        <v>18.416273189999998</v>
      </c>
      <c r="AC12" s="561">
        <v>17.855860270000001</v>
      </c>
      <c r="AD12" s="561">
        <v>13.476364889999999</v>
      </c>
      <c r="AE12" s="561">
        <v>15.212718430000001</v>
      </c>
      <c r="AF12" s="561">
        <v>20.875147250000001</v>
      </c>
      <c r="AG12" s="561">
        <v>25.106138229999999</v>
      </c>
      <c r="AH12" s="561">
        <v>26.289515189999999</v>
      </c>
      <c r="AI12" s="561">
        <v>23.637076140000001</v>
      </c>
      <c r="AJ12" s="561">
        <v>17.464539469999998</v>
      </c>
      <c r="AK12" s="561">
        <v>14.06241638</v>
      </c>
      <c r="AL12" s="561">
        <v>15.3505912</v>
      </c>
      <c r="AM12" s="561">
        <v>19.982657459999999</v>
      </c>
      <c r="AN12" s="561">
        <v>19.807729899999998</v>
      </c>
      <c r="AO12" s="561">
        <v>17.06497534</v>
      </c>
      <c r="AP12" s="561">
        <v>14.571698769999999</v>
      </c>
      <c r="AQ12" s="561">
        <v>18.995872500000001</v>
      </c>
      <c r="AR12" s="561">
        <v>25.21068687</v>
      </c>
      <c r="AS12" s="561">
        <v>30.054584670000001</v>
      </c>
      <c r="AT12" s="561">
        <v>28.321730559999999</v>
      </c>
      <c r="AU12" s="561">
        <v>22.951005949999999</v>
      </c>
      <c r="AV12" s="561">
        <v>17.254079130000001</v>
      </c>
      <c r="AW12" s="561">
        <v>15.09756322</v>
      </c>
      <c r="AX12" s="561">
        <v>18.947581450000001</v>
      </c>
      <c r="AY12" s="561">
        <v>19.489822920000002</v>
      </c>
      <c r="AZ12" s="561">
        <v>17.591231744000002</v>
      </c>
      <c r="BA12" s="561">
        <v>16.269965932000002</v>
      </c>
      <c r="BB12" s="562">
        <v>14.48963</v>
      </c>
      <c r="BC12" s="562">
        <v>17.98143</v>
      </c>
      <c r="BD12" s="562">
        <v>23.053460000000001</v>
      </c>
      <c r="BE12" s="562">
        <v>27.111160000000002</v>
      </c>
      <c r="BF12" s="562">
        <v>27.175460000000001</v>
      </c>
      <c r="BG12" s="562">
        <v>22.959209999999999</v>
      </c>
      <c r="BH12" s="562">
        <v>17.586549999999999</v>
      </c>
      <c r="BI12" s="562">
        <v>15.241250000000001</v>
      </c>
      <c r="BJ12" s="562">
        <v>20.005610000000001</v>
      </c>
      <c r="BK12" s="562">
        <v>22.2882</v>
      </c>
      <c r="BL12" s="562">
        <v>20.33258</v>
      </c>
      <c r="BM12" s="562">
        <v>17.07647</v>
      </c>
      <c r="BN12" s="562">
        <v>14.5053</v>
      </c>
      <c r="BO12" s="562">
        <v>17.60229</v>
      </c>
      <c r="BP12" s="562">
        <v>22.509840000000001</v>
      </c>
      <c r="BQ12" s="562">
        <v>26.95354</v>
      </c>
      <c r="BR12" s="562">
        <v>27.377020000000002</v>
      </c>
      <c r="BS12" s="562">
        <v>23.135590000000001</v>
      </c>
      <c r="BT12" s="562">
        <v>17.733260000000001</v>
      </c>
      <c r="BU12" s="562">
        <v>15.37119</v>
      </c>
      <c r="BV12" s="562">
        <v>20.163270000000001</v>
      </c>
    </row>
    <row r="13" spans="1:74" ht="11.15" customHeight="1" x14ac:dyDescent="0.25">
      <c r="A13" s="86" t="s">
        <v>1087</v>
      </c>
      <c r="B13" s="159" t="s">
        <v>424</v>
      </c>
      <c r="C13" s="561">
        <v>8.4362484700000007</v>
      </c>
      <c r="D13" s="561">
        <v>7.5641654999999997</v>
      </c>
      <c r="E13" s="561">
        <v>7.1613440600000002</v>
      </c>
      <c r="F13" s="561">
        <v>6.4480374300000003</v>
      </c>
      <c r="G13" s="561">
        <v>6.74090291</v>
      </c>
      <c r="H13" s="561">
        <v>8.9826649300000003</v>
      </c>
      <c r="I13" s="561">
        <v>11.76230168</v>
      </c>
      <c r="J13" s="561">
        <v>12.046127350000001</v>
      </c>
      <c r="K13" s="561">
        <v>9.2217606599999993</v>
      </c>
      <c r="L13" s="561">
        <v>7.05674285</v>
      </c>
      <c r="M13" s="561">
        <v>6.8023598999999999</v>
      </c>
      <c r="N13" s="561">
        <v>8.2351843099999993</v>
      </c>
      <c r="O13" s="561">
        <v>8.3094690799999995</v>
      </c>
      <c r="P13" s="561">
        <v>7.3563062500000003</v>
      </c>
      <c r="Q13" s="561">
        <v>6.8904589500000002</v>
      </c>
      <c r="R13" s="561">
        <v>6.9392554999999998</v>
      </c>
      <c r="S13" s="561">
        <v>8.6914824700000004</v>
      </c>
      <c r="T13" s="561">
        <v>10.16705807</v>
      </c>
      <c r="U13" s="561">
        <v>12.94493696</v>
      </c>
      <c r="V13" s="561">
        <v>13.298877640000001</v>
      </c>
      <c r="W13" s="561">
        <v>9.9067571399999999</v>
      </c>
      <c r="X13" s="561">
        <v>8.1011965400000001</v>
      </c>
      <c r="Y13" s="561">
        <v>7.2687996999999998</v>
      </c>
      <c r="Z13" s="561">
        <v>8.69604277</v>
      </c>
      <c r="AA13" s="561">
        <v>8.7524879900000006</v>
      </c>
      <c r="AB13" s="561">
        <v>7.4808114400000001</v>
      </c>
      <c r="AC13" s="561">
        <v>7.4666974499999998</v>
      </c>
      <c r="AD13" s="561">
        <v>7.1230390699999999</v>
      </c>
      <c r="AE13" s="561">
        <v>8.1011236600000007</v>
      </c>
      <c r="AF13" s="561">
        <v>11.58497903</v>
      </c>
      <c r="AG13" s="561">
        <v>13.03219107</v>
      </c>
      <c r="AH13" s="561">
        <v>12.2220225</v>
      </c>
      <c r="AI13" s="561">
        <v>9.8770155800000001</v>
      </c>
      <c r="AJ13" s="561">
        <v>7.1165729600000001</v>
      </c>
      <c r="AK13" s="561">
        <v>6.8390484799999998</v>
      </c>
      <c r="AL13" s="561">
        <v>8.3292718400000005</v>
      </c>
      <c r="AM13" s="561">
        <v>8.8641264300000007</v>
      </c>
      <c r="AN13" s="561">
        <v>7.7305525399999997</v>
      </c>
      <c r="AO13" s="561">
        <v>7.5209044199999999</v>
      </c>
      <c r="AP13" s="561">
        <v>7.1238803900000001</v>
      </c>
      <c r="AQ13" s="561">
        <v>8.3485423700000005</v>
      </c>
      <c r="AR13" s="561">
        <v>10.75059557</v>
      </c>
      <c r="AS13" s="561">
        <v>13.31977843</v>
      </c>
      <c r="AT13" s="561">
        <v>12.49104064</v>
      </c>
      <c r="AU13" s="561">
        <v>10.3092028</v>
      </c>
      <c r="AV13" s="561">
        <v>7.55798887</v>
      </c>
      <c r="AW13" s="561">
        <v>7.5071754200000003</v>
      </c>
      <c r="AX13" s="561">
        <v>9.1910176299999993</v>
      </c>
      <c r="AY13" s="561">
        <v>9.2388485100000004</v>
      </c>
      <c r="AZ13" s="561">
        <v>7.9224448559000002</v>
      </c>
      <c r="BA13" s="561">
        <v>7.8063762510999997</v>
      </c>
      <c r="BB13" s="562">
        <v>7.1252959999999996</v>
      </c>
      <c r="BC13" s="562">
        <v>8.1559150000000002</v>
      </c>
      <c r="BD13" s="562">
        <v>10.250719999999999</v>
      </c>
      <c r="BE13" s="562">
        <v>12.442080000000001</v>
      </c>
      <c r="BF13" s="562">
        <v>12.173539999999999</v>
      </c>
      <c r="BG13" s="562">
        <v>9.8310879999999994</v>
      </c>
      <c r="BH13" s="562">
        <v>7.5683379999999998</v>
      </c>
      <c r="BI13" s="562">
        <v>7.2801939999999998</v>
      </c>
      <c r="BJ13" s="562">
        <v>9.0522899999999993</v>
      </c>
      <c r="BK13" s="562">
        <v>9.1169600000000006</v>
      </c>
      <c r="BL13" s="562">
        <v>8.0062239999999996</v>
      </c>
      <c r="BM13" s="562">
        <v>7.4697300000000002</v>
      </c>
      <c r="BN13" s="562">
        <v>7.0462389999999999</v>
      </c>
      <c r="BO13" s="562">
        <v>8.2534489999999998</v>
      </c>
      <c r="BP13" s="562">
        <v>10.365180000000001</v>
      </c>
      <c r="BQ13" s="562">
        <v>12.598000000000001</v>
      </c>
      <c r="BR13" s="562">
        <v>12.34408</v>
      </c>
      <c r="BS13" s="562">
        <v>9.9738129999999998</v>
      </c>
      <c r="BT13" s="562">
        <v>7.672472</v>
      </c>
      <c r="BU13" s="562">
        <v>7.3740899999999998</v>
      </c>
      <c r="BV13" s="562">
        <v>9.1651450000000008</v>
      </c>
    </row>
    <row r="14" spans="1:74" ht="11.15" customHeight="1" x14ac:dyDescent="0.25">
      <c r="A14" s="86" t="s">
        <v>1088</v>
      </c>
      <c r="B14" s="159" t="s">
        <v>236</v>
      </c>
      <c r="C14" s="561">
        <v>14.39873137</v>
      </c>
      <c r="D14" s="561">
        <v>12.186597949999999</v>
      </c>
      <c r="E14" s="561">
        <v>12.48005165</v>
      </c>
      <c r="F14" s="561">
        <v>9.4034843499999994</v>
      </c>
      <c r="G14" s="561">
        <v>10.252670910000001</v>
      </c>
      <c r="H14" s="561">
        <v>10.038707029999999</v>
      </c>
      <c r="I14" s="561">
        <v>12.80832019</v>
      </c>
      <c r="J14" s="561">
        <v>14.010720579999999</v>
      </c>
      <c r="K14" s="561">
        <v>11.922164069999999</v>
      </c>
      <c r="L14" s="561">
        <v>11.53395942</v>
      </c>
      <c r="M14" s="561">
        <v>10.44991982</v>
      </c>
      <c r="N14" s="561">
        <v>13.837265650000001</v>
      </c>
      <c r="O14" s="561">
        <v>13.908775009999999</v>
      </c>
      <c r="P14" s="561">
        <v>10.92071646</v>
      </c>
      <c r="Q14" s="561">
        <v>11.79588072</v>
      </c>
      <c r="R14" s="561">
        <v>10.00354976</v>
      </c>
      <c r="S14" s="561">
        <v>11.27712738</v>
      </c>
      <c r="T14" s="561">
        <v>11.88903973</v>
      </c>
      <c r="U14" s="561">
        <v>14.7635626</v>
      </c>
      <c r="V14" s="561">
        <v>14.48215048</v>
      </c>
      <c r="W14" s="561">
        <v>13.69589584</v>
      </c>
      <c r="X14" s="561">
        <v>13.19604977</v>
      </c>
      <c r="Y14" s="561">
        <v>10.592235909999999</v>
      </c>
      <c r="Z14" s="561">
        <v>14.896388350000001</v>
      </c>
      <c r="AA14" s="561">
        <v>13.59166267</v>
      </c>
      <c r="AB14" s="561">
        <v>12.201559939999999</v>
      </c>
      <c r="AC14" s="561">
        <v>13.329216600000001</v>
      </c>
      <c r="AD14" s="561">
        <v>9.7731059699999996</v>
      </c>
      <c r="AE14" s="561">
        <v>10.44314567</v>
      </c>
      <c r="AF14" s="561">
        <v>11.86749936</v>
      </c>
      <c r="AG14" s="561">
        <v>15.2855145</v>
      </c>
      <c r="AH14" s="561">
        <v>14.67998983</v>
      </c>
      <c r="AI14" s="561">
        <v>12.766164849999999</v>
      </c>
      <c r="AJ14" s="561">
        <v>10.264269580000001</v>
      </c>
      <c r="AK14" s="561">
        <v>10.51685749</v>
      </c>
      <c r="AL14" s="561">
        <v>13.87173554</v>
      </c>
      <c r="AM14" s="561">
        <v>15.01909053</v>
      </c>
      <c r="AN14" s="561">
        <v>11.461983699999999</v>
      </c>
      <c r="AO14" s="561">
        <v>11.912163919999999</v>
      </c>
      <c r="AP14" s="561">
        <v>10.438186119999999</v>
      </c>
      <c r="AQ14" s="561">
        <v>10.486092729999999</v>
      </c>
      <c r="AR14" s="561">
        <v>11.509290010000001</v>
      </c>
      <c r="AS14" s="561">
        <v>13.508086520000001</v>
      </c>
      <c r="AT14" s="561">
        <v>15.47431723</v>
      </c>
      <c r="AU14" s="561">
        <v>14.1691147</v>
      </c>
      <c r="AV14" s="561">
        <v>10.706864319999999</v>
      </c>
      <c r="AW14" s="561">
        <v>11.77810335</v>
      </c>
      <c r="AX14" s="561">
        <v>14.268566310000001</v>
      </c>
      <c r="AY14" s="561">
        <v>14.712456919999999</v>
      </c>
      <c r="AZ14" s="561">
        <v>11.899772532</v>
      </c>
      <c r="BA14" s="561">
        <v>12.961717522000001</v>
      </c>
      <c r="BB14" s="562">
        <v>10.78847</v>
      </c>
      <c r="BC14" s="562">
        <v>10.363630000000001</v>
      </c>
      <c r="BD14" s="562">
        <v>10.958460000000001</v>
      </c>
      <c r="BE14" s="562">
        <v>12.608919999999999</v>
      </c>
      <c r="BF14" s="562">
        <v>14.091010000000001</v>
      </c>
      <c r="BG14" s="562">
        <v>12.39799</v>
      </c>
      <c r="BH14" s="562">
        <v>9.9862929999999999</v>
      </c>
      <c r="BI14" s="562">
        <v>11.23892</v>
      </c>
      <c r="BJ14" s="562">
        <v>13.698930000000001</v>
      </c>
      <c r="BK14" s="562">
        <v>14.423579999999999</v>
      </c>
      <c r="BL14" s="562">
        <v>11.839639999999999</v>
      </c>
      <c r="BM14" s="562">
        <v>12.14189</v>
      </c>
      <c r="BN14" s="562">
        <v>10.396979999999999</v>
      </c>
      <c r="BO14" s="562">
        <v>10.34371</v>
      </c>
      <c r="BP14" s="562">
        <v>10.97302</v>
      </c>
      <c r="BQ14" s="562">
        <v>12.617520000000001</v>
      </c>
      <c r="BR14" s="562">
        <v>14.103429999999999</v>
      </c>
      <c r="BS14" s="562">
        <v>12.41441</v>
      </c>
      <c r="BT14" s="562">
        <v>10.029590000000001</v>
      </c>
      <c r="BU14" s="562">
        <v>11.256309999999999</v>
      </c>
      <c r="BV14" s="562">
        <v>13.711130000000001</v>
      </c>
    </row>
    <row r="15" spans="1:74" ht="11.15" customHeight="1" x14ac:dyDescent="0.25">
      <c r="A15" s="86" t="s">
        <v>1089</v>
      </c>
      <c r="B15" s="159" t="s">
        <v>237</v>
      </c>
      <c r="C15" s="561">
        <v>0.44357437999999999</v>
      </c>
      <c r="D15" s="561">
        <v>0.35982470999999999</v>
      </c>
      <c r="E15" s="561">
        <v>0.37226680000000001</v>
      </c>
      <c r="F15" s="561">
        <v>0.34315230000000002</v>
      </c>
      <c r="G15" s="561">
        <v>0.35851045999999998</v>
      </c>
      <c r="H15" s="561">
        <v>0.36491989000000002</v>
      </c>
      <c r="I15" s="561">
        <v>0.40199847999999999</v>
      </c>
      <c r="J15" s="561">
        <v>0.40383085000000002</v>
      </c>
      <c r="K15" s="561">
        <v>0.39195666000000001</v>
      </c>
      <c r="L15" s="561">
        <v>0.40810094000000002</v>
      </c>
      <c r="M15" s="561">
        <v>0.40293485000000001</v>
      </c>
      <c r="N15" s="561">
        <v>0.43691171000000001</v>
      </c>
      <c r="O15" s="561">
        <v>0.47074290000000002</v>
      </c>
      <c r="P15" s="561">
        <v>0.38801957999999998</v>
      </c>
      <c r="Q15" s="561">
        <v>0.40154337000000001</v>
      </c>
      <c r="R15" s="561">
        <v>0.37432175000000001</v>
      </c>
      <c r="S15" s="561">
        <v>0.37887750999999997</v>
      </c>
      <c r="T15" s="561">
        <v>0.38765516</v>
      </c>
      <c r="U15" s="561">
        <v>0.38956628999999998</v>
      </c>
      <c r="V15" s="561">
        <v>0.4008043</v>
      </c>
      <c r="W15" s="561">
        <v>0.39551195</v>
      </c>
      <c r="X15" s="561">
        <v>0.43208215</v>
      </c>
      <c r="Y15" s="561">
        <v>0.45114546999999999</v>
      </c>
      <c r="Z15" s="561">
        <v>0.46788960000000002</v>
      </c>
      <c r="AA15" s="561">
        <v>0.45136526999999999</v>
      </c>
      <c r="AB15" s="561">
        <v>0.39958183000000003</v>
      </c>
      <c r="AC15" s="561">
        <v>0.42049138000000003</v>
      </c>
      <c r="AD15" s="561">
        <v>0.37692170000000003</v>
      </c>
      <c r="AE15" s="561">
        <v>0.37766967000000001</v>
      </c>
      <c r="AF15" s="561">
        <v>0.37915300000000002</v>
      </c>
      <c r="AG15" s="561">
        <v>0.39806685000000003</v>
      </c>
      <c r="AH15" s="561">
        <v>0.40468172000000002</v>
      </c>
      <c r="AI15" s="561">
        <v>0.38660976000000002</v>
      </c>
      <c r="AJ15" s="561">
        <v>0.40637965999999998</v>
      </c>
      <c r="AK15" s="561">
        <v>0.43400705000000001</v>
      </c>
      <c r="AL15" s="561">
        <v>0.47406514999999999</v>
      </c>
      <c r="AM15" s="561">
        <v>0.46892057999999998</v>
      </c>
      <c r="AN15" s="561">
        <v>0.38106339</v>
      </c>
      <c r="AO15" s="561">
        <v>0.40243638999999998</v>
      </c>
      <c r="AP15" s="561">
        <v>0.37159762000000002</v>
      </c>
      <c r="AQ15" s="561">
        <v>0.37360252999999999</v>
      </c>
      <c r="AR15" s="561">
        <v>0.36260165999999999</v>
      </c>
      <c r="AS15" s="561">
        <v>0.38242017</v>
      </c>
      <c r="AT15" s="561">
        <v>0.39092286999999998</v>
      </c>
      <c r="AU15" s="561">
        <v>0.38335132</v>
      </c>
      <c r="AV15" s="561">
        <v>0.40727760000000002</v>
      </c>
      <c r="AW15" s="561">
        <v>0.41391618000000002</v>
      </c>
      <c r="AX15" s="561">
        <v>0.45534719000000001</v>
      </c>
      <c r="AY15" s="561">
        <v>0.46200750000000002</v>
      </c>
      <c r="AZ15" s="561">
        <v>0.37537500000000001</v>
      </c>
      <c r="BA15" s="561">
        <v>0.39736141000000003</v>
      </c>
      <c r="BB15" s="562">
        <v>0.36830760000000001</v>
      </c>
      <c r="BC15" s="562">
        <v>0.37170969999999998</v>
      </c>
      <c r="BD15" s="562">
        <v>0.3618207</v>
      </c>
      <c r="BE15" s="562">
        <v>0.3833028</v>
      </c>
      <c r="BF15" s="562">
        <v>0.39255459999999998</v>
      </c>
      <c r="BG15" s="562">
        <v>0.38522519999999999</v>
      </c>
      <c r="BH15" s="562">
        <v>0.40902650000000002</v>
      </c>
      <c r="BI15" s="562">
        <v>0.41583999999999999</v>
      </c>
      <c r="BJ15" s="562">
        <v>0.45701180000000002</v>
      </c>
      <c r="BK15" s="562">
        <v>0.46400249999999998</v>
      </c>
      <c r="BL15" s="562">
        <v>0.38966420000000002</v>
      </c>
      <c r="BM15" s="562">
        <v>0.39738430000000002</v>
      </c>
      <c r="BN15" s="562">
        <v>0.36759389999999997</v>
      </c>
      <c r="BO15" s="562">
        <v>0.37053120000000001</v>
      </c>
      <c r="BP15" s="562">
        <v>0.36038419999999999</v>
      </c>
      <c r="BQ15" s="562">
        <v>0.3815788</v>
      </c>
      <c r="BR15" s="562">
        <v>0.39068520000000001</v>
      </c>
      <c r="BS15" s="562">
        <v>0.38334190000000001</v>
      </c>
      <c r="BT15" s="562">
        <v>0.40700940000000002</v>
      </c>
      <c r="BU15" s="562">
        <v>0.41383829999999999</v>
      </c>
      <c r="BV15" s="562">
        <v>0.45486270000000001</v>
      </c>
    </row>
    <row r="16" spans="1:74" ht="11.15" customHeight="1" x14ac:dyDescent="0.25">
      <c r="A16" s="86" t="s">
        <v>1090</v>
      </c>
      <c r="B16" s="159" t="s">
        <v>426</v>
      </c>
      <c r="C16" s="561">
        <v>133.31755021000001</v>
      </c>
      <c r="D16" s="561">
        <v>116.60800242000001</v>
      </c>
      <c r="E16" s="561">
        <v>112.60541507000001</v>
      </c>
      <c r="F16" s="561">
        <v>90.383821839999996</v>
      </c>
      <c r="G16" s="561">
        <v>100.33107133</v>
      </c>
      <c r="H16" s="561">
        <v>120.11616995999999</v>
      </c>
      <c r="I16" s="561">
        <v>153.74888910000001</v>
      </c>
      <c r="J16" s="561">
        <v>150.08305576000001</v>
      </c>
      <c r="K16" s="561">
        <v>131.5667267</v>
      </c>
      <c r="L16" s="561">
        <v>107.99720824000001</v>
      </c>
      <c r="M16" s="561">
        <v>102.45292212</v>
      </c>
      <c r="N16" s="561">
        <v>121.07807665</v>
      </c>
      <c r="O16" s="561">
        <v>124.44221134999999</v>
      </c>
      <c r="P16" s="561">
        <v>112.12288192</v>
      </c>
      <c r="Q16" s="561">
        <v>104.25494275</v>
      </c>
      <c r="R16" s="561">
        <v>97.759203060000004</v>
      </c>
      <c r="S16" s="561">
        <v>105.68094311</v>
      </c>
      <c r="T16" s="561">
        <v>131.53805062999999</v>
      </c>
      <c r="U16" s="561">
        <v>167.10814163000001</v>
      </c>
      <c r="V16" s="561">
        <v>158.93914744</v>
      </c>
      <c r="W16" s="561">
        <v>127.82389320999999</v>
      </c>
      <c r="X16" s="561">
        <v>105.51393613</v>
      </c>
      <c r="Y16" s="561">
        <v>99.660936559999996</v>
      </c>
      <c r="Z16" s="561">
        <v>129.76075834</v>
      </c>
      <c r="AA16" s="561">
        <v>136.68235149</v>
      </c>
      <c r="AB16" s="561">
        <v>126.54955735999999</v>
      </c>
      <c r="AC16" s="561">
        <v>114.37398007</v>
      </c>
      <c r="AD16" s="561">
        <v>93.890880019999997</v>
      </c>
      <c r="AE16" s="561">
        <v>101.16029415</v>
      </c>
      <c r="AF16" s="561">
        <v>132.15348567000001</v>
      </c>
      <c r="AG16" s="561">
        <v>154.49457176000001</v>
      </c>
      <c r="AH16" s="561">
        <v>157.79177211000001</v>
      </c>
      <c r="AI16" s="561">
        <v>131.11130374000001</v>
      </c>
      <c r="AJ16" s="561">
        <v>103.99221442</v>
      </c>
      <c r="AK16" s="561">
        <v>100.59096642</v>
      </c>
      <c r="AL16" s="561">
        <v>117.69550511</v>
      </c>
      <c r="AM16" s="561">
        <v>141.05664442</v>
      </c>
      <c r="AN16" s="561">
        <v>126.31955517999999</v>
      </c>
      <c r="AO16" s="561">
        <v>112.39053886000001</v>
      </c>
      <c r="AP16" s="561">
        <v>98.205995119999997</v>
      </c>
      <c r="AQ16" s="561">
        <v>111.0435968</v>
      </c>
      <c r="AR16" s="561">
        <v>137.48051974000001</v>
      </c>
      <c r="AS16" s="561">
        <v>165.71467389</v>
      </c>
      <c r="AT16" s="561">
        <v>161.64521105</v>
      </c>
      <c r="AU16" s="561">
        <v>130.37879806999999</v>
      </c>
      <c r="AV16" s="561">
        <v>100.72433255</v>
      </c>
      <c r="AW16" s="561">
        <v>103.94479933</v>
      </c>
      <c r="AX16" s="561">
        <v>132.98177952</v>
      </c>
      <c r="AY16" s="561">
        <v>132.69413165</v>
      </c>
      <c r="AZ16" s="561">
        <v>113.85634466</v>
      </c>
      <c r="BA16" s="561">
        <v>111.6990217</v>
      </c>
      <c r="BB16" s="562">
        <v>98.161869999999993</v>
      </c>
      <c r="BC16" s="562">
        <v>108.828</v>
      </c>
      <c r="BD16" s="562">
        <v>133.4067</v>
      </c>
      <c r="BE16" s="562">
        <v>158.3965</v>
      </c>
      <c r="BF16" s="562">
        <v>156.52690000000001</v>
      </c>
      <c r="BG16" s="562">
        <v>128.58240000000001</v>
      </c>
      <c r="BH16" s="562">
        <v>101.664</v>
      </c>
      <c r="BI16" s="562">
        <v>104.8837</v>
      </c>
      <c r="BJ16" s="562">
        <v>135.178</v>
      </c>
      <c r="BK16" s="562">
        <v>144.6208</v>
      </c>
      <c r="BL16" s="562">
        <v>129.4759</v>
      </c>
      <c r="BM16" s="562">
        <v>114.94199999999999</v>
      </c>
      <c r="BN16" s="562">
        <v>98.517340000000004</v>
      </c>
      <c r="BO16" s="562">
        <v>109.131</v>
      </c>
      <c r="BP16" s="562">
        <v>133.22999999999999</v>
      </c>
      <c r="BQ16" s="562">
        <v>159.41890000000001</v>
      </c>
      <c r="BR16" s="562">
        <v>158.26220000000001</v>
      </c>
      <c r="BS16" s="562">
        <v>129.9462</v>
      </c>
      <c r="BT16" s="562">
        <v>102.72920000000001</v>
      </c>
      <c r="BU16" s="562">
        <v>105.8758</v>
      </c>
      <c r="BV16" s="562">
        <v>136.31120000000001</v>
      </c>
    </row>
    <row r="17" spans="1:74" ht="11.15" customHeight="1" x14ac:dyDescent="0.25">
      <c r="A17" s="86"/>
      <c r="B17" s="88" t="s">
        <v>8</v>
      </c>
      <c r="C17" s="563"/>
      <c r="D17" s="563"/>
      <c r="E17" s="563"/>
      <c r="F17" s="563"/>
      <c r="G17" s="563"/>
      <c r="H17" s="563"/>
      <c r="I17" s="563"/>
      <c r="J17" s="563"/>
      <c r="K17" s="563"/>
      <c r="L17" s="563"/>
      <c r="M17" s="563"/>
      <c r="N17" s="563"/>
      <c r="O17" s="563"/>
      <c r="P17" s="563"/>
      <c r="Q17" s="563"/>
      <c r="R17" s="563"/>
      <c r="S17" s="563"/>
      <c r="T17" s="563"/>
      <c r="U17" s="563"/>
      <c r="V17" s="563"/>
      <c r="W17" s="563"/>
      <c r="X17" s="563"/>
      <c r="Y17" s="563"/>
      <c r="Z17" s="563"/>
      <c r="AA17" s="563"/>
      <c r="AB17" s="563"/>
      <c r="AC17" s="563"/>
      <c r="AD17" s="563"/>
      <c r="AE17" s="563"/>
      <c r="AF17" s="563"/>
      <c r="AG17" s="563"/>
      <c r="AH17" s="563"/>
      <c r="AI17" s="563"/>
      <c r="AJ17" s="563"/>
      <c r="AK17" s="563"/>
      <c r="AL17" s="563"/>
      <c r="AM17" s="563"/>
      <c r="AN17" s="563"/>
      <c r="AO17" s="563"/>
      <c r="AP17" s="563"/>
      <c r="AQ17" s="563"/>
      <c r="AR17" s="563"/>
      <c r="AS17" s="563"/>
      <c r="AT17" s="563"/>
      <c r="AU17" s="563"/>
      <c r="AV17" s="563"/>
      <c r="AW17" s="563"/>
      <c r="AX17" s="563"/>
      <c r="AY17" s="563"/>
      <c r="AZ17" s="563"/>
      <c r="BA17" s="563"/>
      <c r="BB17" s="564"/>
      <c r="BC17" s="564"/>
      <c r="BD17" s="564"/>
      <c r="BE17" s="564"/>
      <c r="BF17" s="564"/>
      <c r="BG17" s="564"/>
      <c r="BH17" s="564"/>
      <c r="BI17" s="564"/>
      <c r="BJ17" s="564"/>
      <c r="BK17" s="564"/>
      <c r="BL17" s="564"/>
      <c r="BM17" s="564"/>
      <c r="BN17" s="564"/>
      <c r="BO17" s="564"/>
      <c r="BP17" s="564"/>
      <c r="BQ17" s="564"/>
      <c r="BR17" s="564"/>
      <c r="BS17" s="564"/>
      <c r="BT17" s="564"/>
      <c r="BU17" s="564"/>
      <c r="BV17" s="564"/>
    </row>
    <row r="18" spans="1:74" ht="11.15" customHeight="1" x14ac:dyDescent="0.25">
      <c r="A18" s="86" t="s">
        <v>1091</v>
      </c>
      <c r="B18" s="159" t="s">
        <v>418</v>
      </c>
      <c r="C18" s="561">
        <v>4.5828955300000001</v>
      </c>
      <c r="D18" s="561">
        <v>4.0634858200000004</v>
      </c>
      <c r="E18" s="561">
        <v>4.1752027199999997</v>
      </c>
      <c r="F18" s="561">
        <v>3.94692292</v>
      </c>
      <c r="G18" s="561">
        <v>3.9643462399999998</v>
      </c>
      <c r="H18" s="561">
        <v>4.2202467099999996</v>
      </c>
      <c r="I18" s="561">
        <v>5.0146561299999997</v>
      </c>
      <c r="J18" s="561">
        <v>4.7850908299999997</v>
      </c>
      <c r="K18" s="561">
        <v>4.1945436899999997</v>
      </c>
      <c r="L18" s="561">
        <v>4.1553638599999996</v>
      </c>
      <c r="M18" s="561">
        <v>4.1253357599999996</v>
      </c>
      <c r="N18" s="561">
        <v>4.2746368500000003</v>
      </c>
      <c r="O18" s="561">
        <v>4.2879406299999996</v>
      </c>
      <c r="P18" s="561">
        <v>4.0538865199999998</v>
      </c>
      <c r="Q18" s="561">
        <v>3.9435764</v>
      </c>
      <c r="R18" s="561">
        <v>3.299912</v>
      </c>
      <c r="S18" s="561">
        <v>3.4220077899999999</v>
      </c>
      <c r="T18" s="561">
        <v>3.8514255999999998</v>
      </c>
      <c r="U18" s="561">
        <v>4.5893920499999998</v>
      </c>
      <c r="V18" s="561">
        <v>4.4931371499999999</v>
      </c>
      <c r="W18" s="561">
        <v>4.1297577900000002</v>
      </c>
      <c r="X18" s="561">
        <v>3.8048276699999999</v>
      </c>
      <c r="Y18" s="561">
        <v>3.6033466399999998</v>
      </c>
      <c r="Z18" s="561">
        <v>3.9895478500000001</v>
      </c>
      <c r="AA18" s="561">
        <v>4.0876912000000001</v>
      </c>
      <c r="AB18" s="561">
        <v>3.8837538199999999</v>
      </c>
      <c r="AC18" s="561">
        <v>3.8713896700000001</v>
      </c>
      <c r="AD18" s="561">
        <v>3.7017799500000002</v>
      </c>
      <c r="AE18" s="561">
        <v>3.7071993999999999</v>
      </c>
      <c r="AF18" s="561">
        <v>4.4645183900000003</v>
      </c>
      <c r="AG18" s="561">
        <v>4.4174577800000003</v>
      </c>
      <c r="AH18" s="561">
        <v>4.9411434999999999</v>
      </c>
      <c r="AI18" s="561">
        <v>4.30976318</v>
      </c>
      <c r="AJ18" s="561">
        <v>3.9197973400000001</v>
      </c>
      <c r="AK18" s="561">
        <v>3.86895451</v>
      </c>
      <c r="AL18" s="561">
        <v>3.8874012599999999</v>
      </c>
      <c r="AM18" s="561">
        <v>4.2092372999999998</v>
      </c>
      <c r="AN18" s="561">
        <v>3.8991646700000002</v>
      </c>
      <c r="AO18" s="561">
        <v>3.9653855500000001</v>
      </c>
      <c r="AP18" s="561">
        <v>3.8215434899999998</v>
      </c>
      <c r="AQ18" s="561">
        <v>3.92909716</v>
      </c>
      <c r="AR18" s="561">
        <v>4.0673869099999997</v>
      </c>
      <c r="AS18" s="561">
        <v>4.805237</v>
      </c>
      <c r="AT18" s="561">
        <v>4.7947171800000001</v>
      </c>
      <c r="AU18" s="561">
        <v>4.2527069400000004</v>
      </c>
      <c r="AV18" s="561">
        <v>3.85246486</v>
      </c>
      <c r="AW18" s="561">
        <v>3.7888997299999998</v>
      </c>
      <c r="AX18" s="561">
        <v>4.0440546700000004</v>
      </c>
      <c r="AY18" s="561">
        <v>4.0452233800000004</v>
      </c>
      <c r="AZ18" s="561">
        <v>3.8595399601000002</v>
      </c>
      <c r="BA18" s="561">
        <v>3.9726084039999998</v>
      </c>
      <c r="BB18" s="562">
        <v>3.8367110000000002</v>
      </c>
      <c r="BC18" s="562">
        <v>3.936404</v>
      </c>
      <c r="BD18" s="562">
        <v>4.1291359999999999</v>
      </c>
      <c r="BE18" s="562">
        <v>4.6650520000000002</v>
      </c>
      <c r="BF18" s="562">
        <v>4.468909</v>
      </c>
      <c r="BG18" s="562">
        <v>4.2054159999999996</v>
      </c>
      <c r="BH18" s="562">
        <v>3.852738</v>
      </c>
      <c r="BI18" s="562">
        <v>3.7955480000000001</v>
      </c>
      <c r="BJ18" s="562">
        <v>4.0364579999999997</v>
      </c>
      <c r="BK18" s="562">
        <v>4.1169310000000001</v>
      </c>
      <c r="BL18" s="562">
        <v>4.0084650000000002</v>
      </c>
      <c r="BM18" s="562">
        <v>3.938958</v>
      </c>
      <c r="BN18" s="562">
        <v>3.78742</v>
      </c>
      <c r="BO18" s="562">
        <v>3.8807700000000001</v>
      </c>
      <c r="BP18" s="562">
        <v>4.0467000000000004</v>
      </c>
      <c r="BQ18" s="562">
        <v>4.5959589999999997</v>
      </c>
      <c r="BR18" s="562">
        <v>4.4061070000000004</v>
      </c>
      <c r="BS18" s="562">
        <v>4.1463590000000003</v>
      </c>
      <c r="BT18" s="562">
        <v>3.7982010000000002</v>
      </c>
      <c r="BU18" s="562">
        <v>3.7413479999999999</v>
      </c>
      <c r="BV18" s="562">
        <v>3.978164</v>
      </c>
    </row>
    <row r="19" spans="1:74" ht="11.15" customHeight="1" x14ac:dyDescent="0.25">
      <c r="A19" s="86" t="s">
        <v>1092</v>
      </c>
      <c r="B19" s="148" t="s">
        <v>448</v>
      </c>
      <c r="C19" s="561">
        <v>13.393620690000001</v>
      </c>
      <c r="D19" s="561">
        <v>12.665330839999999</v>
      </c>
      <c r="E19" s="561">
        <v>12.68439289</v>
      </c>
      <c r="F19" s="561">
        <v>11.57102824</v>
      </c>
      <c r="G19" s="561">
        <v>12.181142619999999</v>
      </c>
      <c r="H19" s="561">
        <v>12.663085730000001</v>
      </c>
      <c r="I19" s="561">
        <v>14.39851859</v>
      </c>
      <c r="J19" s="561">
        <v>14.428890790000001</v>
      </c>
      <c r="K19" s="561">
        <v>13.21957471</v>
      </c>
      <c r="L19" s="561">
        <v>12.11908919</v>
      </c>
      <c r="M19" s="561">
        <v>11.50830221</v>
      </c>
      <c r="N19" s="561">
        <v>12.413237499999999</v>
      </c>
      <c r="O19" s="561">
        <v>12.5714557</v>
      </c>
      <c r="P19" s="561">
        <v>11.990809909999999</v>
      </c>
      <c r="Q19" s="561">
        <v>11.472205840000001</v>
      </c>
      <c r="R19" s="561">
        <v>10.018060699999999</v>
      </c>
      <c r="S19" s="561">
        <v>9.6777599900000002</v>
      </c>
      <c r="T19" s="561">
        <v>11.500175219999999</v>
      </c>
      <c r="U19" s="561">
        <v>13.68811775</v>
      </c>
      <c r="V19" s="561">
        <v>13.296836770000001</v>
      </c>
      <c r="W19" s="561">
        <v>12.10458232</v>
      </c>
      <c r="X19" s="561">
        <v>10.937414220000001</v>
      </c>
      <c r="Y19" s="561">
        <v>10.61357319</v>
      </c>
      <c r="Z19" s="561">
        <v>11.814448390000001</v>
      </c>
      <c r="AA19" s="561">
        <v>11.64902667</v>
      </c>
      <c r="AB19" s="561">
        <v>11.873935850000001</v>
      </c>
      <c r="AC19" s="561">
        <v>11.393286509999999</v>
      </c>
      <c r="AD19" s="561">
        <v>10.552676310000001</v>
      </c>
      <c r="AE19" s="561">
        <v>10.726708520000001</v>
      </c>
      <c r="AF19" s="561">
        <v>12.24735912</v>
      </c>
      <c r="AG19" s="561">
        <v>13.713732</v>
      </c>
      <c r="AH19" s="561">
        <v>13.90301139</v>
      </c>
      <c r="AI19" s="561">
        <v>12.43254984</v>
      </c>
      <c r="AJ19" s="561">
        <v>11.68175606</v>
      </c>
      <c r="AK19" s="561">
        <v>11.15797446</v>
      </c>
      <c r="AL19" s="561">
        <v>11.71382449</v>
      </c>
      <c r="AM19" s="561">
        <v>12.445910250000001</v>
      </c>
      <c r="AN19" s="561">
        <v>11.6134282</v>
      </c>
      <c r="AO19" s="561">
        <v>11.930344099999999</v>
      </c>
      <c r="AP19" s="561">
        <v>10.971044559999999</v>
      </c>
      <c r="AQ19" s="561">
        <v>11.1818288</v>
      </c>
      <c r="AR19" s="561">
        <v>12.137679049999999</v>
      </c>
      <c r="AS19" s="561">
        <v>13.557715959999999</v>
      </c>
      <c r="AT19" s="561">
        <v>14.34223984</v>
      </c>
      <c r="AU19" s="561">
        <v>12.55351198</v>
      </c>
      <c r="AV19" s="561">
        <v>11.41153679</v>
      </c>
      <c r="AW19" s="561">
        <v>10.861265619999999</v>
      </c>
      <c r="AX19" s="561">
        <v>12.30744464</v>
      </c>
      <c r="AY19" s="561">
        <v>12.024293330000001</v>
      </c>
      <c r="AZ19" s="561">
        <v>11.443982317</v>
      </c>
      <c r="BA19" s="561">
        <v>11.839231497</v>
      </c>
      <c r="BB19" s="562">
        <v>10.98678</v>
      </c>
      <c r="BC19" s="562">
        <v>11.14724</v>
      </c>
      <c r="BD19" s="562">
        <v>12.18576</v>
      </c>
      <c r="BE19" s="562">
        <v>13.221500000000001</v>
      </c>
      <c r="BF19" s="562">
        <v>13.56968</v>
      </c>
      <c r="BG19" s="562">
        <v>12.163069999999999</v>
      </c>
      <c r="BH19" s="562">
        <v>11.2508</v>
      </c>
      <c r="BI19" s="562">
        <v>10.739839999999999</v>
      </c>
      <c r="BJ19" s="562">
        <v>12.112500000000001</v>
      </c>
      <c r="BK19" s="562">
        <v>12.056660000000001</v>
      </c>
      <c r="BL19" s="562">
        <v>11.859579999999999</v>
      </c>
      <c r="BM19" s="562">
        <v>11.73892</v>
      </c>
      <c r="BN19" s="562">
        <v>10.87515</v>
      </c>
      <c r="BO19" s="562">
        <v>11.033469999999999</v>
      </c>
      <c r="BP19" s="562">
        <v>12.033099999999999</v>
      </c>
      <c r="BQ19" s="562">
        <v>13.115740000000001</v>
      </c>
      <c r="BR19" s="562">
        <v>13.48541</v>
      </c>
      <c r="BS19" s="562">
        <v>12.0825</v>
      </c>
      <c r="BT19" s="562">
        <v>11.16685</v>
      </c>
      <c r="BU19" s="562">
        <v>10.65274</v>
      </c>
      <c r="BV19" s="562">
        <v>12.008369999999999</v>
      </c>
    </row>
    <row r="20" spans="1:74" ht="11.15" customHeight="1" x14ac:dyDescent="0.25">
      <c r="A20" s="86" t="s">
        <v>1093</v>
      </c>
      <c r="B20" s="159" t="s">
        <v>419</v>
      </c>
      <c r="C20" s="561">
        <v>15.41520963</v>
      </c>
      <c r="D20" s="561">
        <v>13.912065650000001</v>
      </c>
      <c r="E20" s="561">
        <v>14.900558240000001</v>
      </c>
      <c r="F20" s="561">
        <v>13.462809780000001</v>
      </c>
      <c r="G20" s="561">
        <v>14.349124359999999</v>
      </c>
      <c r="H20" s="561">
        <v>14.952035889999999</v>
      </c>
      <c r="I20" s="561">
        <v>17.65141229</v>
      </c>
      <c r="J20" s="561">
        <v>16.840131899999999</v>
      </c>
      <c r="K20" s="561">
        <v>15.55132768</v>
      </c>
      <c r="L20" s="561">
        <v>14.623661350000001</v>
      </c>
      <c r="M20" s="561">
        <v>14.033848450000001</v>
      </c>
      <c r="N20" s="561">
        <v>14.52007583</v>
      </c>
      <c r="O20" s="561">
        <v>14.915739950000001</v>
      </c>
      <c r="P20" s="561">
        <v>14.30168918</v>
      </c>
      <c r="Q20" s="561">
        <v>13.6481297</v>
      </c>
      <c r="R20" s="561">
        <v>11.457210699999999</v>
      </c>
      <c r="S20" s="561">
        <v>12.33817191</v>
      </c>
      <c r="T20" s="561">
        <v>14.28868958</v>
      </c>
      <c r="U20" s="561">
        <v>16.77511342</v>
      </c>
      <c r="V20" s="561">
        <v>16.117094959999999</v>
      </c>
      <c r="W20" s="561">
        <v>14.07101465</v>
      </c>
      <c r="X20" s="561">
        <v>13.7258364</v>
      </c>
      <c r="Y20" s="561">
        <v>12.899426719999999</v>
      </c>
      <c r="Z20" s="561">
        <v>14.07617494</v>
      </c>
      <c r="AA20" s="561">
        <v>14.194646949999999</v>
      </c>
      <c r="AB20" s="561">
        <v>13.76898418</v>
      </c>
      <c r="AC20" s="561">
        <v>13.773177370000001</v>
      </c>
      <c r="AD20" s="561">
        <v>12.87720167</v>
      </c>
      <c r="AE20" s="561">
        <v>13.74968937</v>
      </c>
      <c r="AF20" s="561">
        <v>15.533382980000001</v>
      </c>
      <c r="AG20" s="561">
        <v>16.60606786</v>
      </c>
      <c r="AH20" s="561">
        <v>17.276275909999999</v>
      </c>
      <c r="AI20" s="561">
        <v>15.092893910000001</v>
      </c>
      <c r="AJ20" s="561">
        <v>14.41137681</v>
      </c>
      <c r="AK20" s="561">
        <v>13.540112369999999</v>
      </c>
      <c r="AL20" s="561">
        <v>14.12766263</v>
      </c>
      <c r="AM20" s="561">
        <v>15.23518449</v>
      </c>
      <c r="AN20" s="561">
        <v>13.68251615</v>
      </c>
      <c r="AO20" s="561">
        <v>14.37478437</v>
      </c>
      <c r="AP20" s="561">
        <v>13.02600539</v>
      </c>
      <c r="AQ20" s="561">
        <v>14.222169020000001</v>
      </c>
      <c r="AR20" s="561">
        <v>15.605093370000001</v>
      </c>
      <c r="AS20" s="561">
        <v>16.736908039999999</v>
      </c>
      <c r="AT20" s="561">
        <v>16.907337420000001</v>
      </c>
      <c r="AU20" s="561">
        <v>15.128913900000001</v>
      </c>
      <c r="AV20" s="561">
        <v>13.77889673</v>
      </c>
      <c r="AW20" s="561">
        <v>13.6744372</v>
      </c>
      <c r="AX20" s="561">
        <v>14.734999500000001</v>
      </c>
      <c r="AY20" s="561">
        <v>14.616650099999999</v>
      </c>
      <c r="AZ20" s="561">
        <v>13.620466968000001</v>
      </c>
      <c r="BA20" s="561">
        <v>14.737721142</v>
      </c>
      <c r="BB20" s="562">
        <v>12.978870000000001</v>
      </c>
      <c r="BC20" s="562">
        <v>14.17225</v>
      </c>
      <c r="BD20" s="562">
        <v>15.428800000000001</v>
      </c>
      <c r="BE20" s="562">
        <v>16.57038</v>
      </c>
      <c r="BF20" s="562">
        <v>16.76878</v>
      </c>
      <c r="BG20" s="562">
        <v>14.97284</v>
      </c>
      <c r="BH20" s="562">
        <v>13.685370000000001</v>
      </c>
      <c r="BI20" s="562">
        <v>13.628170000000001</v>
      </c>
      <c r="BJ20" s="562">
        <v>14.61937</v>
      </c>
      <c r="BK20" s="562">
        <v>14.85126</v>
      </c>
      <c r="BL20" s="562">
        <v>14.17116</v>
      </c>
      <c r="BM20" s="562">
        <v>14.561909999999999</v>
      </c>
      <c r="BN20" s="562">
        <v>12.850070000000001</v>
      </c>
      <c r="BO20" s="562">
        <v>14.01301</v>
      </c>
      <c r="BP20" s="562">
        <v>15.25271</v>
      </c>
      <c r="BQ20" s="562">
        <v>16.44631</v>
      </c>
      <c r="BR20" s="562">
        <v>16.663360000000001</v>
      </c>
      <c r="BS20" s="562">
        <v>14.88607</v>
      </c>
      <c r="BT20" s="562">
        <v>13.607229999999999</v>
      </c>
      <c r="BU20" s="562">
        <v>13.547739999999999</v>
      </c>
      <c r="BV20" s="562">
        <v>14.52844</v>
      </c>
    </row>
    <row r="21" spans="1:74" ht="11.15" customHeight="1" x14ac:dyDescent="0.25">
      <c r="A21" s="86" t="s">
        <v>1094</v>
      </c>
      <c r="B21" s="159" t="s">
        <v>420</v>
      </c>
      <c r="C21" s="561">
        <v>8.8413528100000001</v>
      </c>
      <c r="D21" s="561">
        <v>8.2870478599999995</v>
      </c>
      <c r="E21" s="561">
        <v>8.5159140999999998</v>
      </c>
      <c r="F21" s="561">
        <v>7.60984616</v>
      </c>
      <c r="G21" s="561">
        <v>8.0813086300000005</v>
      </c>
      <c r="H21" s="561">
        <v>8.5294021900000008</v>
      </c>
      <c r="I21" s="561">
        <v>9.5955332500000008</v>
      </c>
      <c r="J21" s="561">
        <v>9.4415284199999991</v>
      </c>
      <c r="K21" s="561">
        <v>8.9000169099999997</v>
      </c>
      <c r="L21" s="561">
        <v>8.3251296700000008</v>
      </c>
      <c r="M21" s="561">
        <v>8.0295515000000002</v>
      </c>
      <c r="N21" s="561">
        <v>8.4865065699999995</v>
      </c>
      <c r="O21" s="561">
        <v>8.6604161400000006</v>
      </c>
      <c r="P21" s="561">
        <v>8.2072324900000009</v>
      </c>
      <c r="Q21" s="561">
        <v>7.9253367800000003</v>
      </c>
      <c r="R21" s="561">
        <v>6.7122381000000004</v>
      </c>
      <c r="S21" s="561">
        <v>6.76510386</v>
      </c>
      <c r="T21" s="561">
        <v>8.2176273799999997</v>
      </c>
      <c r="U21" s="561">
        <v>9.2882745999999994</v>
      </c>
      <c r="V21" s="561">
        <v>9.1206965899999997</v>
      </c>
      <c r="W21" s="561">
        <v>7.99688058</v>
      </c>
      <c r="X21" s="561">
        <v>7.8674244199999999</v>
      </c>
      <c r="Y21" s="561">
        <v>7.46868599</v>
      </c>
      <c r="Z21" s="561">
        <v>8.1052781599999992</v>
      </c>
      <c r="AA21" s="561">
        <v>8.0955605899999998</v>
      </c>
      <c r="AB21" s="561">
        <v>8.1999971499999997</v>
      </c>
      <c r="AC21" s="561">
        <v>7.7826394399999996</v>
      </c>
      <c r="AD21" s="561">
        <v>7.2418826100000002</v>
      </c>
      <c r="AE21" s="561">
        <v>7.6348492200000004</v>
      </c>
      <c r="AF21" s="561">
        <v>8.8419346799999996</v>
      </c>
      <c r="AG21" s="561">
        <v>9.4009085199999998</v>
      </c>
      <c r="AH21" s="561">
        <v>9.6243798999999992</v>
      </c>
      <c r="AI21" s="561">
        <v>8.5814467499999996</v>
      </c>
      <c r="AJ21" s="561">
        <v>8.1175325899999997</v>
      </c>
      <c r="AK21" s="561">
        <v>7.7465175000000004</v>
      </c>
      <c r="AL21" s="561">
        <v>8.1649260899999998</v>
      </c>
      <c r="AM21" s="561">
        <v>8.7944147800000003</v>
      </c>
      <c r="AN21" s="561">
        <v>8.0502084400000005</v>
      </c>
      <c r="AO21" s="561">
        <v>8.2120914799999998</v>
      </c>
      <c r="AP21" s="561">
        <v>7.6008230899999996</v>
      </c>
      <c r="AQ21" s="561">
        <v>8.1085506400000007</v>
      </c>
      <c r="AR21" s="561">
        <v>8.8393753799999999</v>
      </c>
      <c r="AS21" s="561">
        <v>9.6479887499999997</v>
      </c>
      <c r="AT21" s="561">
        <v>9.6624370000000006</v>
      </c>
      <c r="AU21" s="561">
        <v>8.7373521400000005</v>
      </c>
      <c r="AV21" s="561">
        <v>8.0027783400000008</v>
      </c>
      <c r="AW21" s="561">
        <v>8.0395899100000001</v>
      </c>
      <c r="AX21" s="561">
        <v>8.6968188099999999</v>
      </c>
      <c r="AY21" s="561">
        <v>8.8545306200000002</v>
      </c>
      <c r="AZ21" s="561">
        <v>8.1377094486000008</v>
      </c>
      <c r="BA21" s="561">
        <v>8.4462845294999997</v>
      </c>
      <c r="BB21" s="562">
        <v>7.7475379999999996</v>
      </c>
      <c r="BC21" s="562">
        <v>8.3098150000000004</v>
      </c>
      <c r="BD21" s="562">
        <v>8.8191050000000004</v>
      </c>
      <c r="BE21" s="562">
        <v>9.6287350000000007</v>
      </c>
      <c r="BF21" s="562">
        <v>9.7303429999999995</v>
      </c>
      <c r="BG21" s="562">
        <v>8.7153080000000003</v>
      </c>
      <c r="BH21" s="562">
        <v>8.0904720000000001</v>
      </c>
      <c r="BI21" s="562">
        <v>8.0861009999999993</v>
      </c>
      <c r="BJ21" s="562">
        <v>8.6794270000000004</v>
      </c>
      <c r="BK21" s="562">
        <v>9.0224759999999993</v>
      </c>
      <c r="BL21" s="562">
        <v>8.4398210000000002</v>
      </c>
      <c r="BM21" s="562">
        <v>8.2698850000000004</v>
      </c>
      <c r="BN21" s="562">
        <v>7.64154</v>
      </c>
      <c r="BO21" s="562">
        <v>8.2020979999999994</v>
      </c>
      <c r="BP21" s="562">
        <v>8.6941550000000003</v>
      </c>
      <c r="BQ21" s="562">
        <v>9.531879</v>
      </c>
      <c r="BR21" s="562">
        <v>9.6440090000000005</v>
      </c>
      <c r="BS21" s="562">
        <v>8.6578060000000008</v>
      </c>
      <c r="BT21" s="562">
        <v>8.0557979999999993</v>
      </c>
      <c r="BU21" s="562">
        <v>8.0650449999999996</v>
      </c>
      <c r="BV21" s="562">
        <v>8.6664729999999999</v>
      </c>
    </row>
    <row r="22" spans="1:74" ht="11.15" customHeight="1" x14ac:dyDescent="0.25">
      <c r="A22" s="86" t="s">
        <v>1095</v>
      </c>
      <c r="B22" s="159" t="s">
        <v>421</v>
      </c>
      <c r="C22" s="561">
        <v>25.420212729999999</v>
      </c>
      <c r="D22" s="561">
        <v>22.478436030000001</v>
      </c>
      <c r="E22" s="561">
        <v>24.440342279999999</v>
      </c>
      <c r="F22" s="561">
        <v>24.006105359999999</v>
      </c>
      <c r="G22" s="561">
        <v>27.546496090000002</v>
      </c>
      <c r="H22" s="561">
        <v>28.10320093</v>
      </c>
      <c r="I22" s="561">
        <v>30.75403592</v>
      </c>
      <c r="J22" s="561">
        <v>30.622260870000002</v>
      </c>
      <c r="K22" s="561">
        <v>29.010103749999999</v>
      </c>
      <c r="L22" s="561">
        <v>26.988256759999999</v>
      </c>
      <c r="M22" s="561">
        <v>24.258494429999999</v>
      </c>
      <c r="N22" s="561">
        <v>24.507186919999999</v>
      </c>
      <c r="O22" s="561">
        <v>24.945068330000002</v>
      </c>
      <c r="P22" s="561">
        <v>23.490674030000001</v>
      </c>
      <c r="Q22" s="561">
        <v>23.94998511</v>
      </c>
      <c r="R22" s="561">
        <v>21.551877409999999</v>
      </c>
      <c r="S22" s="561">
        <v>22.72610431</v>
      </c>
      <c r="T22" s="561">
        <v>25.960022210000002</v>
      </c>
      <c r="U22" s="561">
        <v>30.07686781</v>
      </c>
      <c r="V22" s="561">
        <v>29.19860985</v>
      </c>
      <c r="W22" s="561">
        <v>26.79907369</v>
      </c>
      <c r="X22" s="561">
        <v>25.512225369999999</v>
      </c>
      <c r="Y22" s="561">
        <v>23.524370999999999</v>
      </c>
      <c r="Z22" s="561">
        <v>23.631419910000002</v>
      </c>
      <c r="AA22" s="561">
        <v>24.56798388</v>
      </c>
      <c r="AB22" s="561">
        <v>22.789525430000001</v>
      </c>
      <c r="AC22" s="561">
        <v>23.452647150000001</v>
      </c>
      <c r="AD22" s="561">
        <v>23.80185195</v>
      </c>
      <c r="AE22" s="561">
        <v>25.60128508</v>
      </c>
      <c r="AF22" s="561">
        <v>27.93244657</v>
      </c>
      <c r="AG22" s="561">
        <v>30.463320320000001</v>
      </c>
      <c r="AH22" s="561">
        <v>31.120992909999998</v>
      </c>
      <c r="AI22" s="561">
        <v>28.04278313</v>
      </c>
      <c r="AJ22" s="561">
        <v>26.689851010000002</v>
      </c>
      <c r="AK22" s="561">
        <v>24.11700497</v>
      </c>
      <c r="AL22" s="561">
        <v>24.548862679999999</v>
      </c>
      <c r="AM22" s="561">
        <v>26.417221940000001</v>
      </c>
      <c r="AN22" s="561">
        <v>23.915869560000001</v>
      </c>
      <c r="AO22" s="561">
        <v>24.764687639999998</v>
      </c>
      <c r="AP22" s="561">
        <v>24.995614939999999</v>
      </c>
      <c r="AQ22" s="561">
        <v>28.168252450000001</v>
      </c>
      <c r="AR22" s="561">
        <v>29.372616180000001</v>
      </c>
      <c r="AS22" s="561">
        <v>32.566468950000001</v>
      </c>
      <c r="AT22" s="561">
        <v>31.926867309999999</v>
      </c>
      <c r="AU22" s="561">
        <v>28.96222616</v>
      </c>
      <c r="AV22" s="561">
        <v>26.210724160000002</v>
      </c>
      <c r="AW22" s="561">
        <v>26.021939880000001</v>
      </c>
      <c r="AX22" s="561">
        <v>26.633535269999999</v>
      </c>
      <c r="AY22" s="561">
        <v>24.908555979999999</v>
      </c>
      <c r="AZ22" s="561">
        <v>24.205956233999999</v>
      </c>
      <c r="BA22" s="561">
        <v>25.835370211000001</v>
      </c>
      <c r="BB22" s="562">
        <v>25.905480000000001</v>
      </c>
      <c r="BC22" s="562">
        <v>28.986799999999999</v>
      </c>
      <c r="BD22" s="562">
        <v>30.26305</v>
      </c>
      <c r="BE22" s="562">
        <v>33.212649999999996</v>
      </c>
      <c r="BF22" s="562">
        <v>32.752630000000003</v>
      </c>
      <c r="BG22" s="562">
        <v>29.933610000000002</v>
      </c>
      <c r="BH22" s="562">
        <v>27.22598</v>
      </c>
      <c r="BI22" s="562">
        <v>26.734120000000001</v>
      </c>
      <c r="BJ22" s="562">
        <v>27.188420000000001</v>
      </c>
      <c r="BK22" s="562">
        <v>26.293890000000001</v>
      </c>
      <c r="BL22" s="562">
        <v>26.04449</v>
      </c>
      <c r="BM22" s="562">
        <v>26.210429999999999</v>
      </c>
      <c r="BN22" s="562">
        <v>26.23498</v>
      </c>
      <c r="BO22" s="562">
        <v>29.420459999999999</v>
      </c>
      <c r="BP22" s="562">
        <v>30.718450000000001</v>
      </c>
      <c r="BQ22" s="562">
        <v>33.957189999999997</v>
      </c>
      <c r="BR22" s="562">
        <v>33.504829999999998</v>
      </c>
      <c r="BS22" s="562">
        <v>30.622669999999999</v>
      </c>
      <c r="BT22" s="562">
        <v>27.850020000000001</v>
      </c>
      <c r="BU22" s="562">
        <v>27.338450000000002</v>
      </c>
      <c r="BV22" s="562">
        <v>27.80132</v>
      </c>
    </row>
    <row r="23" spans="1:74" ht="11.15" customHeight="1" x14ac:dyDescent="0.25">
      <c r="A23" s="86" t="s">
        <v>1096</v>
      </c>
      <c r="B23" s="159" t="s">
        <v>422</v>
      </c>
      <c r="C23" s="561">
        <v>7.3765723899999998</v>
      </c>
      <c r="D23" s="561">
        <v>6.83297709</v>
      </c>
      <c r="E23" s="561">
        <v>6.9952465799999999</v>
      </c>
      <c r="F23" s="561">
        <v>6.8197707599999999</v>
      </c>
      <c r="G23" s="561">
        <v>7.64959144</v>
      </c>
      <c r="H23" s="561">
        <v>8.2737785899999992</v>
      </c>
      <c r="I23" s="561">
        <v>9.1034450000000007</v>
      </c>
      <c r="J23" s="561">
        <v>9.0842830600000006</v>
      </c>
      <c r="K23" s="561">
        <v>8.9984841600000003</v>
      </c>
      <c r="L23" s="561">
        <v>8.0164778699999992</v>
      </c>
      <c r="M23" s="561">
        <v>6.9598053999999996</v>
      </c>
      <c r="N23" s="561">
        <v>6.9679237000000001</v>
      </c>
      <c r="O23" s="561">
        <v>7.0994663100000004</v>
      </c>
      <c r="P23" s="561">
        <v>6.8953428800000003</v>
      </c>
      <c r="Q23" s="561">
        <v>6.66870034</v>
      </c>
      <c r="R23" s="561">
        <v>5.9274410299999998</v>
      </c>
      <c r="S23" s="561">
        <v>6.1719630099999998</v>
      </c>
      <c r="T23" s="561">
        <v>7.42871682</v>
      </c>
      <c r="U23" s="561">
        <v>8.6864079299999997</v>
      </c>
      <c r="V23" s="561">
        <v>8.6774365299999996</v>
      </c>
      <c r="W23" s="561">
        <v>8.0032880399999993</v>
      </c>
      <c r="X23" s="561">
        <v>7.1078119199999996</v>
      </c>
      <c r="Y23" s="561">
        <v>6.4875540599999999</v>
      </c>
      <c r="Z23" s="561">
        <v>6.8803351499999996</v>
      </c>
      <c r="AA23" s="561">
        <v>7.1244195299999999</v>
      </c>
      <c r="AB23" s="561">
        <v>6.8319317000000002</v>
      </c>
      <c r="AC23" s="561">
        <v>6.7089845500000003</v>
      </c>
      <c r="AD23" s="561">
        <v>6.6412048300000004</v>
      </c>
      <c r="AE23" s="561">
        <v>6.9145448099999998</v>
      </c>
      <c r="AF23" s="561">
        <v>7.9375961999999998</v>
      </c>
      <c r="AG23" s="561">
        <v>8.6685969000000007</v>
      </c>
      <c r="AH23" s="561">
        <v>9.0147376599999998</v>
      </c>
      <c r="AI23" s="561">
        <v>8.2906486299999997</v>
      </c>
      <c r="AJ23" s="561">
        <v>7.4290153500000002</v>
      </c>
      <c r="AK23" s="561">
        <v>6.7616781399999999</v>
      </c>
      <c r="AL23" s="561">
        <v>6.7464207099999998</v>
      </c>
      <c r="AM23" s="561">
        <v>7.3725623799999997</v>
      </c>
      <c r="AN23" s="561">
        <v>6.8516315099999998</v>
      </c>
      <c r="AO23" s="561">
        <v>6.8023280799999997</v>
      </c>
      <c r="AP23" s="561">
        <v>6.6186337399999999</v>
      </c>
      <c r="AQ23" s="561">
        <v>7.3991875599999997</v>
      </c>
      <c r="AR23" s="561">
        <v>8.4140192000000003</v>
      </c>
      <c r="AS23" s="561">
        <v>9.3318071499999995</v>
      </c>
      <c r="AT23" s="561">
        <v>9.1381273400000005</v>
      </c>
      <c r="AU23" s="561">
        <v>8.3406799100000004</v>
      </c>
      <c r="AV23" s="561">
        <v>7.1726359799999999</v>
      </c>
      <c r="AW23" s="561">
        <v>6.7755948400000001</v>
      </c>
      <c r="AX23" s="561">
        <v>7.0737540299999999</v>
      </c>
      <c r="AY23" s="561">
        <v>7.1233622499999996</v>
      </c>
      <c r="AZ23" s="561">
        <v>6.7463147068999998</v>
      </c>
      <c r="BA23" s="561">
        <v>6.9349801354</v>
      </c>
      <c r="BB23" s="562">
        <v>6.760891</v>
      </c>
      <c r="BC23" s="562">
        <v>7.3924130000000003</v>
      </c>
      <c r="BD23" s="562">
        <v>8.2662169999999993</v>
      </c>
      <c r="BE23" s="562">
        <v>9.1050219999999999</v>
      </c>
      <c r="BF23" s="562">
        <v>9.2064760000000003</v>
      </c>
      <c r="BG23" s="562">
        <v>8.5255019999999995</v>
      </c>
      <c r="BH23" s="562">
        <v>7.304252</v>
      </c>
      <c r="BI23" s="562">
        <v>6.869262</v>
      </c>
      <c r="BJ23" s="562">
        <v>7.1832130000000003</v>
      </c>
      <c r="BK23" s="562">
        <v>7.3492189999999997</v>
      </c>
      <c r="BL23" s="562">
        <v>7.2290039999999998</v>
      </c>
      <c r="BM23" s="562">
        <v>7.0340790000000002</v>
      </c>
      <c r="BN23" s="562">
        <v>6.7365089999999999</v>
      </c>
      <c r="BO23" s="562">
        <v>7.2798889999999998</v>
      </c>
      <c r="BP23" s="562">
        <v>8.1005529999999997</v>
      </c>
      <c r="BQ23" s="562">
        <v>8.9664420000000007</v>
      </c>
      <c r="BR23" s="562">
        <v>9.0810139999999997</v>
      </c>
      <c r="BS23" s="562">
        <v>8.4048400000000001</v>
      </c>
      <c r="BT23" s="562">
        <v>7.1996909999999996</v>
      </c>
      <c r="BU23" s="562">
        <v>6.772189</v>
      </c>
      <c r="BV23" s="562">
        <v>7.0868739999999999</v>
      </c>
    </row>
    <row r="24" spans="1:74" ht="11.15" customHeight="1" x14ac:dyDescent="0.25">
      <c r="A24" s="86" t="s">
        <v>1097</v>
      </c>
      <c r="B24" s="159" t="s">
        <v>423</v>
      </c>
      <c r="C24" s="561">
        <v>15.39262199</v>
      </c>
      <c r="D24" s="561">
        <v>14.16484063</v>
      </c>
      <c r="E24" s="561">
        <v>14.472431220000001</v>
      </c>
      <c r="F24" s="561">
        <v>14.333807240000001</v>
      </c>
      <c r="G24" s="561">
        <v>16.056903160000001</v>
      </c>
      <c r="H24" s="561">
        <v>17.443768980000002</v>
      </c>
      <c r="I24" s="561">
        <v>19.439412709999999</v>
      </c>
      <c r="J24" s="561">
        <v>20.06635296</v>
      </c>
      <c r="K24" s="561">
        <v>19.385656579999999</v>
      </c>
      <c r="L24" s="561">
        <v>18.273426300000001</v>
      </c>
      <c r="M24" s="561">
        <v>14.580691590000001</v>
      </c>
      <c r="N24" s="561">
        <v>14.71058865</v>
      </c>
      <c r="O24" s="561">
        <v>15.96417106</v>
      </c>
      <c r="P24" s="561">
        <v>14.76486551</v>
      </c>
      <c r="Q24" s="561">
        <v>15.67209107</v>
      </c>
      <c r="R24" s="561">
        <v>14.261084629999999</v>
      </c>
      <c r="S24" s="561">
        <v>14.504887800000001</v>
      </c>
      <c r="T24" s="561">
        <v>17.494225419999999</v>
      </c>
      <c r="U24" s="561">
        <v>19.741633360000002</v>
      </c>
      <c r="V24" s="561">
        <v>19.349304870000001</v>
      </c>
      <c r="W24" s="561">
        <v>18.080683390000001</v>
      </c>
      <c r="X24" s="561">
        <v>17.414857120000001</v>
      </c>
      <c r="Y24" s="561">
        <v>14.551227020000001</v>
      </c>
      <c r="Z24" s="561">
        <v>15.576657730000001</v>
      </c>
      <c r="AA24" s="561">
        <v>15.26104836</v>
      </c>
      <c r="AB24" s="561">
        <v>13.37588306</v>
      </c>
      <c r="AC24" s="561">
        <v>14.202703319999999</v>
      </c>
      <c r="AD24" s="561">
        <v>15.88670698</v>
      </c>
      <c r="AE24" s="561">
        <v>16.43318678</v>
      </c>
      <c r="AF24" s="561">
        <v>18.558992969999998</v>
      </c>
      <c r="AG24" s="561">
        <v>19.629881860000001</v>
      </c>
      <c r="AH24" s="561">
        <v>20.00118973</v>
      </c>
      <c r="AI24" s="561">
        <v>19.16775973</v>
      </c>
      <c r="AJ24" s="561">
        <v>17.808233470000001</v>
      </c>
      <c r="AK24" s="561">
        <v>15.68553503</v>
      </c>
      <c r="AL24" s="561">
        <v>15.807977749999999</v>
      </c>
      <c r="AM24" s="561">
        <v>16.387970790000001</v>
      </c>
      <c r="AN24" s="561">
        <v>14.543553380000001</v>
      </c>
      <c r="AO24" s="561">
        <v>16.109996840000001</v>
      </c>
      <c r="AP24" s="561">
        <v>16.0141186</v>
      </c>
      <c r="AQ24" s="561">
        <v>17.170738450000002</v>
      </c>
      <c r="AR24" s="561">
        <v>18.908328539999999</v>
      </c>
      <c r="AS24" s="561">
        <v>20.383802280000001</v>
      </c>
      <c r="AT24" s="561">
        <v>20.911746189999999</v>
      </c>
      <c r="AU24" s="561">
        <v>19.92369742</v>
      </c>
      <c r="AV24" s="561">
        <v>16.978268320000002</v>
      </c>
      <c r="AW24" s="561">
        <v>15.548081460000001</v>
      </c>
      <c r="AX24" s="561">
        <v>16.036940319999999</v>
      </c>
      <c r="AY24" s="561">
        <v>16.61749683</v>
      </c>
      <c r="AZ24" s="561">
        <v>15.525585682000001</v>
      </c>
      <c r="BA24" s="561">
        <v>17.256364453</v>
      </c>
      <c r="BB24" s="562">
        <v>16.631710000000002</v>
      </c>
      <c r="BC24" s="562">
        <v>17.303920000000002</v>
      </c>
      <c r="BD24" s="562">
        <v>18.836379999999998</v>
      </c>
      <c r="BE24" s="562">
        <v>20.087769999999999</v>
      </c>
      <c r="BF24" s="562">
        <v>21.022030000000001</v>
      </c>
      <c r="BG24" s="562">
        <v>20.00225</v>
      </c>
      <c r="BH24" s="562">
        <v>17.157039999999999</v>
      </c>
      <c r="BI24" s="562">
        <v>15.59286</v>
      </c>
      <c r="BJ24" s="562">
        <v>16.31785</v>
      </c>
      <c r="BK24" s="562">
        <v>17.08417</v>
      </c>
      <c r="BL24" s="562">
        <v>16.276949999999999</v>
      </c>
      <c r="BM24" s="562">
        <v>17.249169999999999</v>
      </c>
      <c r="BN24" s="562">
        <v>16.446210000000001</v>
      </c>
      <c r="BO24" s="562">
        <v>17.059650000000001</v>
      </c>
      <c r="BP24" s="562">
        <v>18.595089999999999</v>
      </c>
      <c r="BQ24" s="562">
        <v>19.99034</v>
      </c>
      <c r="BR24" s="562">
        <v>21.00384</v>
      </c>
      <c r="BS24" s="562">
        <v>19.983370000000001</v>
      </c>
      <c r="BT24" s="562">
        <v>17.151800000000001</v>
      </c>
      <c r="BU24" s="562">
        <v>15.5998</v>
      </c>
      <c r="BV24" s="562">
        <v>16.337389999999999</v>
      </c>
    </row>
    <row r="25" spans="1:74" ht="11.15" customHeight="1" x14ac:dyDescent="0.25">
      <c r="A25" s="86" t="s">
        <v>1098</v>
      </c>
      <c r="B25" s="159" t="s">
        <v>424</v>
      </c>
      <c r="C25" s="561">
        <v>7.8106215299999997</v>
      </c>
      <c r="D25" s="561">
        <v>7.2863838699999999</v>
      </c>
      <c r="E25" s="561">
        <v>7.6331081200000002</v>
      </c>
      <c r="F25" s="561">
        <v>7.5644103700000001</v>
      </c>
      <c r="G25" s="561">
        <v>7.8245181500000003</v>
      </c>
      <c r="H25" s="561">
        <v>8.4328065100000007</v>
      </c>
      <c r="I25" s="561">
        <v>9.5903288500000006</v>
      </c>
      <c r="J25" s="561">
        <v>9.90147479</v>
      </c>
      <c r="K25" s="561">
        <v>8.7247956599999998</v>
      </c>
      <c r="L25" s="561">
        <v>8.0724453100000009</v>
      </c>
      <c r="M25" s="561">
        <v>7.4716883300000001</v>
      </c>
      <c r="N25" s="561">
        <v>7.7569456099999998</v>
      </c>
      <c r="O25" s="561">
        <v>7.7447028600000003</v>
      </c>
      <c r="P25" s="561">
        <v>7.3222927899999997</v>
      </c>
      <c r="Q25" s="561">
        <v>7.4520796000000002</v>
      </c>
      <c r="R25" s="561">
        <v>6.62420893</v>
      </c>
      <c r="S25" s="561">
        <v>7.5310995900000002</v>
      </c>
      <c r="T25" s="561">
        <v>8.1192547899999994</v>
      </c>
      <c r="U25" s="561">
        <v>9.3491964799999998</v>
      </c>
      <c r="V25" s="561">
        <v>9.6208175899999997</v>
      </c>
      <c r="W25" s="561">
        <v>8.6048863400000002</v>
      </c>
      <c r="X25" s="561">
        <v>8.0140579600000006</v>
      </c>
      <c r="Y25" s="561">
        <v>7.3252012799999999</v>
      </c>
      <c r="Z25" s="561">
        <v>7.58055784</v>
      </c>
      <c r="AA25" s="561">
        <v>7.5742229500000002</v>
      </c>
      <c r="AB25" s="561">
        <v>6.92977065</v>
      </c>
      <c r="AC25" s="561">
        <v>7.4460436000000003</v>
      </c>
      <c r="AD25" s="561">
        <v>7.5094590700000001</v>
      </c>
      <c r="AE25" s="561">
        <v>8.1059131600000001</v>
      </c>
      <c r="AF25" s="561">
        <v>9.1994155000000006</v>
      </c>
      <c r="AG25" s="561">
        <v>9.9136691700000004</v>
      </c>
      <c r="AH25" s="561">
        <v>9.7875881299999996</v>
      </c>
      <c r="AI25" s="561">
        <v>8.9759218700000005</v>
      </c>
      <c r="AJ25" s="561">
        <v>7.9543006600000004</v>
      </c>
      <c r="AK25" s="561">
        <v>7.5010236900000002</v>
      </c>
      <c r="AL25" s="561">
        <v>7.78308161</v>
      </c>
      <c r="AM25" s="561">
        <v>7.9343508199999997</v>
      </c>
      <c r="AN25" s="561">
        <v>7.3417036099999997</v>
      </c>
      <c r="AO25" s="561">
        <v>7.9095571600000003</v>
      </c>
      <c r="AP25" s="561">
        <v>7.7948063400000001</v>
      </c>
      <c r="AQ25" s="561">
        <v>8.4277365399999997</v>
      </c>
      <c r="AR25" s="561">
        <v>9.20642505</v>
      </c>
      <c r="AS25" s="561">
        <v>10.19191958</v>
      </c>
      <c r="AT25" s="561">
        <v>10.184946890000001</v>
      </c>
      <c r="AU25" s="561">
        <v>9.2672415800000003</v>
      </c>
      <c r="AV25" s="561">
        <v>8.29994312</v>
      </c>
      <c r="AW25" s="561">
        <v>7.7655917499999996</v>
      </c>
      <c r="AX25" s="561">
        <v>8.2643097900000004</v>
      </c>
      <c r="AY25" s="561">
        <v>8.1670550800000008</v>
      </c>
      <c r="AZ25" s="561">
        <v>7.5020367721000003</v>
      </c>
      <c r="BA25" s="561">
        <v>8.0103357873000007</v>
      </c>
      <c r="BB25" s="562">
        <v>7.7489460000000001</v>
      </c>
      <c r="BC25" s="562">
        <v>8.4220989999999993</v>
      </c>
      <c r="BD25" s="562">
        <v>9.109947</v>
      </c>
      <c r="BE25" s="562">
        <v>9.9825119999999998</v>
      </c>
      <c r="BF25" s="562">
        <v>10.147830000000001</v>
      </c>
      <c r="BG25" s="562">
        <v>9.0960090000000005</v>
      </c>
      <c r="BH25" s="562">
        <v>8.3137740000000004</v>
      </c>
      <c r="BI25" s="562">
        <v>7.6896899999999997</v>
      </c>
      <c r="BJ25" s="562">
        <v>8.2685440000000003</v>
      </c>
      <c r="BK25" s="562">
        <v>8.1059529999999995</v>
      </c>
      <c r="BL25" s="562">
        <v>7.6925420000000004</v>
      </c>
      <c r="BM25" s="562">
        <v>7.8958849999999998</v>
      </c>
      <c r="BN25" s="562">
        <v>7.7308700000000004</v>
      </c>
      <c r="BO25" s="562">
        <v>8.3876810000000006</v>
      </c>
      <c r="BP25" s="562">
        <v>9.0467069999999996</v>
      </c>
      <c r="BQ25" s="562">
        <v>9.9266079999999999</v>
      </c>
      <c r="BR25" s="562">
        <v>10.096299999999999</v>
      </c>
      <c r="BS25" s="562">
        <v>9.0525409999999997</v>
      </c>
      <c r="BT25" s="562">
        <v>8.2769829999999995</v>
      </c>
      <c r="BU25" s="562">
        <v>7.6576620000000002</v>
      </c>
      <c r="BV25" s="562">
        <v>8.2367530000000002</v>
      </c>
    </row>
    <row r="26" spans="1:74" ht="11.15" customHeight="1" x14ac:dyDescent="0.25">
      <c r="A26" s="86" t="s">
        <v>1099</v>
      </c>
      <c r="B26" s="159" t="s">
        <v>236</v>
      </c>
      <c r="C26" s="561">
        <v>13.29292553</v>
      </c>
      <c r="D26" s="561">
        <v>11.943961209999999</v>
      </c>
      <c r="E26" s="561">
        <v>13.196361530000001</v>
      </c>
      <c r="F26" s="561">
        <v>12.677048360000001</v>
      </c>
      <c r="G26" s="561">
        <v>13.08280021</v>
      </c>
      <c r="H26" s="561">
        <v>12.65922488</v>
      </c>
      <c r="I26" s="561">
        <v>14.913349719999999</v>
      </c>
      <c r="J26" s="561">
        <v>15.10190639</v>
      </c>
      <c r="K26" s="561">
        <v>13.58906133</v>
      </c>
      <c r="L26" s="561">
        <v>14.237821520000001</v>
      </c>
      <c r="M26" s="561">
        <v>11.39661731</v>
      </c>
      <c r="N26" s="561">
        <v>13.880908</v>
      </c>
      <c r="O26" s="561">
        <v>13.13990897</v>
      </c>
      <c r="P26" s="561">
        <v>11.53004016</v>
      </c>
      <c r="Q26" s="561">
        <v>12.9180777</v>
      </c>
      <c r="R26" s="561">
        <v>11.17134358</v>
      </c>
      <c r="S26" s="561">
        <v>10.777400480000001</v>
      </c>
      <c r="T26" s="561">
        <v>12.327765729999999</v>
      </c>
      <c r="U26" s="561">
        <v>14.481208970000001</v>
      </c>
      <c r="V26" s="561">
        <v>12.74740896</v>
      </c>
      <c r="W26" s="561">
        <v>13.00803865</v>
      </c>
      <c r="X26" s="561">
        <v>13.63790081</v>
      </c>
      <c r="Y26" s="561">
        <v>10.975699029999999</v>
      </c>
      <c r="Z26" s="561">
        <v>13.347879949999999</v>
      </c>
      <c r="AA26" s="561">
        <v>11.50034812</v>
      </c>
      <c r="AB26" s="561">
        <v>10.28932275</v>
      </c>
      <c r="AC26" s="561">
        <v>13.796299749999999</v>
      </c>
      <c r="AD26" s="561">
        <v>10.08823142</v>
      </c>
      <c r="AE26" s="561">
        <v>11.397479969999999</v>
      </c>
      <c r="AF26" s="561">
        <v>13.89967719</v>
      </c>
      <c r="AG26" s="561">
        <v>14.591042720000001</v>
      </c>
      <c r="AH26" s="561">
        <v>14.98495599</v>
      </c>
      <c r="AI26" s="561">
        <v>13.64937151</v>
      </c>
      <c r="AJ26" s="561">
        <v>13.781724690000001</v>
      </c>
      <c r="AK26" s="561">
        <v>12.66525129</v>
      </c>
      <c r="AL26" s="561">
        <v>13.26402463</v>
      </c>
      <c r="AM26" s="561">
        <v>13.038817849999999</v>
      </c>
      <c r="AN26" s="561">
        <v>11.33502298</v>
      </c>
      <c r="AO26" s="561">
        <v>13.33307583</v>
      </c>
      <c r="AP26" s="561">
        <v>12.548000010000001</v>
      </c>
      <c r="AQ26" s="561">
        <v>12.314544700000001</v>
      </c>
      <c r="AR26" s="561">
        <v>13.02743426</v>
      </c>
      <c r="AS26" s="561">
        <v>14.63760211</v>
      </c>
      <c r="AT26" s="561">
        <v>15.83364463</v>
      </c>
      <c r="AU26" s="561">
        <v>14.91494921</v>
      </c>
      <c r="AV26" s="561">
        <v>14.126282059999999</v>
      </c>
      <c r="AW26" s="561">
        <v>12.0306958</v>
      </c>
      <c r="AX26" s="561">
        <v>13.525162979999999</v>
      </c>
      <c r="AY26" s="561">
        <v>13.278778750000001</v>
      </c>
      <c r="AZ26" s="561">
        <v>11.541268592</v>
      </c>
      <c r="BA26" s="561">
        <v>13.812286359</v>
      </c>
      <c r="BB26" s="562">
        <v>12.567410000000001</v>
      </c>
      <c r="BC26" s="562">
        <v>12.43385</v>
      </c>
      <c r="BD26" s="562">
        <v>13.16569</v>
      </c>
      <c r="BE26" s="562">
        <v>14.48883</v>
      </c>
      <c r="BF26" s="562">
        <v>15.695919999999999</v>
      </c>
      <c r="BG26" s="562">
        <v>14.53112</v>
      </c>
      <c r="BH26" s="562">
        <v>13.85291</v>
      </c>
      <c r="BI26" s="562">
        <v>11.745469999999999</v>
      </c>
      <c r="BJ26" s="562">
        <v>13.52535</v>
      </c>
      <c r="BK26" s="562">
        <v>13.146430000000001</v>
      </c>
      <c r="BL26" s="562">
        <v>11.722239999999999</v>
      </c>
      <c r="BM26" s="562">
        <v>13.509259999999999</v>
      </c>
      <c r="BN26" s="562">
        <v>12.46712</v>
      </c>
      <c r="BO26" s="562">
        <v>12.230399999999999</v>
      </c>
      <c r="BP26" s="562">
        <v>12.91122</v>
      </c>
      <c r="BQ26" s="562">
        <v>14.212339999999999</v>
      </c>
      <c r="BR26" s="562">
        <v>15.40399</v>
      </c>
      <c r="BS26" s="562">
        <v>14.257389999999999</v>
      </c>
      <c r="BT26" s="562">
        <v>13.59047</v>
      </c>
      <c r="BU26" s="562">
        <v>11.522259999999999</v>
      </c>
      <c r="BV26" s="562">
        <v>13.26938</v>
      </c>
    </row>
    <row r="27" spans="1:74" ht="11.15" customHeight="1" x14ac:dyDescent="0.25">
      <c r="A27" s="86" t="s">
        <v>1100</v>
      </c>
      <c r="B27" s="159" t="s">
        <v>237</v>
      </c>
      <c r="C27" s="561">
        <v>0.48635547000000001</v>
      </c>
      <c r="D27" s="561">
        <v>0.43634964999999998</v>
      </c>
      <c r="E27" s="561">
        <v>0.4546422</v>
      </c>
      <c r="F27" s="561">
        <v>0.45419042999999998</v>
      </c>
      <c r="G27" s="561">
        <v>0.46472182000000001</v>
      </c>
      <c r="H27" s="561">
        <v>0.46747663</v>
      </c>
      <c r="I27" s="561">
        <v>0.49076015000000001</v>
      </c>
      <c r="J27" s="561">
        <v>0.50425381999999996</v>
      </c>
      <c r="K27" s="561">
        <v>0.48558625</v>
      </c>
      <c r="L27" s="561">
        <v>0.49323091000000002</v>
      </c>
      <c r="M27" s="561">
        <v>0.47567861</v>
      </c>
      <c r="N27" s="561">
        <v>0.48346610000000001</v>
      </c>
      <c r="O27" s="561">
        <v>0.48332563000000001</v>
      </c>
      <c r="P27" s="561">
        <v>0.45793530999999998</v>
      </c>
      <c r="Q27" s="561">
        <v>0.45966076</v>
      </c>
      <c r="R27" s="561">
        <v>0.38239532999999998</v>
      </c>
      <c r="S27" s="561">
        <v>0.38466419000000002</v>
      </c>
      <c r="T27" s="561">
        <v>0.40481718</v>
      </c>
      <c r="U27" s="561">
        <v>0.43126882</v>
      </c>
      <c r="V27" s="561">
        <v>0.43554092999999999</v>
      </c>
      <c r="W27" s="561">
        <v>0.42153709</v>
      </c>
      <c r="X27" s="561">
        <v>0.44583267999999998</v>
      </c>
      <c r="Y27" s="561">
        <v>0.44753511000000001</v>
      </c>
      <c r="Z27" s="561">
        <v>0.45390397999999998</v>
      </c>
      <c r="AA27" s="561">
        <v>0.44269892999999999</v>
      </c>
      <c r="AB27" s="561">
        <v>0.41257279000000002</v>
      </c>
      <c r="AC27" s="561">
        <v>0.45006309999999999</v>
      </c>
      <c r="AD27" s="561">
        <v>0.42038437000000001</v>
      </c>
      <c r="AE27" s="561">
        <v>0.44035260999999998</v>
      </c>
      <c r="AF27" s="561">
        <v>0.43736755999999999</v>
      </c>
      <c r="AG27" s="561">
        <v>0.45105693000000002</v>
      </c>
      <c r="AH27" s="561">
        <v>0.45684623000000002</v>
      </c>
      <c r="AI27" s="561">
        <v>0.44554505</v>
      </c>
      <c r="AJ27" s="561">
        <v>0.45288745000000002</v>
      </c>
      <c r="AK27" s="561">
        <v>0.46202637000000002</v>
      </c>
      <c r="AL27" s="561">
        <v>0.47138561000000001</v>
      </c>
      <c r="AM27" s="561">
        <v>0.45291662999999999</v>
      </c>
      <c r="AN27" s="561">
        <v>0.42172594000000002</v>
      </c>
      <c r="AO27" s="561">
        <v>0.44797318000000003</v>
      </c>
      <c r="AP27" s="561">
        <v>0.42935907000000001</v>
      </c>
      <c r="AQ27" s="561">
        <v>0.43874424000000001</v>
      </c>
      <c r="AR27" s="561">
        <v>0.43319327000000002</v>
      </c>
      <c r="AS27" s="561">
        <v>0.44828137000000001</v>
      </c>
      <c r="AT27" s="561">
        <v>0.46183718000000001</v>
      </c>
      <c r="AU27" s="561">
        <v>0.45172436999999999</v>
      </c>
      <c r="AV27" s="561">
        <v>0.46392696</v>
      </c>
      <c r="AW27" s="561">
        <v>0.45461393999999999</v>
      </c>
      <c r="AX27" s="561">
        <v>0.46548077999999998</v>
      </c>
      <c r="AY27" s="561">
        <v>0.44150201</v>
      </c>
      <c r="AZ27" s="561">
        <v>0.42398775999999999</v>
      </c>
      <c r="BA27" s="561">
        <v>0.44211393999999998</v>
      </c>
      <c r="BB27" s="562">
        <v>0.42868020000000001</v>
      </c>
      <c r="BC27" s="562">
        <v>0.43584719999999999</v>
      </c>
      <c r="BD27" s="562">
        <v>0.43470809999999999</v>
      </c>
      <c r="BE27" s="562">
        <v>0.45443850000000002</v>
      </c>
      <c r="BF27" s="562">
        <v>0.46718209999999999</v>
      </c>
      <c r="BG27" s="562">
        <v>0.45359300000000002</v>
      </c>
      <c r="BH27" s="562">
        <v>0.46537190000000001</v>
      </c>
      <c r="BI27" s="562">
        <v>0.46282119999999999</v>
      </c>
      <c r="BJ27" s="562">
        <v>0.47073229999999999</v>
      </c>
      <c r="BK27" s="562">
        <v>0.45685249999999999</v>
      </c>
      <c r="BL27" s="562">
        <v>0.44990980000000003</v>
      </c>
      <c r="BM27" s="562">
        <v>0.44967119999999999</v>
      </c>
      <c r="BN27" s="562">
        <v>0.43247459999999999</v>
      </c>
      <c r="BO27" s="562">
        <v>0.43724180000000001</v>
      </c>
      <c r="BP27" s="562">
        <v>0.4342065</v>
      </c>
      <c r="BQ27" s="562">
        <v>0.45279540000000001</v>
      </c>
      <c r="BR27" s="562">
        <v>0.465555</v>
      </c>
      <c r="BS27" s="562">
        <v>0.45194709999999999</v>
      </c>
      <c r="BT27" s="562">
        <v>0.46378330000000001</v>
      </c>
      <c r="BU27" s="562">
        <v>0.46153290000000002</v>
      </c>
      <c r="BV27" s="562">
        <v>0.47063199999999999</v>
      </c>
    </row>
    <row r="28" spans="1:74" ht="11.15" customHeight="1" x14ac:dyDescent="0.25">
      <c r="A28" s="86" t="s">
        <v>1101</v>
      </c>
      <c r="B28" s="159" t="s">
        <v>426</v>
      </c>
      <c r="C28" s="561">
        <v>112.0123883</v>
      </c>
      <c r="D28" s="561">
        <v>102.07087865</v>
      </c>
      <c r="E28" s="561">
        <v>107.46819988</v>
      </c>
      <c r="F28" s="561">
        <v>102.44593962</v>
      </c>
      <c r="G28" s="561">
        <v>111.20095272</v>
      </c>
      <c r="H28" s="561">
        <v>115.74502704</v>
      </c>
      <c r="I28" s="561">
        <v>130.95145260999999</v>
      </c>
      <c r="J28" s="561">
        <v>130.77617383</v>
      </c>
      <c r="K28" s="561">
        <v>122.05915072000001</v>
      </c>
      <c r="L28" s="561">
        <v>115.30490274</v>
      </c>
      <c r="M28" s="561">
        <v>102.84001359</v>
      </c>
      <c r="N28" s="561">
        <v>108.00147573</v>
      </c>
      <c r="O28" s="561">
        <v>109.81219557999999</v>
      </c>
      <c r="P28" s="561">
        <v>103.01476878</v>
      </c>
      <c r="Q28" s="561">
        <v>104.10984329999999</v>
      </c>
      <c r="R28" s="561">
        <v>91.405772409999997</v>
      </c>
      <c r="S28" s="561">
        <v>94.299162929999994</v>
      </c>
      <c r="T28" s="561">
        <v>109.59271993</v>
      </c>
      <c r="U28" s="561">
        <v>127.10748119</v>
      </c>
      <c r="V28" s="561">
        <v>123.0568842</v>
      </c>
      <c r="W28" s="561">
        <v>113.21974254</v>
      </c>
      <c r="X28" s="561">
        <v>108.46818857</v>
      </c>
      <c r="Y28" s="561">
        <v>97.896620040000002</v>
      </c>
      <c r="Z28" s="561">
        <v>105.45620390000001</v>
      </c>
      <c r="AA28" s="561">
        <v>104.49764718</v>
      </c>
      <c r="AB28" s="561">
        <v>98.355677380000003</v>
      </c>
      <c r="AC28" s="561">
        <v>102.87723446</v>
      </c>
      <c r="AD28" s="561">
        <v>98.721379159999998</v>
      </c>
      <c r="AE28" s="561">
        <v>104.71120892</v>
      </c>
      <c r="AF28" s="561">
        <v>119.05269115999999</v>
      </c>
      <c r="AG28" s="561">
        <v>127.85573406</v>
      </c>
      <c r="AH28" s="561">
        <v>131.11112134999999</v>
      </c>
      <c r="AI28" s="561">
        <v>118.9886836</v>
      </c>
      <c r="AJ28" s="561">
        <v>112.24647543</v>
      </c>
      <c r="AK28" s="561">
        <v>103.50607832999999</v>
      </c>
      <c r="AL28" s="561">
        <v>106.51556746</v>
      </c>
      <c r="AM28" s="561">
        <v>112.28858723</v>
      </c>
      <c r="AN28" s="561">
        <v>101.65482444</v>
      </c>
      <c r="AO28" s="561">
        <v>107.85022422999999</v>
      </c>
      <c r="AP28" s="561">
        <v>103.81994923000001</v>
      </c>
      <c r="AQ28" s="561">
        <v>111.36084956000001</v>
      </c>
      <c r="AR28" s="561">
        <v>120.01155120999999</v>
      </c>
      <c r="AS28" s="561">
        <v>132.30773119</v>
      </c>
      <c r="AT28" s="561">
        <v>134.16390097999999</v>
      </c>
      <c r="AU28" s="561">
        <v>122.53300360999999</v>
      </c>
      <c r="AV28" s="561">
        <v>110.29745732000001</v>
      </c>
      <c r="AW28" s="561">
        <v>104.96071013</v>
      </c>
      <c r="AX28" s="561">
        <v>111.78250079</v>
      </c>
      <c r="AY28" s="561">
        <v>110.07744833</v>
      </c>
      <c r="AZ28" s="561">
        <v>103.00684844</v>
      </c>
      <c r="BA28" s="561">
        <v>111.28729645999999</v>
      </c>
      <c r="BB28" s="562">
        <v>105.593</v>
      </c>
      <c r="BC28" s="562">
        <v>112.5406</v>
      </c>
      <c r="BD28" s="562">
        <v>120.6388</v>
      </c>
      <c r="BE28" s="562">
        <v>131.4169</v>
      </c>
      <c r="BF28" s="562">
        <v>133.82980000000001</v>
      </c>
      <c r="BG28" s="562">
        <v>122.59869999999999</v>
      </c>
      <c r="BH28" s="562">
        <v>111.1987</v>
      </c>
      <c r="BI28" s="562">
        <v>105.3439</v>
      </c>
      <c r="BJ28" s="562">
        <v>112.4019</v>
      </c>
      <c r="BK28" s="562">
        <v>112.4838</v>
      </c>
      <c r="BL28" s="562">
        <v>107.8942</v>
      </c>
      <c r="BM28" s="562">
        <v>110.8582</v>
      </c>
      <c r="BN28" s="562">
        <v>105.2024</v>
      </c>
      <c r="BO28" s="562">
        <v>111.9447</v>
      </c>
      <c r="BP28" s="562">
        <v>119.8329</v>
      </c>
      <c r="BQ28" s="562">
        <v>131.19560000000001</v>
      </c>
      <c r="BR28" s="562">
        <v>133.7544</v>
      </c>
      <c r="BS28" s="562">
        <v>122.5455</v>
      </c>
      <c r="BT28" s="562">
        <v>111.16079999999999</v>
      </c>
      <c r="BU28" s="562">
        <v>105.3588</v>
      </c>
      <c r="BV28" s="562">
        <v>112.38379999999999</v>
      </c>
    </row>
    <row r="29" spans="1:74" ht="11.15" customHeight="1" x14ac:dyDescent="0.25">
      <c r="A29" s="86"/>
      <c r="B29" s="88" t="s">
        <v>29</v>
      </c>
      <c r="C29" s="563"/>
      <c r="D29" s="563"/>
      <c r="E29" s="563"/>
      <c r="F29" s="563"/>
      <c r="G29" s="563"/>
      <c r="H29" s="563"/>
      <c r="I29" s="563"/>
      <c r="J29" s="563"/>
      <c r="K29" s="563"/>
      <c r="L29" s="563"/>
      <c r="M29" s="563"/>
      <c r="N29" s="563"/>
      <c r="O29" s="563"/>
      <c r="P29" s="563"/>
      <c r="Q29" s="563"/>
      <c r="R29" s="563"/>
      <c r="S29" s="563"/>
      <c r="T29" s="563"/>
      <c r="U29" s="563"/>
      <c r="V29" s="563"/>
      <c r="W29" s="563"/>
      <c r="X29" s="563"/>
      <c r="Y29" s="563"/>
      <c r="Z29" s="563"/>
      <c r="AA29" s="563"/>
      <c r="AB29" s="563"/>
      <c r="AC29" s="563"/>
      <c r="AD29" s="563"/>
      <c r="AE29" s="563"/>
      <c r="AF29" s="563"/>
      <c r="AG29" s="563"/>
      <c r="AH29" s="563"/>
      <c r="AI29" s="563"/>
      <c r="AJ29" s="563"/>
      <c r="AK29" s="563"/>
      <c r="AL29" s="563"/>
      <c r="AM29" s="563"/>
      <c r="AN29" s="563"/>
      <c r="AO29" s="563"/>
      <c r="AP29" s="563"/>
      <c r="AQ29" s="563"/>
      <c r="AR29" s="563"/>
      <c r="AS29" s="563"/>
      <c r="AT29" s="563"/>
      <c r="AU29" s="563"/>
      <c r="AV29" s="563"/>
      <c r="AW29" s="563"/>
      <c r="AX29" s="563"/>
      <c r="AY29" s="563"/>
      <c r="AZ29" s="563"/>
      <c r="BA29" s="563"/>
      <c r="BB29" s="564"/>
      <c r="BC29" s="564"/>
      <c r="BD29" s="564"/>
      <c r="BE29" s="564"/>
      <c r="BF29" s="564"/>
      <c r="BG29" s="564"/>
      <c r="BH29" s="564"/>
      <c r="BI29" s="564"/>
      <c r="BJ29" s="564"/>
      <c r="BK29" s="564"/>
      <c r="BL29" s="564"/>
      <c r="BM29" s="564"/>
      <c r="BN29" s="564"/>
      <c r="BO29" s="564"/>
      <c r="BP29" s="564"/>
      <c r="BQ29" s="564"/>
      <c r="BR29" s="564"/>
      <c r="BS29" s="564"/>
      <c r="BT29" s="564"/>
      <c r="BU29" s="564"/>
      <c r="BV29" s="564"/>
    </row>
    <row r="30" spans="1:74" ht="11.15" customHeight="1" x14ac:dyDescent="0.25">
      <c r="A30" s="86" t="s">
        <v>1102</v>
      </c>
      <c r="B30" s="159" t="s">
        <v>418</v>
      </c>
      <c r="C30" s="561">
        <v>1.4350039299999999</v>
      </c>
      <c r="D30" s="561">
        <v>1.1792938900000001</v>
      </c>
      <c r="E30" s="561">
        <v>1.37252489</v>
      </c>
      <c r="F30" s="561">
        <v>1.29629039</v>
      </c>
      <c r="G30" s="561">
        <v>1.39651744</v>
      </c>
      <c r="H30" s="561">
        <v>1.2900867199999999</v>
      </c>
      <c r="I30" s="561">
        <v>1.5399985199999999</v>
      </c>
      <c r="J30" s="561">
        <v>1.4370146399999999</v>
      </c>
      <c r="K30" s="561">
        <v>1.28823636</v>
      </c>
      <c r="L30" s="561">
        <v>1.39710819</v>
      </c>
      <c r="M30" s="561">
        <v>1.3053591499999999</v>
      </c>
      <c r="N30" s="561">
        <v>1.29702691</v>
      </c>
      <c r="O30" s="561">
        <v>1.31252122</v>
      </c>
      <c r="P30" s="561">
        <v>1.27990721</v>
      </c>
      <c r="Q30" s="561">
        <v>1.2753183299999999</v>
      </c>
      <c r="R30" s="561">
        <v>1.16475302</v>
      </c>
      <c r="S30" s="561">
        <v>1.19960632</v>
      </c>
      <c r="T30" s="561">
        <v>1.30043288</v>
      </c>
      <c r="U30" s="561">
        <v>1.40562034</v>
      </c>
      <c r="V30" s="561">
        <v>1.36958069</v>
      </c>
      <c r="W30" s="561">
        <v>1.3501852999999999</v>
      </c>
      <c r="X30" s="561">
        <v>1.31621207</v>
      </c>
      <c r="Y30" s="561">
        <v>1.28516407</v>
      </c>
      <c r="Z30" s="561">
        <v>1.3240466099999999</v>
      </c>
      <c r="AA30" s="561">
        <v>1.2707177999999999</v>
      </c>
      <c r="AB30" s="561">
        <v>1.19462069</v>
      </c>
      <c r="AC30" s="561">
        <v>1.27055798</v>
      </c>
      <c r="AD30" s="561">
        <v>1.23856597</v>
      </c>
      <c r="AE30" s="561">
        <v>1.3488848600000001</v>
      </c>
      <c r="AF30" s="561">
        <v>1.37074169</v>
      </c>
      <c r="AG30" s="561">
        <v>1.36298549</v>
      </c>
      <c r="AH30" s="561">
        <v>1.43965207</v>
      </c>
      <c r="AI30" s="561">
        <v>1.3275830399999999</v>
      </c>
      <c r="AJ30" s="561">
        <v>1.3010387800000001</v>
      </c>
      <c r="AK30" s="561">
        <v>1.2763163900000001</v>
      </c>
      <c r="AL30" s="561">
        <v>1.2604153</v>
      </c>
      <c r="AM30" s="561">
        <v>1.29395814</v>
      </c>
      <c r="AN30" s="561">
        <v>1.24378634</v>
      </c>
      <c r="AO30" s="561">
        <v>1.32958215</v>
      </c>
      <c r="AP30" s="561">
        <v>1.2712153500000001</v>
      </c>
      <c r="AQ30" s="561">
        <v>1.31303901</v>
      </c>
      <c r="AR30" s="561">
        <v>1.3041822999999999</v>
      </c>
      <c r="AS30" s="561">
        <v>1.39894501</v>
      </c>
      <c r="AT30" s="561">
        <v>1.4086190199999999</v>
      </c>
      <c r="AU30" s="561">
        <v>1.28233927</v>
      </c>
      <c r="AV30" s="561">
        <v>1.28642882</v>
      </c>
      <c r="AW30" s="561">
        <v>1.27508588</v>
      </c>
      <c r="AX30" s="561">
        <v>1.2567168</v>
      </c>
      <c r="AY30" s="561">
        <v>1.2350265899999999</v>
      </c>
      <c r="AZ30" s="561">
        <v>1.2100359509</v>
      </c>
      <c r="BA30" s="561">
        <v>1.2760582135</v>
      </c>
      <c r="BB30" s="562">
        <v>1.2253890000000001</v>
      </c>
      <c r="BC30" s="562">
        <v>1.267611</v>
      </c>
      <c r="BD30" s="562">
        <v>1.264276</v>
      </c>
      <c r="BE30" s="562">
        <v>1.356832</v>
      </c>
      <c r="BF30" s="562">
        <v>1.3709499999999999</v>
      </c>
      <c r="BG30" s="562">
        <v>1.247981</v>
      </c>
      <c r="BH30" s="562">
        <v>1.256051</v>
      </c>
      <c r="BI30" s="562">
        <v>1.252615</v>
      </c>
      <c r="BJ30" s="562">
        <v>1.2490749999999999</v>
      </c>
      <c r="BK30" s="562">
        <v>1.2161489999999999</v>
      </c>
      <c r="BL30" s="562">
        <v>1.232793</v>
      </c>
      <c r="BM30" s="562">
        <v>1.2639959999999999</v>
      </c>
      <c r="BN30" s="562">
        <v>1.2137709999999999</v>
      </c>
      <c r="BO30" s="562">
        <v>1.2562960000000001</v>
      </c>
      <c r="BP30" s="562">
        <v>1.2536590000000001</v>
      </c>
      <c r="BQ30" s="562">
        <v>1.3461270000000001</v>
      </c>
      <c r="BR30" s="562">
        <v>1.3606670000000001</v>
      </c>
      <c r="BS30" s="562">
        <v>1.239018</v>
      </c>
      <c r="BT30" s="562">
        <v>1.247079</v>
      </c>
      <c r="BU30" s="562">
        <v>1.244119</v>
      </c>
      <c r="BV30" s="562">
        <v>1.24116</v>
      </c>
    </row>
    <row r="31" spans="1:74" ht="11.15" customHeight="1" x14ac:dyDescent="0.25">
      <c r="A31" s="86" t="s">
        <v>1103</v>
      </c>
      <c r="B31" s="148" t="s">
        <v>448</v>
      </c>
      <c r="C31" s="561">
        <v>6.1816296199999998</v>
      </c>
      <c r="D31" s="561">
        <v>5.8741568300000004</v>
      </c>
      <c r="E31" s="561">
        <v>6.0381942200000003</v>
      </c>
      <c r="F31" s="561">
        <v>5.8410576799999996</v>
      </c>
      <c r="G31" s="561">
        <v>5.9111843899999998</v>
      </c>
      <c r="H31" s="561">
        <v>6.1959807299999996</v>
      </c>
      <c r="I31" s="561">
        <v>6.8888989599999997</v>
      </c>
      <c r="J31" s="561">
        <v>6.85973335</v>
      </c>
      <c r="K31" s="561">
        <v>6.5343707899999997</v>
      </c>
      <c r="L31" s="561">
        <v>6.4271571400000003</v>
      </c>
      <c r="M31" s="561">
        <v>6.1577700200000001</v>
      </c>
      <c r="N31" s="561">
        <v>6.0511102699999997</v>
      </c>
      <c r="O31" s="561">
        <v>6.2791551400000003</v>
      </c>
      <c r="P31" s="561">
        <v>6.0596968100000002</v>
      </c>
      <c r="Q31" s="561">
        <v>6.0188983399999998</v>
      </c>
      <c r="R31" s="561">
        <v>5.4500899799999996</v>
      </c>
      <c r="S31" s="561">
        <v>5.3142219300000004</v>
      </c>
      <c r="T31" s="561">
        <v>5.85192669</v>
      </c>
      <c r="U31" s="561">
        <v>6.4287500199999998</v>
      </c>
      <c r="V31" s="561">
        <v>6.4961399699999998</v>
      </c>
      <c r="W31" s="561">
        <v>6.0624128400000004</v>
      </c>
      <c r="X31" s="561">
        <v>6.1300062500000001</v>
      </c>
      <c r="Y31" s="561">
        <v>5.7798769800000001</v>
      </c>
      <c r="Z31" s="561">
        <v>6.0819620700000003</v>
      </c>
      <c r="AA31" s="561">
        <v>5.9388430400000001</v>
      </c>
      <c r="AB31" s="561">
        <v>5.80891248</v>
      </c>
      <c r="AC31" s="561">
        <v>5.9691867099999998</v>
      </c>
      <c r="AD31" s="561">
        <v>5.8731419599999999</v>
      </c>
      <c r="AE31" s="561">
        <v>6.0822298200000002</v>
      </c>
      <c r="AF31" s="561">
        <v>6.0708487800000004</v>
      </c>
      <c r="AG31" s="561">
        <v>6.4879721999999997</v>
      </c>
      <c r="AH31" s="561">
        <v>6.6471901999999998</v>
      </c>
      <c r="AI31" s="561">
        <v>6.3842033899999997</v>
      </c>
      <c r="AJ31" s="561">
        <v>6.1767455800000004</v>
      </c>
      <c r="AK31" s="561">
        <v>5.8952581400000001</v>
      </c>
      <c r="AL31" s="561">
        <v>6.1498087400000001</v>
      </c>
      <c r="AM31" s="561">
        <v>6.2380061299999996</v>
      </c>
      <c r="AN31" s="561">
        <v>5.7176291700000004</v>
      </c>
      <c r="AO31" s="561">
        <v>5.5260085999999999</v>
      </c>
      <c r="AP31" s="561">
        <v>6.0038207200000002</v>
      </c>
      <c r="AQ31" s="561">
        <v>5.8217066500000003</v>
      </c>
      <c r="AR31" s="561">
        <v>6.4099708399999997</v>
      </c>
      <c r="AS31" s="561">
        <v>6.4829811099999999</v>
      </c>
      <c r="AT31" s="561">
        <v>6.5798379599999999</v>
      </c>
      <c r="AU31" s="561">
        <v>6.3580421100000004</v>
      </c>
      <c r="AV31" s="561">
        <v>6.14199552</v>
      </c>
      <c r="AW31" s="561">
        <v>5.91138385</v>
      </c>
      <c r="AX31" s="561">
        <v>6.1453662099999997</v>
      </c>
      <c r="AY31" s="561">
        <v>6.0171641899999999</v>
      </c>
      <c r="AZ31" s="561">
        <v>5.6134986427999998</v>
      </c>
      <c r="BA31" s="561">
        <v>5.3966589391999999</v>
      </c>
      <c r="BB31" s="562">
        <v>5.945735</v>
      </c>
      <c r="BC31" s="562">
        <v>5.7398879999999997</v>
      </c>
      <c r="BD31" s="562">
        <v>6.2986940000000002</v>
      </c>
      <c r="BE31" s="562">
        <v>6.371683</v>
      </c>
      <c r="BF31" s="562">
        <v>6.4603169999999999</v>
      </c>
      <c r="BG31" s="562">
        <v>6.236713</v>
      </c>
      <c r="BH31" s="562">
        <v>6.0400919999999996</v>
      </c>
      <c r="BI31" s="562">
        <v>5.8491229999999996</v>
      </c>
      <c r="BJ31" s="562">
        <v>6.1160990000000002</v>
      </c>
      <c r="BK31" s="562">
        <v>5.9720940000000002</v>
      </c>
      <c r="BL31" s="562">
        <v>5.797777</v>
      </c>
      <c r="BM31" s="562">
        <v>5.423781</v>
      </c>
      <c r="BN31" s="562">
        <v>5.9798869999999997</v>
      </c>
      <c r="BO31" s="562">
        <v>5.7866249999999999</v>
      </c>
      <c r="BP31" s="562">
        <v>6.3616149999999996</v>
      </c>
      <c r="BQ31" s="562">
        <v>6.4486509999999999</v>
      </c>
      <c r="BR31" s="562">
        <v>6.5461770000000001</v>
      </c>
      <c r="BS31" s="562">
        <v>6.325488</v>
      </c>
      <c r="BT31" s="562">
        <v>6.1292850000000003</v>
      </c>
      <c r="BU31" s="562">
        <v>5.9377500000000003</v>
      </c>
      <c r="BV31" s="562">
        <v>6.2105050000000004</v>
      </c>
    </row>
    <row r="32" spans="1:74" ht="11.15" customHeight="1" x14ac:dyDescent="0.25">
      <c r="A32" s="86" t="s">
        <v>1104</v>
      </c>
      <c r="B32" s="159" t="s">
        <v>419</v>
      </c>
      <c r="C32" s="561">
        <v>16.236842840000001</v>
      </c>
      <c r="D32" s="561">
        <v>15.04270513</v>
      </c>
      <c r="E32" s="561">
        <v>16.17853126</v>
      </c>
      <c r="F32" s="561">
        <v>15.57486186</v>
      </c>
      <c r="G32" s="561">
        <v>16.302559850000002</v>
      </c>
      <c r="H32" s="561">
        <v>16.042539359999999</v>
      </c>
      <c r="I32" s="561">
        <v>17.13657925</v>
      </c>
      <c r="J32" s="561">
        <v>17.177147179999999</v>
      </c>
      <c r="K32" s="561">
        <v>16.290342200000001</v>
      </c>
      <c r="L32" s="561">
        <v>15.91427373</v>
      </c>
      <c r="M32" s="561">
        <v>15.25388368</v>
      </c>
      <c r="N32" s="561">
        <v>15.167302680000001</v>
      </c>
      <c r="O32" s="561">
        <v>15.42233929</v>
      </c>
      <c r="P32" s="561">
        <v>15.259150679999999</v>
      </c>
      <c r="Q32" s="561">
        <v>15.433034080000001</v>
      </c>
      <c r="R32" s="561">
        <v>12.487599550000001</v>
      </c>
      <c r="S32" s="561">
        <v>12.87105743</v>
      </c>
      <c r="T32" s="561">
        <v>14.336797880000001</v>
      </c>
      <c r="U32" s="561">
        <v>15.74164133</v>
      </c>
      <c r="V32" s="561">
        <v>15.9922942</v>
      </c>
      <c r="W32" s="561">
        <v>15.02084556</v>
      </c>
      <c r="X32" s="561">
        <v>15.42915002</v>
      </c>
      <c r="Y32" s="561">
        <v>14.54872101</v>
      </c>
      <c r="Z32" s="561">
        <v>14.72431802</v>
      </c>
      <c r="AA32" s="561">
        <v>14.87637206</v>
      </c>
      <c r="AB32" s="561">
        <v>14.306534510000001</v>
      </c>
      <c r="AC32" s="561">
        <v>15.145498419999999</v>
      </c>
      <c r="AD32" s="561">
        <v>14.69592415</v>
      </c>
      <c r="AE32" s="561">
        <v>15.631168260000001</v>
      </c>
      <c r="AF32" s="561">
        <v>15.8531368</v>
      </c>
      <c r="AG32" s="561">
        <v>16.250034159999998</v>
      </c>
      <c r="AH32" s="561">
        <v>16.724516739999999</v>
      </c>
      <c r="AI32" s="561">
        <v>15.471558720000001</v>
      </c>
      <c r="AJ32" s="561">
        <v>15.56855199</v>
      </c>
      <c r="AK32" s="561">
        <v>15.184928940000001</v>
      </c>
      <c r="AL32" s="561">
        <v>15.025294260000001</v>
      </c>
      <c r="AM32" s="561">
        <v>15.62939879</v>
      </c>
      <c r="AN32" s="561">
        <v>14.46259639</v>
      </c>
      <c r="AO32" s="561">
        <v>15.854766489999999</v>
      </c>
      <c r="AP32" s="561">
        <v>15.025213900000001</v>
      </c>
      <c r="AQ32" s="561">
        <v>15.69841018</v>
      </c>
      <c r="AR32" s="561">
        <v>16.302909929999998</v>
      </c>
      <c r="AS32" s="561">
        <v>16.249407699999999</v>
      </c>
      <c r="AT32" s="561">
        <v>16.89397984</v>
      </c>
      <c r="AU32" s="561">
        <v>15.623443699999999</v>
      </c>
      <c r="AV32" s="561">
        <v>15.32086825</v>
      </c>
      <c r="AW32" s="561">
        <v>14.82278975</v>
      </c>
      <c r="AX32" s="561">
        <v>15.181696110000001</v>
      </c>
      <c r="AY32" s="561">
        <v>15.15736212</v>
      </c>
      <c r="AZ32" s="561">
        <v>14.226570424</v>
      </c>
      <c r="BA32" s="561">
        <v>15.412958599</v>
      </c>
      <c r="BB32" s="562">
        <v>14.421569999999999</v>
      </c>
      <c r="BC32" s="562">
        <v>15.053649999999999</v>
      </c>
      <c r="BD32" s="562">
        <v>15.73718</v>
      </c>
      <c r="BE32" s="562">
        <v>15.69511</v>
      </c>
      <c r="BF32" s="562">
        <v>16.368729999999999</v>
      </c>
      <c r="BG32" s="562">
        <v>15.12487</v>
      </c>
      <c r="BH32" s="562">
        <v>14.93216</v>
      </c>
      <c r="BI32" s="562">
        <v>14.60468</v>
      </c>
      <c r="BJ32" s="562">
        <v>15.26769</v>
      </c>
      <c r="BK32" s="562">
        <v>15.015549999999999</v>
      </c>
      <c r="BL32" s="562">
        <v>14.60575</v>
      </c>
      <c r="BM32" s="562">
        <v>15.48963</v>
      </c>
      <c r="BN32" s="562">
        <v>14.512309999999999</v>
      </c>
      <c r="BO32" s="562">
        <v>15.173539999999999</v>
      </c>
      <c r="BP32" s="562">
        <v>15.8849</v>
      </c>
      <c r="BQ32" s="562">
        <v>15.86149</v>
      </c>
      <c r="BR32" s="562">
        <v>16.55828</v>
      </c>
      <c r="BS32" s="562">
        <v>15.31189</v>
      </c>
      <c r="BT32" s="562">
        <v>15.11899</v>
      </c>
      <c r="BU32" s="562">
        <v>14.795629999999999</v>
      </c>
      <c r="BV32" s="562">
        <v>15.47697</v>
      </c>
    </row>
    <row r="33" spans="1:74" ht="11.15" customHeight="1" x14ac:dyDescent="0.25">
      <c r="A33" s="86" t="s">
        <v>1105</v>
      </c>
      <c r="B33" s="159" t="s">
        <v>420</v>
      </c>
      <c r="C33" s="561">
        <v>7.7387971899999997</v>
      </c>
      <c r="D33" s="561">
        <v>7.1054007700000001</v>
      </c>
      <c r="E33" s="561">
        <v>7.5540236299999997</v>
      </c>
      <c r="F33" s="561">
        <v>7.6711587400000001</v>
      </c>
      <c r="G33" s="561">
        <v>7.8536459599999997</v>
      </c>
      <c r="H33" s="561">
        <v>7.75140999</v>
      </c>
      <c r="I33" s="561">
        <v>8.3582185800000008</v>
      </c>
      <c r="J33" s="561">
        <v>8.4225715900000004</v>
      </c>
      <c r="K33" s="561">
        <v>8.0516144000000001</v>
      </c>
      <c r="L33" s="561">
        <v>7.6982755599999999</v>
      </c>
      <c r="M33" s="561">
        <v>7.7097825100000001</v>
      </c>
      <c r="N33" s="561">
        <v>7.6354301199999997</v>
      </c>
      <c r="O33" s="561">
        <v>7.7566431700000003</v>
      </c>
      <c r="P33" s="561">
        <v>7.5834322399999996</v>
      </c>
      <c r="Q33" s="561">
        <v>7.7273046299999999</v>
      </c>
      <c r="R33" s="561">
        <v>7.0664612900000003</v>
      </c>
      <c r="S33" s="561">
        <v>7.0130022399999996</v>
      </c>
      <c r="T33" s="561">
        <v>7.4646337000000003</v>
      </c>
      <c r="U33" s="561">
        <v>8.1047179699999994</v>
      </c>
      <c r="V33" s="561">
        <v>8.5860737999999994</v>
      </c>
      <c r="W33" s="561">
        <v>7.8565943100000002</v>
      </c>
      <c r="X33" s="561">
        <v>7.8777628000000002</v>
      </c>
      <c r="Y33" s="561">
        <v>7.7165609000000002</v>
      </c>
      <c r="Z33" s="561">
        <v>7.7842160500000004</v>
      </c>
      <c r="AA33" s="561">
        <v>7.7816465399999997</v>
      </c>
      <c r="AB33" s="561">
        <v>7.5281582299999998</v>
      </c>
      <c r="AC33" s="561">
        <v>7.8833601499999997</v>
      </c>
      <c r="AD33" s="561">
        <v>7.7851245999999996</v>
      </c>
      <c r="AE33" s="561">
        <v>8.17427627</v>
      </c>
      <c r="AF33" s="561">
        <v>8.4791300599999992</v>
      </c>
      <c r="AG33" s="561">
        <v>8.8621135899999999</v>
      </c>
      <c r="AH33" s="561">
        <v>9.0545719200000008</v>
      </c>
      <c r="AI33" s="561">
        <v>8.3337585700000005</v>
      </c>
      <c r="AJ33" s="561">
        <v>8.3502142700000004</v>
      </c>
      <c r="AK33" s="561">
        <v>8.2838686799999994</v>
      </c>
      <c r="AL33" s="561">
        <v>8.2304111300000002</v>
      </c>
      <c r="AM33" s="561">
        <v>8.0474946200000002</v>
      </c>
      <c r="AN33" s="561">
        <v>7.6081285999999997</v>
      </c>
      <c r="AO33" s="561">
        <v>8.3440850999999991</v>
      </c>
      <c r="AP33" s="561">
        <v>7.7958041199999997</v>
      </c>
      <c r="AQ33" s="561">
        <v>8.4627665800000003</v>
      </c>
      <c r="AR33" s="561">
        <v>8.5714137200000007</v>
      </c>
      <c r="AS33" s="561">
        <v>9.0748334800000006</v>
      </c>
      <c r="AT33" s="561">
        <v>9.1396978699999991</v>
      </c>
      <c r="AU33" s="561">
        <v>8.66029129</v>
      </c>
      <c r="AV33" s="561">
        <v>8.5125480400000004</v>
      </c>
      <c r="AW33" s="561">
        <v>8.4027779599999999</v>
      </c>
      <c r="AX33" s="561">
        <v>8.0669260900000008</v>
      </c>
      <c r="AY33" s="561">
        <v>8.2829925299999996</v>
      </c>
      <c r="AZ33" s="561">
        <v>7.6430292413999998</v>
      </c>
      <c r="BA33" s="561">
        <v>8.0513587048000002</v>
      </c>
      <c r="BB33" s="562">
        <v>7.5784250000000002</v>
      </c>
      <c r="BC33" s="562">
        <v>8.1426619999999996</v>
      </c>
      <c r="BD33" s="562">
        <v>8.2362570000000002</v>
      </c>
      <c r="BE33" s="562">
        <v>8.756005</v>
      </c>
      <c r="BF33" s="562">
        <v>8.8305629999999997</v>
      </c>
      <c r="BG33" s="562">
        <v>8.3527170000000002</v>
      </c>
      <c r="BH33" s="562">
        <v>8.3294979999999992</v>
      </c>
      <c r="BI33" s="562">
        <v>8.3335559999999997</v>
      </c>
      <c r="BJ33" s="562">
        <v>8.1197780000000002</v>
      </c>
      <c r="BK33" s="562">
        <v>8.2460780000000007</v>
      </c>
      <c r="BL33" s="562">
        <v>7.9467990000000004</v>
      </c>
      <c r="BM33" s="562">
        <v>8.2153340000000004</v>
      </c>
      <c r="BN33" s="562">
        <v>7.7548830000000004</v>
      </c>
      <c r="BO33" s="562">
        <v>8.3635669999999998</v>
      </c>
      <c r="BP33" s="562">
        <v>8.4736309999999992</v>
      </c>
      <c r="BQ33" s="562">
        <v>9.02501</v>
      </c>
      <c r="BR33" s="562">
        <v>9.1128</v>
      </c>
      <c r="BS33" s="562">
        <v>8.6260580000000004</v>
      </c>
      <c r="BT33" s="562">
        <v>8.6026980000000002</v>
      </c>
      <c r="BU33" s="562">
        <v>8.6074479999999998</v>
      </c>
      <c r="BV33" s="562">
        <v>8.3847780000000007</v>
      </c>
    </row>
    <row r="34" spans="1:74" ht="11.15" customHeight="1" x14ac:dyDescent="0.25">
      <c r="A34" s="86" t="s">
        <v>1106</v>
      </c>
      <c r="B34" s="159" t="s">
        <v>421</v>
      </c>
      <c r="C34" s="561">
        <v>11.73870763</v>
      </c>
      <c r="D34" s="561">
        <v>10.55066529</v>
      </c>
      <c r="E34" s="561">
        <v>11.63030433</v>
      </c>
      <c r="F34" s="561">
        <v>11.52247815</v>
      </c>
      <c r="G34" s="561">
        <v>12.31873571</v>
      </c>
      <c r="H34" s="561">
        <v>11.907871950000001</v>
      </c>
      <c r="I34" s="561">
        <v>12.58716761</v>
      </c>
      <c r="J34" s="561">
        <v>12.546279180000001</v>
      </c>
      <c r="K34" s="561">
        <v>12.0890676</v>
      </c>
      <c r="L34" s="561">
        <v>11.986747210000001</v>
      </c>
      <c r="M34" s="561">
        <v>11.26937253</v>
      </c>
      <c r="N34" s="561">
        <v>11.09559393</v>
      </c>
      <c r="O34" s="561">
        <v>11.33934874</v>
      </c>
      <c r="P34" s="561">
        <v>11.04042132</v>
      </c>
      <c r="Q34" s="561">
        <v>11.495142299999999</v>
      </c>
      <c r="R34" s="561">
        <v>10.191146209999999</v>
      </c>
      <c r="S34" s="561">
        <v>11.00799778</v>
      </c>
      <c r="T34" s="561">
        <v>10.75782523</v>
      </c>
      <c r="U34" s="561">
        <v>12.026842370000001</v>
      </c>
      <c r="V34" s="561">
        <v>12.109597620000001</v>
      </c>
      <c r="W34" s="561">
        <v>11.08228937</v>
      </c>
      <c r="X34" s="561">
        <v>11.79784785</v>
      </c>
      <c r="Y34" s="561">
        <v>12.160597360000001</v>
      </c>
      <c r="Z34" s="561">
        <v>10.617776900000001</v>
      </c>
      <c r="AA34" s="561">
        <v>11.39719416</v>
      </c>
      <c r="AB34" s="561">
        <v>11.012192560000001</v>
      </c>
      <c r="AC34" s="561">
        <v>11.160738800000001</v>
      </c>
      <c r="AD34" s="561">
        <v>11.468491</v>
      </c>
      <c r="AE34" s="561">
        <v>12.08665684</v>
      </c>
      <c r="AF34" s="561">
        <v>12.50998893</v>
      </c>
      <c r="AG34" s="561">
        <v>13.21390603</v>
      </c>
      <c r="AH34" s="561">
        <v>13.1808312</v>
      </c>
      <c r="AI34" s="561">
        <v>12.001140510000001</v>
      </c>
      <c r="AJ34" s="561">
        <v>12.4544382</v>
      </c>
      <c r="AK34" s="561">
        <v>12.14847308</v>
      </c>
      <c r="AL34" s="561">
        <v>11.69496584</v>
      </c>
      <c r="AM34" s="561">
        <v>12.840726159999999</v>
      </c>
      <c r="AN34" s="561">
        <v>11.15327201</v>
      </c>
      <c r="AO34" s="561">
        <v>12.353214960000001</v>
      </c>
      <c r="AP34" s="561">
        <v>11.943319949999999</v>
      </c>
      <c r="AQ34" s="561">
        <v>12.72823666</v>
      </c>
      <c r="AR34" s="561">
        <v>12.77853698</v>
      </c>
      <c r="AS34" s="561">
        <v>13.31397215</v>
      </c>
      <c r="AT34" s="561">
        <v>13.178925420000001</v>
      </c>
      <c r="AU34" s="561">
        <v>12.19061563</v>
      </c>
      <c r="AV34" s="561">
        <v>12.51231211</v>
      </c>
      <c r="AW34" s="561">
        <v>12.172185839999999</v>
      </c>
      <c r="AX34" s="561">
        <v>11.75423924</v>
      </c>
      <c r="AY34" s="561">
        <v>11.41185874</v>
      </c>
      <c r="AZ34" s="561">
        <v>10.80304181</v>
      </c>
      <c r="BA34" s="561">
        <v>12.049943621000001</v>
      </c>
      <c r="BB34" s="562">
        <v>11.608409999999999</v>
      </c>
      <c r="BC34" s="562">
        <v>12.26721</v>
      </c>
      <c r="BD34" s="562">
        <v>12.27041</v>
      </c>
      <c r="BE34" s="562">
        <v>12.85041</v>
      </c>
      <c r="BF34" s="562">
        <v>12.63508</v>
      </c>
      <c r="BG34" s="562">
        <v>11.69792</v>
      </c>
      <c r="BH34" s="562">
        <v>12.16037</v>
      </c>
      <c r="BI34" s="562">
        <v>11.98986</v>
      </c>
      <c r="BJ34" s="562">
        <v>11.714740000000001</v>
      </c>
      <c r="BK34" s="562">
        <v>11.29884</v>
      </c>
      <c r="BL34" s="562">
        <v>11.17286</v>
      </c>
      <c r="BM34" s="562">
        <v>12.208019999999999</v>
      </c>
      <c r="BN34" s="562">
        <v>11.8216</v>
      </c>
      <c r="BO34" s="562">
        <v>12.520910000000001</v>
      </c>
      <c r="BP34" s="562">
        <v>12.536860000000001</v>
      </c>
      <c r="BQ34" s="562">
        <v>13.134819999999999</v>
      </c>
      <c r="BR34" s="562">
        <v>12.92309</v>
      </c>
      <c r="BS34" s="562">
        <v>11.96869</v>
      </c>
      <c r="BT34" s="562">
        <v>12.437049999999999</v>
      </c>
      <c r="BU34" s="562">
        <v>12.25892</v>
      </c>
      <c r="BV34" s="562">
        <v>11.97052</v>
      </c>
    </row>
    <row r="35" spans="1:74" ht="11.15" customHeight="1" x14ac:dyDescent="0.25">
      <c r="A35" s="86" t="s">
        <v>1107</v>
      </c>
      <c r="B35" s="159" t="s">
        <v>422</v>
      </c>
      <c r="C35" s="561">
        <v>8.3868772099999997</v>
      </c>
      <c r="D35" s="561">
        <v>7.8326507400000001</v>
      </c>
      <c r="E35" s="561">
        <v>8.2675856999999997</v>
      </c>
      <c r="F35" s="561">
        <v>8.1411982999999992</v>
      </c>
      <c r="G35" s="561">
        <v>8.5211938200000006</v>
      </c>
      <c r="H35" s="561">
        <v>8.2730798700000001</v>
      </c>
      <c r="I35" s="561">
        <v>8.54938471</v>
      </c>
      <c r="J35" s="561">
        <v>8.7243933299999998</v>
      </c>
      <c r="K35" s="561">
        <v>8.2592744299999996</v>
      </c>
      <c r="L35" s="561">
        <v>8.1477935200000005</v>
      </c>
      <c r="M35" s="561">
        <v>7.8054932399999997</v>
      </c>
      <c r="N35" s="561">
        <v>7.95357615</v>
      </c>
      <c r="O35" s="561">
        <v>8.1612320199999999</v>
      </c>
      <c r="P35" s="561">
        <v>7.91611099</v>
      </c>
      <c r="Q35" s="561">
        <v>8.0590866000000005</v>
      </c>
      <c r="R35" s="561">
        <v>7.2045209000000003</v>
      </c>
      <c r="S35" s="561">
        <v>7.3094230500000004</v>
      </c>
      <c r="T35" s="561">
        <v>7.5976531200000004</v>
      </c>
      <c r="U35" s="561">
        <v>7.9697528699999998</v>
      </c>
      <c r="V35" s="561">
        <v>8.3047054899999999</v>
      </c>
      <c r="W35" s="561">
        <v>8.0140090199999996</v>
      </c>
      <c r="X35" s="561">
        <v>7.9957447899999998</v>
      </c>
      <c r="Y35" s="561">
        <v>7.7559956000000003</v>
      </c>
      <c r="Z35" s="561">
        <v>8.0133525700000003</v>
      </c>
      <c r="AA35" s="561">
        <v>8.0620034100000009</v>
      </c>
      <c r="AB35" s="561">
        <v>7.4577923699999999</v>
      </c>
      <c r="AC35" s="561">
        <v>8.0859169200000007</v>
      </c>
      <c r="AD35" s="561">
        <v>7.9946001500000001</v>
      </c>
      <c r="AE35" s="561">
        <v>8.3566014000000006</v>
      </c>
      <c r="AF35" s="561">
        <v>8.4768103799999999</v>
      </c>
      <c r="AG35" s="561">
        <v>8.6770994399999992</v>
      </c>
      <c r="AH35" s="561">
        <v>8.8706883399999992</v>
      </c>
      <c r="AI35" s="561">
        <v>8.3887648400000003</v>
      </c>
      <c r="AJ35" s="561">
        <v>8.4766255200000007</v>
      </c>
      <c r="AK35" s="561">
        <v>8.1623163400000003</v>
      </c>
      <c r="AL35" s="561">
        <v>8.22975295</v>
      </c>
      <c r="AM35" s="561">
        <v>8.4077728700000005</v>
      </c>
      <c r="AN35" s="561">
        <v>7.8842577199999999</v>
      </c>
      <c r="AO35" s="561">
        <v>8.4329310500000005</v>
      </c>
      <c r="AP35" s="561">
        <v>8.2559158400000001</v>
      </c>
      <c r="AQ35" s="561">
        <v>8.7734903800000001</v>
      </c>
      <c r="AR35" s="561">
        <v>8.7997639700000008</v>
      </c>
      <c r="AS35" s="561">
        <v>8.7417944399999996</v>
      </c>
      <c r="AT35" s="561">
        <v>8.7176110500000004</v>
      </c>
      <c r="AU35" s="561">
        <v>8.1364106500000002</v>
      </c>
      <c r="AV35" s="561">
        <v>8.0785745200000001</v>
      </c>
      <c r="AW35" s="561">
        <v>7.6495029800000003</v>
      </c>
      <c r="AX35" s="561">
        <v>7.6447573499999999</v>
      </c>
      <c r="AY35" s="561">
        <v>7.9008831500000003</v>
      </c>
      <c r="AZ35" s="561">
        <v>7.5910568603000002</v>
      </c>
      <c r="BA35" s="561">
        <v>8.1775710691000008</v>
      </c>
      <c r="BB35" s="562">
        <v>7.982532</v>
      </c>
      <c r="BC35" s="562">
        <v>8.4593980000000002</v>
      </c>
      <c r="BD35" s="562">
        <v>8.505198</v>
      </c>
      <c r="BE35" s="562">
        <v>8.4549470000000007</v>
      </c>
      <c r="BF35" s="562">
        <v>8.4419470000000008</v>
      </c>
      <c r="BG35" s="562">
        <v>7.8797470000000001</v>
      </c>
      <c r="BH35" s="562">
        <v>7.8751550000000003</v>
      </c>
      <c r="BI35" s="562">
        <v>7.5248939999999997</v>
      </c>
      <c r="BJ35" s="562">
        <v>7.6192010000000003</v>
      </c>
      <c r="BK35" s="562">
        <v>7.8104950000000004</v>
      </c>
      <c r="BL35" s="562">
        <v>7.782877</v>
      </c>
      <c r="BM35" s="562">
        <v>8.174353</v>
      </c>
      <c r="BN35" s="562">
        <v>7.9858659999999997</v>
      </c>
      <c r="BO35" s="562">
        <v>8.4701679999999993</v>
      </c>
      <c r="BP35" s="562">
        <v>8.5202089999999995</v>
      </c>
      <c r="BQ35" s="562">
        <v>8.4742569999999997</v>
      </c>
      <c r="BR35" s="562">
        <v>8.4656199999999995</v>
      </c>
      <c r="BS35" s="562">
        <v>7.9046919999999998</v>
      </c>
      <c r="BT35" s="562">
        <v>7.8991249999999997</v>
      </c>
      <c r="BU35" s="562">
        <v>7.5493930000000002</v>
      </c>
      <c r="BV35" s="562">
        <v>7.6453129999999998</v>
      </c>
    </row>
    <row r="36" spans="1:74" ht="11.15" customHeight="1" x14ac:dyDescent="0.25">
      <c r="A36" s="86" t="s">
        <v>1108</v>
      </c>
      <c r="B36" s="159" t="s">
        <v>423</v>
      </c>
      <c r="C36" s="561">
        <v>16.786695089999998</v>
      </c>
      <c r="D36" s="561">
        <v>15.97432527</v>
      </c>
      <c r="E36" s="561">
        <v>16.309249250000001</v>
      </c>
      <c r="F36" s="561">
        <v>16.7056182</v>
      </c>
      <c r="G36" s="561">
        <v>17.470133390000001</v>
      </c>
      <c r="H36" s="561">
        <v>18.19355358</v>
      </c>
      <c r="I36" s="561">
        <v>18.745249449999999</v>
      </c>
      <c r="J36" s="561">
        <v>18.822821879999999</v>
      </c>
      <c r="K36" s="561">
        <v>17.93404013</v>
      </c>
      <c r="L36" s="561">
        <v>17.819344220000001</v>
      </c>
      <c r="M36" s="561">
        <v>16.376733170000001</v>
      </c>
      <c r="N36" s="561">
        <v>16.698069409999999</v>
      </c>
      <c r="O36" s="561">
        <v>16.196996389999999</v>
      </c>
      <c r="P36" s="561">
        <v>16.20311937</v>
      </c>
      <c r="Q36" s="561">
        <v>16.723683619999999</v>
      </c>
      <c r="R36" s="561">
        <v>15.88469961</v>
      </c>
      <c r="S36" s="561">
        <v>15.43422043</v>
      </c>
      <c r="T36" s="561">
        <v>16.13721262</v>
      </c>
      <c r="U36" s="561">
        <v>16.804421000000001</v>
      </c>
      <c r="V36" s="561">
        <v>17.178227499999998</v>
      </c>
      <c r="W36" s="561">
        <v>16.684017579999999</v>
      </c>
      <c r="X36" s="561">
        <v>17.148453249999999</v>
      </c>
      <c r="Y36" s="561">
        <v>16.693375660000001</v>
      </c>
      <c r="Z36" s="561">
        <v>17.423224959999999</v>
      </c>
      <c r="AA36" s="561">
        <v>17.200046740000001</v>
      </c>
      <c r="AB36" s="561">
        <v>14.447298010000001</v>
      </c>
      <c r="AC36" s="561">
        <v>14.49597692</v>
      </c>
      <c r="AD36" s="561">
        <v>17.16984738</v>
      </c>
      <c r="AE36" s="561">
        <v>17.09862231</v>
      </c>
      <c r="AF36" s="561">
        <v>17.749022119999999</v>
      </c>
      <c r="AG36" s="561">
        <v>19.55190412</v>
      </c>
      <c r="AH36" s="561">
        <v>19.16693574</v>
      </c>
      <c r="AI36" s="561">
        <v>18.570342610000001</v>
      </c>
      <c r="AJ36" s="561">
        <v>18.238996700000001</v>
      </c>
      <c r="AK36" s="561">
        <v>17.586876050000001</v>
      </c>
      <c r="AL36" s="561">
        <v>18.203654329999999</v>
      </c>
      <c r="AM36" s="561">
        <v>17.40584647</v>
      </c>
      <c r="AN36" s="561">
        <v>15.30713433</v>
      </c>
      <c r="AO36" s="561">
        <v>17.08845998</v>
      </c>
      <c r="AP36" s="561">
        <v>17.009597629999998</v>
      </c>
      <c r="AQ36" s="561">
        <v>17.837682749999999</v>
      </c>
      <c r="AR36" s="561">
        <v>18.47089355</v>
      </c>
      <c r="AS36" s="561">
        <v>17.460633090000002</v>
      </c>
      <c r="AT36" s="561">
        <v>18.861748169999998</v>
      </c>
      <c r="AU36" s="561">
        <v>17.513767269999999</v>
      </c>
      <c r="AV36" s="561">
        <v>17.474406729999998</v>
      </c>
      <c r="AW36" s="561">
        <v>16.547578659999999</v>
      </c>
      <c r="AX36" s="561">
        <v>16.59544872</v>
      </c>
      <c r="AY36" s="561">
        <v>16.319731229999999</v>
      </c>
      <c r="AZ36" s="561">
        <v>15.447360979000001</v>
      </c>
      <c r="BA36" s="561">
        <v>17.529770394</v>
      </c>
      <c r="BB36" s="562">
        <v>17.246379999999998</v>
      </c>
      <c r="BC36" s="562">
        <v>17.963840000000001</v>
      </c>
      <c r="BD36" s="562">
        <v>18.543769999999999</v>
      </c>
      <c r="BE36" s="562">
        <v>17.71848</v>
      </c>
      <c r="BF36" s="562">
        <v>18.943300000000001</v>
      </c>
      <c r="BG36" s="562">
        <v>17.56326</v>
      </c>
      <c r="BH36" s="562">
        <v>17.769639999999999</v>
      </c>
      <c r="BI36" s="562">
        <v>16.97842</v>
      </c>
      <c r="BJ36" s="562">
        <v>17.099080000000001</v>
      </c>
      <c r="BK36" s="562">
        <v>16.765940000000001</v>
      </c>
      <c r="BL36" s="562">
        <v>16.625389999999999</v>
      </c>
      <c r="BM36" s="562">
        <v>18.422059999999998</v>
      </c>
      <c r="BN36" s="562">
        <v>18.078330000000001</v>
      </c>
      <c r="BO36" s="562">
        <v>18.80123</v>
      </c>
      <c r="BP36" s="562">
        <v>19.38289</v>
      </c>
      <c r="BQ36" s="562">
        <v>18.51247</v>
      </c>
      <c r="BR36" s="562">
        <v>19.852450000000001</v>
      </c>
      <c r="BS36" s="562">
        <v>18.345690000000001</v>
      </c>
      <c r="BT36" s="562">
        <v>18.555150000000001</v>
      </c>
      <c r="BU36" s="562">
        <v>17.726739999999999</v>
      </c>
      <c r="BV36" s="562">
        <v>17.805530000000001</v>
      </c>
    </row>
    <row r="37" spans="1:74" ht="11.15" customHeight="1" x14ac:dyDescent="0.25">
      <c r="A37" s="86" t="s">
        <v>1109</v>
      </c>
      <c r="B37" s="159" t="s">
        <v>424</v>
      </c>
      <c r="C37" s="561">
        <v>6.6632180400000003</v>
      </c>
      <c r="D37" s="561">
        <v>6.1198266400000003</v>
      </c>
      <c r="E37" s="561">
        <v>6.6426120700000002</v>
      </c>
      <c r="F37" s="561">
        <v>6.5850616899999999</v>
      </c>
      <c r="G37" s="561">
        <v>7.0099065899999999</v>
      </c>
      <c r="H37" s="561">
        <v>7.6699699099999998</v>
      </c>
      <c r="I37" s="561">
        <v>8.1468886999999999</v>
      </c>
      <c r="J37" s="561">
        <v>8.1271519899999998</v>
      </c>
      <c r="K37" s="561">
        <v>7.4692457699999997</v>
      </c>
      <c r="L37" s="561">
        <v>6.9130910400000003</v>
      </c>
      <c r="M37" s="561">
        <v>6.6360880699999996</v>
      </c>
      <c r="N37" s="561">
        <v>6.8299725599999999</v>
      </c>
      <c r="O37" s="561">
        <v>6.84332501</v>
      </c>
      <c r="P37" s="561">
        <v>6.4667022000000003</v>
      </c>
      <c r="Q37" s="561">
        <v>6.7588682200000001</v>
      </c>
      <c r="R37" s="561">
        <v>6.3971466799999996</v>
      </c>
      <c r="S37" s="561">
        <v>6.8040994499999998</v>
      </c>
      <c r="T37" s="561">
        <v>7.1416307100000003</v>
      </c>
      <c r="U37" s="561">
        <v>7.8151936199999996</v>
      </c>
      <c r="V37" s="561">
        <v>7.8396211500000001</v>
      </c>
      <c r="W37" s="561">
        <v>7.0758634999999996</v>
      </c>
      <c r="X37" s="561">
        <v>6.9526120699999998</v>
      </c>
      <c r="Y37" s="561">
        <v>6.3555327100000003</v>
      </c>
      <c r="Z37" s="561">
        <v>6.5929127200000002</v>
      </c>
      <c r="AA37" s="561">
        <v>6.5250544599999998</v>
      </c>
      <c r="AB37" s="561">
        <v>6.1350486999999996</v>
      </c>
      <c r="AC37" s="561">
        <v>6.4061681899999998</v>
      </c>
      <c r="AD37" s="561">
        <v>6.5464095599999998</v>
      </c>
      <c r="AE37" s="561">
        <v>7.1888685099999998</v>
      </c>
      <c r="AF37" s="561">
        <v>7.7259703499999999</v>
      </c>
      <c r="AG37" s="561">
        <v>8.1179818600000004</v>
      </c>
      <c r="AH37" s="561">
        <v>7.8244768999999996</v>
      </c>
      <c r="AI37" s="561">
        <v>7.1899684300000004</v>
      </c>
      <c r="AJ37" s="561">
        <v>6.9640051200000004</v>
      </c>
      <c r="AK37" s="561">
        <v>6.5875830500000001</v>
      </c>
      <c r="AL37" s="561">
        <v>6.73591096</v>
      </c>
      <c r="AM37" s="561">
        <v>6.8535063599999999</v>
      </c>
      <c r="AN37" s="561">
        <v>6.2637805100000001</v>
      </c>
      <c r="AO37" s="561">
        <v>6.77601298</v>
      </c>
      <c r="AP37" s="561">
        <v>6.8664463099999997</v>
      </c>
      <c r="AQ37" s="561">
        <v>7.1724682199999998</v>
      </c>
      <c r="AR37" s="561">
        <v>7.6884589800000001</v>
      </c>
      <c r="AS37" s="561">
        <v>8.39758475</v>
      </c>
      <c r="AT37" s="561">
        <v>8.0873089799999995</v>
      </c>
      <c r="AU37" s="561">
        <v>7.4728124999999999</v>
      </c>
      <c r="AV37" s="561">
        <v>7.13945455</v>
      </c>
      <c r="AW37" s="561">
        <v>6.8161901699999996</v>
      </c>
      <c r="AX37" s="561">
        <v>6.9576102000000004</v>
      </c>
      <c r="AY37" s="561">
        <v>6.8053267499999999</v>
      </c>
      <c r="AZ37" s="561">
        <v>6.2899940777000003</v>
      </c>
      <c r="BA37" s="561">
        <v>6.6998061633999999</v>
      </c>
      <c r="BB37" s="562">
        <v>6.8464229999999997</v>
      </c>
      <c r="BC37" s="562">
        <v>7.1988009999999996</v>
      </c>
      <c r="BD37" s="562">
        <v>7.7493439999999998</v>
      </c>
      <c r="BE37" s="562">
        <v>8.493309</v>
      </c>
      <c r="BF37" s="562">
        <v>8.1952029999999993</v>
      </c>
      <c r="BG37" s="562">
        <v>7.5647580000000003</v>
      </c>
      <c r="BH37" s="562">
        <v>7.2508699999999999</v>
      </c>
      <c r="BI37" s="562">
        <v>6.9319369999999996</v>
      </c>
      <c r="BJ37" s="562">
        <v>7.0648160000000004</v>
      </c>
      <c r="BK37" s="562">
        <v>6.9221539999999999</v>
      </c>
      <c r="BL37" s="562">
        <v>6.6157969999999997</v>
      </c>
      <c r="BM37" s="562">
        <v>6.8114689999999998</v>
      </c>
      <c r="BN37" s="562">
        <v>6.9503550000000001</v>
      </c>
      <c r="BO37" s="562">
        <v>7.296227</v>
      </c>
      <c r="BP37" s="562">
        <v>7.8446160000000003</v>
      </c>
      <c r="BQ37" s="562">
        <v>8.5907440000000008</v>
      </c>
      <c r="BR37" s="562">
        <v>8.276567</v>
      </c>
      <c r="BS37" s="562">
        <v>7.6433229999999996</v>
      </c>
      <c r="BT37" s="562">
        <v>7.3312499999999998</v>
      </c>
      <c r="BU37" s="562">
        <v>7.0086529999999998</v>
      </c>
      <c r="BV37" s="562">
        <v>7.144476</v>
      </c>
    </row>
    <row r="38" spans="1:74" ht="11.15" customHeight="1" x14ac:dyDescent="0.25">
      <c r="A38" s="86" t="s">
        <v>1110</v>
      </c>
      <c r="B38" s="159" t="s">
        <v>236</v>
      </c>
      <c r="C38" s="561">
        <v>7.0558996599999997</v>
      </c>
      <c r="D38" s="561">
        <v>6.4271844299999996</v>
      </c>
      <c r="E38" s="561">
        <v>6.72250426</v>
      </c>
      <c r="F38" s="561">
        <v>6.7449505099999998</v>
      </c>
      <c r="G38" s="561">
        <v>7.4701312599999996</v>
      </c>
      <c r="H38" s="561">
        <v>7.2566620100000003</v>
      </c>
      <c r="I38" s="561">
        <v>8.3672000499999992</v>
      </c>
      <c r="J38" s="561">
        <v>8.4862989599999992</v>
      </c>
      <c r="K38" s="561">
        <v>7.8111003700000001</v>
      </c>
      <c r="L38" s="561">
        <v>7.6558807800000004</v>
      </c>
      <c r="M38" s="561">
        <v>6.69411793</v>
      </c>
      <c r="N38" s="561">
        <v>6.9559598400000002</v>
      </c>
      <c r="O38" s="561">
        <v>6.8868368999999996</v>
      </c>
      <c r="P38" s="561">
        <v>6.7246503300000002</v>
      </c>
      <c r="Q38" s="561">
        <v>7.0398426900000004</v>
      </c>
      <c r="R38" s="561">
        <v>6.60723255</v>
      </c>
      <c r="S38" s="561">
        <v>6.96658533</v>
      </c>
      <c r="T38" s="561">
        <v>7.4894082600000003</v>
      </c>
      <c r="U38" s="561">
        <v>8.0740087700000007</v>
      </c>
      <c r="V38" s="561">
        <v>8.0905505400000006</v>
      </c>
      <c r="W38" s="561">
        <v>7.4554254599999998</v>
      </c>
      <c r="X38" s="561">
        <v>7.3241482299999996</v>
      </c>
      <c r="Y38" s="561">
        <v>6.4882197899999996</v>
      </c>
      <c r="Z38" s="561">
        <v>6.5429412100000004</v>
      </c>
      <c r="AA38" s="561">
        <v>6.3248984100000003</v>
      </c>
      <c r="AB38" s="561">
        <v>6.0213185300000003</v>
      </c>
      <c r="AC38" s="561">
        <v>6.7559679900000003</v>
      </c>
      <c r="AD38" s="561">
        <v>6.5095526000000001</v>
      </c>
      <c r="AE38" s="561">
        <v>7.3388188699999999</v>
      </c>
      <c r="AF38" s="561">
        <v>8.0871193800000007</v>
      </c>
      <c r="AG38" s="561">
        <v>8.1205345199999996</v>
      </c>
      <c r="AH38" s="561">
        <v>8.2519475399999997</v>
      </c>
      <c r="AI38" s="561">
        <v>7.76240402</v>
      </c>
      <c r="AJ38" s="561">
        <v>7.4158506199999996</v>
      </c>
      <c r="AK38" s="561">
        <v>7.0207656500000004</v>
      </c>
      <c r="AL38" s="561">
        <v>6.7291388899999998</v>
      </c>
      <c r="AM38" s="561">
        <v>6.2183831400000003</v>
      </c>
      <c r="AN38" s="561">
        <v>5.9543516600000004</v>
      </c>
      <c r="AO38" s="561">
        <v>6.8429602799999998</v>
      </c>
      <c r="AP38" s="561">
        <v>6.65033517</v>
      </c>
      <c r="AQ38" s="561">
        <v>6.8805919700000002</v>
      </c>
      <c r="AR38" s="561">
        <v>7.5122338900000001</v>
      </c>
      <c r="AS38" s="561">
        <v>7.6313839899999998</v>
      </c>
      <c r="AT38" s="561">
        <v>8.2944306500000007</v>
      </c>
      <c r="AU38" s="561">
        <v>7.4814970799999996</v>
      </c>
      <c r="AV38" s="561">
        <v>7.1591757899999999</v>
      </c>
      <c r="AW38" s="561">
        <v>6.4231635699999998</v>
      </c>
      <c r="AX38" s="561">
        <v>6.3908820999999998</v>
      </c>
      <c r="AY38" s="561">
        <v>6.1928135400000004</v>
      </c>
      <c r="AZ38" s="561">
        <v>5.7587594511000004</v>
      </c>
      <c r="BA38" s="561">
        <v>6.6332210535999998</v>
      </c>
      <c r="BB38" s="562">
        <v>6.4140230000000003</v>
      </c>
      <c r="BC38" s="562">
        <v>6.5933460000000004</v>
      </c>
      <c r="BD38" s="562">
        <v>7.1800459999999999</v>
      </c>
      <c r="BE38" s="562">
        <v>7.306527</v>
      </c>
      <c r="BF38" s="562">
        <v>7.9303119999999998</v>
      </c>
      <c r="BG38" s="562">
        <v>7.1466969999999996</v>
      </c>
      <c r="BH38" s="562">
        <v>6.884417</v>
      </c>
      <c r="BI38" s="562">
        <v>6.1910910000000001</v>
      </c>
      <c r="BJ38" s="562">
        <v>6.2058470000000003</v>
      </c>
      <c r="BK38" s="562">
        <v>5.9626409999999996</v>
      </c>
      <c r="BL38" s="562">
        <v>5.7729920000000003</v>
      </c>
      <c r="BM38" s="562">
        <v>6.4806489999999997</v>
      </c>
      <c r="BN38" s="562">
        <v>6.2853789999999998</v>
      </c>
      <c r="BO38" s="562">
        <v>6.4784110000000004</v>
      </c>
      <c r="BP38" s="562">
        <v>7.070462</v>
      </c>
      <c r="BQ38" s="562">
        <v>7.2074480000000003</v>
      </c>
      <c r="BR38" s="562">
        <v>7.8327179999999998</v>
      </c>
      <c r="BS38" s="562">
        <v>7.0674239999999999</v>
      </c>
      <c r="BT38" s="562">
        <v>6.8130300000000004</v>
      </c>
      <c r="BU38" s="562">
        <v>6.1308210000000001</v>
      </c>
      <c r="BV38" s="562">
        <v>6.1469149999999999</v>
      </c>
    </row>
    <row r="39" spans="1:74" ht="11.15" customHeight="1" x14ac:dyDescent="0.25">
      <c r="A39" s="86" t="s">
        <v>1111</v>
      </c>
      <c r="B39" s="159" t="s">
        <v>237</v>
      </c>
      <c r="C39" s="561">
        <v>0.38608576</v>
      </c>
      <c r="D39" s="561">
        <v>0.34105380000000002</v>
      </c>
      <c r="E39" s="561">
        <v>0.37730140000000001</v>
      </c>
      <c r="F39" s="561">
        <v>0.37708291999999999</v>
      </c>
      <c r="G39" s="561">
        <v>0.40728463999999998</v>
      </c>
      <c r="H39" s="561">
        <v>0.41084051999999999</v>
      </c>
      <c r="I39" s="561">
        <v>0.43260085999999998</v>
      </c>
      <c r="J39" s="561">
        <v>0.45843008000000002</v>
      </c>
      <c r="K39" s="561">
        <v>0.43308492999999998</v>
      </c>
      <c r="L39" s="561">
        <v>0.43646602000000001</v>
      </c>
      <c r="M39" s="561">
        <v>0.41606380999999998</v>
      </c>
      <c r="N39" s="561">
        <v>0.41070327000000001</v>
      </c>
      <c r="O39" s="561">
        <v>0.41011465000000003</v>
      </c>
      <c r="P39" s="561">
        <v>0.36954056000000002</v>
      </c>
      <c r="Q39" s="561">
        <v>0.39943714000000002</v>
      </c>
      <c r="R39" s="561">
        <v>0.33745231999999997</v>
      </c>
      <c r="S39" s="561">
        <v>0.35279641</v>
      </c>
      <c r="T39" s="561">
        <v>0.36715771000000003</v>
      </c>
      <c r="U39" s="561">
        <v>0.38743130999999997</v>
      </c>
      <c r="V39" s="561">
        <v>0.39933919000000001</v>
      </c>
      <c r="W39" s="561">
        <v>0.37524665000000001</v>
      </c>
      <c r="X39" s="561">
        <v>0.39944321999999999</v>
      </c>
      <c r="Y39" s="561">
        <v>0.38275209999999998</v>
      </c>
      <c r="Z39" s="561">
        <v>0.38704977000000002</v>
      </c>
      <c r="AA39" s="561">
        <v>0.37275365999999999</v>
      </c>
      <c r="AB39" s="561">
        <v>0.33338582</v>
      </c>
      <c r="AC39" s="561">
        <v>0.37814990999999998</v>
      </c>
      <c r="AD39" s="561">
        <v>0.37920169999999997</v>
      </c>
      <c r="AE39" s="561">
        <v>0.39638340999999999</v>
      </c>
      <c r="AF39" s="561">
        <v>0.37884097</v>
      </c>
      <c r="AG39" s="561">
        <v>0.40772072999999998</v>
      </c>
      <c r="AH39" s="561">
        <v>0.41555607999999999</v>
      </c>
      <c r="AI39" s="561">
        <v>0.38741548999999997</v>
      </c>
      <c r="AJ39" s="561">
        <v>0.40950230999999998</v>
      </c>
      <c r="AK39" s="561">
        <v>0.39884874999999997</v>
      </c>
      <c r="AL39" s="561">
        <v>0.39588220000000002</v>
      </c>
      <c r="AM39" s="561">
        <v>0.38172275</v>
      </c>
      <c r="AN39" s="561">
        <v>0.35754321</v>
      </c>
      <c r="AO39" s="561">
        <v>0.40729123</v>
      </c>
      <c r="AP39" s="561">
        <v>0.39038851000000002</v>
      </c>
      <c r="AQ39" s="561">
        <v>0.40351050999999999</v>
      </c>
      <c r="AR39" s="561">
        <v>0.39234468</v>
      </c>
      <c r="AS39" s="561">
        <v>0.41778306999999998</v>
      </c>
      <c r="AT39" s="561">
        <v>0.42566101000000001</v>
      </c>
      <c r="AU39" s="561">
        <v>0.42218014999999998</v>
      </c>
      <c r="AV39" s="561">
        <v>0.42618746000000002</v>
      </c>
      <c r="AW39" s="561">
        <v>0.40613447000000003</v>
      </c>
      <c r="AX39" s="561">
        <v>0.40283413000000001</v>
      </c>
      <c r="AY39" s="561">
        <v>0.39589426</v>
      </c>
      <c r="AZ39" s="561">
        <v>0.35841988000000002</v>
      </c>
      <c r="BA39" s="561">
        <v>0.40002586000000001</v>
      </c>
      <c r="BB39" s="562">
        <v>0.3815943</v>
      </c>
      <c r="BC39" s="562">
        <v>0.39354889999999998</v>
      </c>
      <c r="BD39" s="562">
        <v>0.38334210000000002</v>
      </c>
      <c r="BE39" s="562">
        <v>0.40842869999999998</v>
      </c>
      <c r="BF39" s="562">
        <v>0.41707420000000001</v>
      </c>
      <c r="BG39" s="562">
        <v>0.41340440000000001</v>
      </c>
      <c r="BH39" s="562">
        <v>0.41834919999999998</v>
      </c>
      <c r="BI39" s="562">
        <v>0.4013062</v>
      </c>
      <c r="BJ39" s="562">
        <v>0.40216960000000002</v>
      </c>
      <c r="BK39" s="562">
        <v>0.39182709999999998</v>
      </c>
      <c r="BL39" s="562">
        <v>0.36708269999999998</v>
      </c>
      <c r="BM39" s="562">
        <v>0.39822570000000002</v>
      </c>
      <c r="BN39" s="562">
        <v>0.37994879999999998</v>
      </c>
      <c r="BO39" s="562">
        <v>0.39223960000000002</v>
      </c>
      <c r="BP39" s="562">
        <v>0.3823877</v>
      </c>
      <c r="BQ39" s="562">
        <v>0.4077248</v>
      </c>
      <c r="BR39" s="562">
        <v>0.41663889999999998</v>
      </c>
      <c r="BS39" s="562">
        <v>0.4132014</v>
      </c>
      <c r="BT39" s="562">
        <v>0.4182534</v>
      </c>
      <c r="BU39" s="562">
        <v>0.40142650000000002</v>
      </c>
      <c r="BV39" s="562">
        <v>0.40250580000000002</v>
      </c>
    </row>
    <row r="40" spans="1:74" ht="11.15" customHeight="1" x14ac:dyDescent="0.25">
      <c r="A40" s="86" t="s">
        <v>1112</v>
      </c>
      <c r="B40" s="159" t="s">
        <v>426</v>
      </c>
      <c r="C40" s="561">
        <v>82.609756970000007</v>
      </c>
      <c r="D40" s="561">
        <v>76.447262789999996</v>
      </c>
      <c r="E40" s="561">
        <v>81.092831009999998</v>
      </c>
      <c r="F40" s="561">
        <v>80.459758440000002</v>
      </c>
      <c r="G40" s="561">
        <v>84.661293049999998</v>
      </c>
      <c r="H40" s="561">
        <v>84.991994640000001</v>
      </c>
      <c r="I40" s="561">
        <v>90.752186690000002</v>
      </c>
      <c r="J40" s="561">
        <v>91.061842179999999</v>
      </c>
      <c r="K40" s="561">
        <v>86.160376979999995</v>
      </c>
      <c r="L40" s="561">
        <v>84.396137409999994</v>
      </c>
      <c r="M40" s="561">
        <v>79.624664109999998</v>
      </c>
      <c r="N40" s="561">
        <v>80.094745140000001</v>
      </c>
      <c r="O40" s="561">
        <v>80.608512529999999</v>
      </c>
      <c r="P40" s="561">
        <v>78.902731709999998</v>
      </c>
      <c r="Q40" s="561">
        <v>80.930615950000004</v>
      </c>
      <c r="R40" s="561">
        <v>72.791102109999997</v>
      </c>
      <c r="S40" s="561">
        <v>74.273010369999994</v>
      </c>
      <c r="T40" s="561">
        <v>78.444678800000005</v>
      </c>
      <c r="U40" s="561">
        <v>84.758379599999998</v>
      </c>
      <c r="V40" s="561">
        <v>86.366130150000004</v>
      </c>
      <c r="W40" s="561">
        <v>80.976889589999999</v>
      </c>
      <c r="X40" s="561">
        <v>82.371380549999998</v>
      </c>
      <c r="Y40" s="561">
        <v>79.166796180000006</v>
      </c>
      <c r="Z40" s="561">
        <v>79.49180088</v>
      </c>
      <c r="AA40" s="561">
        <v>79.749530280000002</v>
      </c>
      <c r="AB40" s="561">
        <v>74.245261900000003</v>
      </c>
      <c r="AC40" s="561">
        <v>77.551521989999998</v>
      </c>
      <c r="AD40" s="561">
        <v>79.660859070000001</v>
      </c>
      <c r="AE40" s="561">
        <v>83.70251055</v>
      </c>
      <c r="AF40" s="561">
        <v>86.70160946</v>
      </c>
      <c r="AG40" s="561">
        <v>91.052252139999993</v>
      </c>
      <c r="AH40" s="561">
        <v>91.576366730000004</v>
      </c>
      <c r="AI40" s="561">
        <v>85.817139620000006</v>
      </c>
      <c r="AJ40" s="561">
        <v>85.355969090000002</v>
      </c>
      <c r="AK40" s="561">
        <v>82.545235070000004</v>
      </c>
      <c r="AL40" s="561">
        <v>82.6552346</v>
      </c>
      <c r="AM40" s="561">
        <v>83.316815430000005</v>
      </c>
      <c r="AN40" s="561">
        <v>75.952479940000003</v>
      </c>
      <c r="AO40" s="561">
        <v>82.955312820000003</v>
      </c>
      <c r="AP40" s="561">
        <v>81.2120575</v>
      </c>
      <c r="AQ40" s="561">
        <v>85.091902910000002</v>
      </c>
      <c r="AR40" s="561">
        <v>88.230708840000005</v>
      </c>
      <c r="AS40" s="561">
        <v>89.169318790000005</v>
      </c>
      <c r="AT40" s="561">
        <v>91.587819969999998</v>
      </c>
      <c r="AU40" s="561">
        <v>85.141399649999997</v>
      </c>
      <c r="AV40" s="561">
        <v>84.051951790000004</v>
      </c>
      <c r="AW40" s="561">
        <v>80.426793129999993</v>
      </c>
      <c r="AX40" s="561">
        <v>80.396476949999993</v>
      </c>
      <c r="AY40" s="561">
        <v>79.719053090000003</v>
      </c>
      <c r="AZ40" s="561">
        <v>74.941767318000004</v>
      </c>
      <c r="BA40" s="561">
        <v>81.627372617999995</v>
      </c>
      <c r="BB40" s="562">
        <v>79.650480000000002</v>
      </c>
      <c r="BC40" s="562">
        <v>83.079949999999997</v>
      </c>
      <c r="BD40" s="562">
        <v>86.168509999999998</v>
      </c>
      <c r="BE40" s="562">
        <v>87.411739999999995</v>
      </c>
      <c r="BF40" s="562">
        <v>89.59348</v>
      </c>
      <c r="BG40" s="562">
        <v>83.228070000000002</v>
      </c>
      <c r="BH40" s="562">
        <v>82.916610000000006</v>
      </c>
      <c r="BI40" s="562">
        <v>80.057479999999998</v>
      </c>
      <c r="BJ40" s="562">
        <v>80.858500000000006</v>
      </c>
      <c r="BK40" s="562">
        <v>79.601759999999999</v>
      </c>
      <c r="BL40" s="562">
        <v>77.920109999999994</v>
      </c>
      <c r="BM40" s="562">
        <v>82.887510000000006</v>
      </c>
      <c r="BN40" s="562">
        <v>80.962339999999998</v>
      </c>
      <c r="BO40" s="562">
        <v>84.53922</v>
      </c>
      <c r="BP40" s="562">
        <v>87.71123</v>
      </c>
      <c r="BQ40" s="562">
        <v>89.008750000000006</v>
      </c>
      <c r="BR40" s="562">
        <v>91.345010000000002</v>
      </c>
      <c r="BS40" s="562">
        <v>84.845470000000006</v>
      </c>
      <c r="BT40" s="562">
        <v>84.551900000000003</v>
      </c>
      <c r="BU40" s="562">
        <v>81.660910000000001</v>
      </c>
      <c r="BV40" s="562">
        <v>82.42868</v>
      </c>
    </row>
    <row r="41" spans="1:74" ht="11.15" customHeight="1" x14ac:dyDescent="0.25">
      <c r="A41" s="86"/>
      <c r="B41" s="89" t="s">
        <v>235</v>
      </c>
      <c r="C41" s="565"/>
      <c r="D41" s="565"/>
      <c r="E41" s="565"/>
      <c r="F41" s="565"/>
      <c r="G41" s="565"/>
      <c r="H41" s="565"/>
      <c r="I41" s="565"/>
      <c r="J41" s="565"/>
      <c r="K41" s="565"/>
      <c r="L41" s="565"/>
      <c r="M41" s="565"/>
      <c r="N41" s="565"/>
      <c r="O41" s="565"/>
      <c r="P41" s="565"/>
      <c r="Q41" s="565"/>
      <c r="R41" s="565"/>
      <c r="S41" s="565"/>
      <c r="T41" s="565"/>
      <c r="U41" s="565"/>
      <c r="V41" s="565"/>
      <c r="W41" s="565"/>
      <c r="X41" s="565"/>
      <c r="Y41" s="565"/>
      <c r="Z41" s="565"/>
      <c r="AA41" s="565"/>
      <c r="AB41" s="565"/>
      <c r="AC41" s="565"/>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6"/>
      <c r="BC41" s="566"/>
      <c r="BD41" s="566"/>
      <c r="BE41" s="566"/>
      <c r="BF41" s="566"/>
      <c r="BG41" s="566"/>
      <c r="BH41" s="566"/>
      <c r="BI41" s="566"/>
      <c r="BJ41" s="566"/>
      <c r="BK41" s="566"/>
      <c r="BL41" s="566"/>
      <c r="BM41" s="566"/>
      <c r="BN41" s="566"/>
      <c r="BO41" s="566"/>
      <c r="BP41" s="566"/>
      <c r="BQ41" s="566"/>
      <c r="BR41" s="566"/>
      <c r="BS41" s="566"/>
      <c r="BT41" s="566"/>
      <c r="BU41" s="566"/>
      <c r="BV41" s="566"/>
    </row>
    <row r="42" spans="1:74" ht="11.15" customHeight="1" x14ac:dyDescent="0.25">
      <c r="A42" s="86" t="s">
        <v>1113</v>
      </c>
      <c r="B42" s="159" t="s">
        <v>418</v>
      </c>
      <c r="C42" s="561">
        <v>10.640056019999999</v>
      </c>
      <c r="D42" s="561">
        <v>9.3062390599999993</v>
      </c>
      <c r="E42" s="561">
        <v>9.5146696199999994</v>
      </c>
      <c r="F42" s="561">
        <v>8.4934482899999999</v>
      </c>
      <c r="G42" s="561">
        <v>8.5360293899999995</v>
      </c>
      <c r="H42" s="561">
        <v>8.9270514199999997</v>
      </c>
      <c r="I42" s="561">
        <v>11.56387786</v>
      </c>
      <c r="J42" s="561">
        <v>10.94150288</v>
      </c>
      <c r="K42" s="561">
        <v>9.0049322000000007</v>
      </c>
      <c r="L42" s="561">
        <v>8.7294722100000008</v>
      </c>
      <c r="M42" s="561">
        <v>8.8401210300000006</v>
      </c>
      <c r="N42" s="561">
        <v>9.9604701999999996</v>
      </c>
      <c r="O42" s="561">
        <v>9.9676302400000001</v>
      </c>
      <c r="P42" s="561">
        <v>9.1449170899999999</v>
      </c>
      <c r="Q42" s="561">
        <v>8.8867030800000002</v>
      </c>
      <c r="R42" s="561">
        <v>8.0245190100000006</v>
      </c>
      <c r="S42" s="561">
        <v>8.0555897499999993</v>
      </c>
      <c r="T42" s="561">
        <v>9.2186609399999995</v>
      </c>
      <c r="U42" s="561">
        <v>11.48016185</v>
      </c>
      <c r="V42" s="561">
        <v>11.204883519999999</v>
      </c>
      <c r="W42" s="561">
        <v>9.3774978299999994</v>
      </c>
      <c r="X42" s="561">
        <v>8.4761773500000004</v>
      </c>
      <c r="Y42" s="561">
        <v>8.3417023700000001</v>
      </c>
      <c r="Z42" s="561">
        <v>9.6678381699999996</v>
      </c>
      <c r="AA42" s="561">
        <v>10.07082366</v>
      </c>
      <c r="AB42" s="561">
        <v>9.4179753000000002</v>
      </c>
      <c r="AC42" s="561">
        <v>9.1195763799999998</v>
      </c>
      <c r="AD42" s="561">
        <v>8.32449978</v>
      </c>
      <c r="AE42" s="561">
        <v>8.2873172799999999</v>
      </c>
      <c r="AF42" s="561">
        <v>10.123395049999999</v>
      </c>
      <c r="AG42" s="561">
        <v>10.480734829999999</v>
      </c>
      <c r="AH42" s="561">
        <v>11.38460555</v>
      </c>
      <c r="AI42" s="561">
        <v>9.9672660299999993</v>
      </c>
      <c r="AJ42" s="561">
        <v>8.5879007999999999</v>
      </c>
      <c r="AK42" s="561">
        <v>8.6506506699999992</v>
      </c>
      <c r="AL42" s="561">
        <v>9.3838887999999994</v>
      </c>
      <c r="AM42" s="561">
        <v>10.379679360000001</v>
      </c>
      <c r="AN42" s="561">
        <v>9.4889987999999992</v>
      </c>
      <c r="AO42" s="561">
        <v>9.3144351899999993</v>
      </c>
      <c r="AP42" s="561">
        <v>8.6364510800000005</v>
      </c>
      <c r="AQ42" s="561">
        <v>8.6900249800000005</v>
      </c>
      <c r="AR42" s="561">
        <v>9.0170620499999998</v>
      </c>
      <c r="AS42" s="561">
        <v>11.079822010000001</v>
      </c>
      <c r="AT42" s="561">
        <v>11.428402999999999</v>
      </c>
      <c r="AU42" s="561">
        <v>9.4876257699999993</v>
      </c>
      <c r="AV42" s="561">
        <v>8.4595613899999993</v>
      </c>
      <c r="AW42" s="561">
        <v>8.48915109</v>
      </c>
      <c r="AX42" s="561">
        <v>9.5264202400000002</v>
      </c>
      <c r="AY42" s="561">
        <v>9.7246124500000004</v>
      </c>
      <c r="AZ42" s="561">
        <v>8.9320002245999994</v>
      </c>
      <c r="BA42" s="561">
        <v>9.1340107257999996</v>
      </c>
      <c r="BB42" s="562">
        <v>8.5431249999999999</v>
      </c>
      <c r="BC42" s="562">
        <v>8.6093740000000007</v>
      </c>
      <c r="BD42" s="562">
        <v>9.0690580000000001</v>
      </c>
      <c r="BE42" s="562">
        <v>10.63585</v>
      </c>
      <c r="BF42" s="562">
        <v>10.34759</v>
      </c>
      <c r="BG42" s="562">
        <v>9.1462459999999997</v>
      </c>
      <c r="BH42" s="562">
        <v>8.4555819999999997</v>
      </c>
      <c r="BI42" s="562">
        <v>8.5713690000000007</v>
      </c>
      <c r="BJ42" s="562">
        <v>9.624333</v>
      </c>
      <c r="BK42" s="562">
        <v>10.205489999999999</v>
      </c>
      <c r="BL42" s="562">
        <v>9.5478900000000007</v>
      </c>
      <c r="BM42" s="562">
        <v>9.201257</v>
      </c>
      <c r="BN42" s="562">
        <v>8.5471690000000002</v>
      </c>
      <c r="BO42" s="562">
        <v>8.6038739999999994</v>
      </c>
      <c r="BP42" s="562">
        <v>9.0076289999999997</v>
      </c>
      <c r="BQ42" s="562">
        <v>10.60403</v>
      </c>
      <c r="BR42" s="562">
        <v>10.3386</v>
      </c>
      <c r="BS42" s="562">
        <v>9.1279079999999997</v>
      </c>
      <c r="BT42" s="562">
        <v>8.4353639999999999</v>
      </c>
      <c r="BU42" s="562">
        <v>8.5446600000000004</v>
      </c>
      <c r="BV42" s="562">
        <v>9.5934609999999996</v>
      </c>
    </row>
    <row r="43" spans="1:74" ht="11.15" customHeight="1" x14ac:dyDescent="0.25">
      <c r="A43" s="86" t="s">
        <v>1114</v>
      </c>
      <c r="B43" s="148" t="s">
        <v>448</v>
      </c>
      <c r="C43" s="561">
        <v>32.566280810000002</v>
      </c>
      <c r="D43" s="561">
        <v>30.459829509999999</v>
      </c>
      <c r="E43" s="561">
        <v>30.083404730000002</v>
      </c>
      <c r="F43" s="561">
        <v>26.388322330000001</v>
      </c>
      <c r="G43" s="561">
        <v>27.022572719999999</v>
      </c>
      <c r="H43" s="561">
        <v>29.59359332</v>
      </c>
      <c r="I43" s="561">
        <v>36.522032320000001</v>
      </c>
      <c r="J43" s="561">
        <v>35.84547311</v>
      </c>
      <c r="K43" s="561">
        <v>31.251205389999999</v>
      </c>
      <c r="L43" s="561">
        <v>27.709591150000001</v>
      </c>
      <c r="M43" s="561">
        <v>27.31662553</v>
      </c>
      <c r="N43" s="561">
        <v>30.33850108</v>
      </c>
      <c r="O43" s="561">
        <v>31.048619349999999</v>
      </c>
      <c r="P43" s="561">
        <v>28.977785669999999</v>
      </c>
      <c r="Q43" s="561">
        <v>27.433195900000001</v>
      </c>
      <c r="R43" s="561">
        <v>25.233955340000001</v>
      </c>
      <c r="S43" s="561">
        <v>24.60146911</v>
      </c>
      <c r="T43" s="561">
        <v>29.221672730000002</v>
      </c>
      <c r="U43" s="561">
        <v>36.931314399999998</v>
      </c>
      <c r="V43" s="561">
        <v>35.48335556</v>
      </c>
      <c r="W43" s="561">
        <v>30.068736659999999</v>
      </c>
      <c r="X43" s="561">
        <v>26.49658234</v>
      </c>
      <c r="Y43" s="561">
        <v>26.190239290000001</v>
      </c>
      <c r="Z43" s="561">
        <v>30.438764689999999</v>
      </c>
      <c r="AA43" s="561">
        <v>30.936513430000002</v>
      </c>
      <c r="AB43" s="561">
        <v>29.877462940000001</v>
      </c>
      <c r="AC43" s="561">
        <v>28.510473040000001</v>
      </c>
      <c r="AD43" s="561">
        <v>25.54396105</v>
      </c>
      <c r="AE43" s="561">
        <v>26.07610348</v>
      </c>
      <c r="AF43" s="561">
        <v>30.88832326</v>
      </c>
      <c r="AG43" s="561">
        <v>35.224455890000002</v>
      </c>
      <c r="AH43" s="561">
        <v>35.768170339999998</v>
      </c>
      <c r="AI43" s="561">
        <v>31.071005339999999</v>
      </c>
      <c r="AJ43" s="561">
        <v>27.3499278</v>
      </c>
      <c r="AK43" s="561">
        <v>27.027322170000001</v>
      </c>
      <c r="AL43" s="561">
        <v>29.56067951</v>
      </c>
      <c r="AM43" s="561">
        <v>32.56064971</v>
      </c>
      <c r="AN43" s="561">
        <v>29.36858522</v>
      </c>
      <c r="AO43" s="561">
        <v>28.482982069999998</v>
      </c>
      <c r="AP43" s="561">
        <v>26.37595318</v>
      </c>
      <c r="AQ43" s="561">
        <v>26.674572130000001</v>
      </c>
      <c r="AR43" s="561">
        <v>30.241905379999999</v>
      </c>
      <c r="AS43" s="561">
        <v>35.652564069999997</v>
      </c>
      <c r="AT43" s="561">
        <v>36.796656030000001</v>
      </c>
      <c r="AU43" s="561">
        <v>30.835202720000002</v>
      </c>
      <c r="AV43" s="561">
        <v>26.625862829999999</v>
      </c>
      <c r="AW43" s="561">
        <v>26.365288920000001</v>
      </c>
      <c r="AX43" s="561">
        <v>30.963287520000002</v>
      </c>
      <c r="AY43" s="561">
        <v>30.391612429999999</v>
      </c>
      <c r="AZ43" s="561">
        <v>27.719996949999999</v>
      </c>
      <c r="BA43" s="561">
        <v>27.907628261999999</v>
      </c>
      <c r="BB43" s="562">
        <v>26.219339999999999</v>
      </c>
      <c r="BC43" s="562">
        <v>26.45581</v>
      </c>
      <c r="BD43" s="562">
        <v>30.408670000000001</v>
      </c>
      <c r="BE43" s="562">
        <v>34.584870000000002</v>
      </c>
      <c r="BF43" s="562">
        <v>34.174500000000002</v>
      </c>
      <c r="BG43" s="562">
        <v>29.62378</v>
      </c>
      <c r="BH43" s="562">
        <v>26.259129999999999</v>
      </c>
      <c r="BI43" s="562">
        <v>26.244949999999999</v>
      </c>
      <c r="BJ43" s="562">
        <v>30.742619999999999</v>
      </c>
      <c r="BK43" s="562">
        <v>31.356570000000001</v>
      </c>
      <c r="BL43" s="562">
        <v>29.61392</v>
      </c>
      <c r="BM43" s="562">
        <v>28.12903</v>
      </c>
      <c r="BN43" s="562">
        <v>26.2407</v>
      </c>
      <c r="BO43" s="562">
        <v>26.450939999999999</v>
      </c>
      <c r="BP43" s="562">
        <v>30.273230000000002</v>
      </c>
      <c r="BQ43" s="562">
        <v>34.531179999999999</v>
      </c>
      <c r="BR43" s="562">
        <v>34.223320000000001</v>
      </c>
      <c r="BS43" s="562">
        <v>29.67088</v>
      </c>
      <c r="BT43" s="562">
        <v>26.29861</v>
      </c>
      <c r="BU43" s="562">
        <v>26.284079999999999</v>
      </c>
      <c r="BV43" s="562">
        <v>30.780899999999999</v>
      </c>
    </row>
    <row r="44" spans="1:74" ht="11.15" customHeight="1" x14ac:dyDescent="0.25">
      <c r="A44" s="86" t="s">
        <v>1115</v>
      </c>
      <c r="B44" s="159" t="s">
        <v>419</v>
      </c>
      <c r="C44" s="561">
        <v>50.062837620000003</v>
      </c>
      <c r="D44" s="561">
        <v>44.947300740000003</v>
      </c>
      <c r="E44" s="561">
        <v>46.926015030000002</v>
      </c>
      <c r="F44" s="561">
        <v>40.978268999999997</v>
      </c>
      <c r="G44" s="561">
        <v>42.741655739999999</v>
      </c>
      <c r="H44" s="561">
        <v>45.423262569999999</v>
      </c>
      <c r="I44" s="561">
        <v>56.086040029999999</v>
      </c>
      <c r="J44" s="561">
        <v>52.121754510000002</v>
      </c>
      <c r="K44" s="561">
        <v>47.040418789999997</v>
      </c>
      <c r="L44" s="561">
        <v>43.154396259999999</v>
      </c>
      <c r="M44" s="561">
        <v>43.716101879999997</v>
      </c>
      <c r="N44" s="561">
        <v>46.154387939999999</v>
      </c>
      <c r="O44" s="561">
        <v>47.133736519999999</v>
      </c>
      <c r="P44" s="561">
        <v>45.284126389999997</v>
      </c>
      <c r="Q44" s="561">
        <v>43.133284279999998</v>
      </c>
      <c r="R44" s="561">
        <v>36.877935809999997</v>
      </c>
      <c r="S44" s="561">
        <v>38.675397410000002</v>
      </c>
      <c r="T44" s="561">
        <v>46.175775049999999</v>
      </c>
      <c r="U44" s="561">
        <v>55.433624510000001</v>
      </c>
      <c r="V44" s="561">
        <v>51.826832099999997</v>
      </c>
      <c r="W44" s="561">
        <v>43.19111539</v>
      </c>
      <c r="X44" s="561">
        <v>41.971749539999998</v>
      </c>
      <c r="Y44" s="561">
        <v>40.783237839999998</v>
      </c>
      <c r="Z44" s="561">
        <v>46.213671159999997</v>
      </c>
      <c r="AA44" s="561">
        <v>47.15432405</v>
      </c>
      <c r="AB44" s="561">
        <v>45.67794044</v>
      </c>
      <c r="AC44" s="561">
        <v>43.387342959999998</v>
      </c>
      <c r="AD44" s="561">
        <v>39.832566360000001</v>
      </c>
      <c r="AE44" s="561">
        <v>42.390371450000004</v>
      </c>
      <c r="AF44" s="561">
        <v>49.209132930000003</v>
      </c>
      <c r="AG44" s="561">
        <v>52.581252050000003</v>
      </c>
      <c r="AH44" s="561">
        <v>55.19925224</v>
      </c>
      <c r="AI44" s="561">
        <v>45.874984449999999</v>
      </c>
      <c r="AJ44" s="561">
        <v>43.164289770000003</v>
      </c>
      <c r="AK44" s="561">
        <v>42.665297340000002</v>
      </c>
      <c r="AL44" s="561">
        <v>45.249886959999998</v>
      </c>
      <c r="AM44" s="561">
        <v>50.06854001</v>
      </c>
      <c r="AN44" s="561">
        <v>44.910634309999999</v>
      </c>
      <c r="AO44" s="561">
        <v>45.216155860000001</v>
      </c>
      <c r="AP44" s="561">
        <v>40.844379490000001</v>
      </c>
      <c r="AQ44" s="561">
        <v>43.783617849999999</v>
      </c>
      <c r="AR44" s="561">
        <v>49.124734140000001</v>
      </c>
      <c r="AS44" s="561">
        <v>53.573057570000003</v>
      </c>
      <c r="AT44" s="561">
        <v>53.334546779999997</v>
      </c>
      <c r="AU44" s="561">
        <v>45.577484220000002</v>
      </c>
      <c r="AV44" s="561">
        <v>41.057094159999998</v>
      </c>
      <c r="AW44" s="561">
        <v>41.995977439999997</v>
      </c>
      <c r="AX44" s="561">
        <v>47.672363060000002</v>
      </c>
      <c r="AY44" s="561">
        <v>46.832505730000001</v>
      </c>
      <c r="AZ44" s="561">
        <v>42.756003960000001</v>
      </c>
      <c r="BA44" s="561">
        <v>45.114190536999999</v>
      </c>
      <c r="BB44" s="562">
        <v>39.776829999999997</v>
      </c>
      <c r="BC44" s="562">
        <v>42.699890000000003</v>
      </c>
      <c r="BD44" s="562">
        <v>47.911490000000001</v>
      </c>
      <c r="BE44" s="562">
        <v>52.535380000000004</v>
      </c>
      <c r="BF44" s="562">
        <v>52.658810000000003</v>
      </c>
      <c r="BG44" s="562">
        <v>45.012839999999997</v>
      </c>
      <c r="BH44" s="562">
        <v>40.8187</v>
      </c>
      <c r="BI44" s="562">
        <v>42.248179999999998</v>
      </c>
      <c r="BJ44" s="562">
        <v>48.302070000000001</v>
      </c>
      <c r="BK44" s="562">
        <v>48.919919999999998</v>
      </c>
      <c r="BL44" s="562">
        <v>45.823459999999997</v>
      </c>
      <c r="BM44" s="562">
        <v>45.584490000000002</v>
      </c>
      <c r="BN44" s="562">
        <v>40.082009999999997</v>
      </c>
      <c r="BO44" s="562">
        <v>42.953740000000003</v>
      </c>
      <c r="BP44" s="562">
        <v>48.137709999999998</v>
      </c>
      <c r="BQ44" s="562">
        <v>52.90502</v>
      </c>
      <c r="BR44" s="562">
        <v>53.014609999999998</v>
      </c>
      <c r="BS44" s="562">
        <v>45.278880000000001</v>
      </c>
      <c r="BT44" s="562">
        <v>41.032150000000001</v>
      </c>
      <c r="BU44" s="562">
        <v>42.447749999999999</v>
      </c>
      <c r="BV44" s="562">
        <v>48.504089999999998</v>
      </c>
    </row>
    <row r="45" spans="1:74" ht="11.15" customHeight="1" x14ac:dyDescent="0.25">
      <c r="A45" s="86" t="s">
        <v>1116</v>
      </c>
      <c r="B45" s="159" t="s">
        <v>420</v>
      </c>
      <c r="C45" s="561">
        <v>27.452277550000002</v>
      </c>
      <c r="D45" s="561">
        <v>25.438275019999999</v>
      </c>
      <c r="E45" s="561">
        <v>25.434328919999999</v>
      </c>
      <c r="F45" s="561">
        <v>22.0009522</v>
      </c>
      <c r="G45" s="561">
        <v>22.80387026</v>
      </c>
      <c r="H45" s="561">
        <v>24.585638020000001</v>
      </c>
      <c r="I45" s="561">
        <v>28.680884469999999</v>
      </c>
      <c r="J45" s="561">
        <v>27.79390261</v>
      </c>
      <c r="K45" s="561">
        <v>25.626740810000001</v>
      </c>
      <c r="L45" s="561">
        <v>23.45300421</v>
      </c>
      <c r="M45" s="561">
        <v>23.72629285</v>
      </c>
      <c r="N45" s="561">
        <v>25.841356210000001</v>
      </c>
      <c r="O45" s="561">
        <v>26.80966738</v>
      </c>
      <c r="P45" s="561">
        <v>24.982626190000001</v>
      </c>
      <c r="Q45" s="561">
        <v>23.86947138</v>
      </c>
      <c r="R45" s="561">
        <v>21.06419455</v>
      </c>
      <c r="S45" s="561">
        <v>20.777923359999999</v>
      </c>
      <c r="T45" s="561">
        <v>25.383562479999998</v>
      </c>
      <c r="U45" s="561">
        <v>29.152277529999999</v>
      </c>
      <c r="V45" s="561">
        <v>28.11602388</v>
      </c>
      <c r="W45" s="561">
        <v>23.866630369999999</v>
      </c>
      <c r="X45" s="561">
        <v>22.942839039999999</v>
      </c>
      <c r="Y45" s="561">
        <v>22.739869429999999</v>
      </c>
      <c r="Z45" s="561">
        <v>25.885871600000002</v>
      </c>
      <c r="AA45" s="561">
        <v>26.397853210000001</v>
      </c>
      <c r="AB45" s="561">
        <v>26.422873689999999</v>
      </c>
      <c r="AC45" s="561">
        <v>24.169642150000001</v>
      </c>
      <c r="AD45" s="561">
        <v>21.930829809999999</v>
      </c>
      <c r="AE45" s="561">
        <v>22.682536989999999</v>
      </c>
      <c r="AF45" s="561">
        <v>27.034916549999998</v>
      </c>
      <c r="AG45" s="561">
        <v>29.230533999999999</v>
      </c>
      <c r="AH45" s="561">
        <v>29.764321670000001</v>
      </c>
      <c r="AI45" s="561">
        <v>25.632094930000001</v>
      </c>
      <c r="AJ45" s="561">
        <v>23.561476800000001</v>
      </c>
      <c r="AK45" s="561">
        <v>23.520253960000002</v>
      </c>
      <c r="AL45" s="561">
        <v>25.635598349999999</v>
      </c>
      <c r="AM45" s="561">
        <v>28.38031651</v>
      </c>
      <c r="AN45" s="561">
        <v>25.829840539999999</v>
      </c>
      <c r="AO45" s="561">
        <v>25.471147340000002</v>
      </c>
      <c r="AP45" s="561">
        <v>22.825820499999999</v>
      </c>
      <c r="AQ45" s="561">
        <v>24.26131118</v>
      </c>
      <c r="AR45" s="561">
        <v>27.012017960000001</v>
      </c>
      <c r="AS45" s="561">
        <v>30.3769141</v>
      </c>
      <c r="AT45" s="561">
        <v>29.94050464</v>
      </c>
      <c r="AU45" s="561">
        <v>25.949225439999999</v>
      </c>
      <c r="AV45" s="561">
        <v>23.31785511</v>
      </c>
      <c r="AW45" s="561">
        <v>24.374932950000002</v>
      </c>
      <c r="AX45" s="561">
        <v>27.708984269999998</v>
      </c>
      <c r="AY45" s="561">
        <v>28.262806149999999</v>
      </c>
      <c r="AZ45" s="561">
        <v>25.340002501000001</v>
      </c>
      <c r="BA45" s="561">
        <v>25.719219341999999</v>
      </c>
      <c r="BB45" s="562">
        <v>22.868780000000001</v>
      </c>
      <c r="BC45" s="562">
        <v>24.281359999999999</v>
      </c>
      <c r="BD45" s="562">
        <v>26.456939999999999</v>
      </c>
      <c r="BE45" s="562">
        <v>29.790209999999998</v>
      </c>
      <c r="BF45" s="562">
        <v>29.805070000000001</v>
      </c>
      <c r="BG45" s="562">
        <v>25.639600000000002</v>
      </c>
      <c r="BH45" s="562">
        <v>23.499510000000001</v>
      </c>
      <c r="BI45" s="562">
        <v>24.62463</v>
      </c>
      <c r="BJ45" s="562">
        <v>27.86842</v>
      </c>
      <c r="BK45" s="562">
        <v>29.296500000000002</v>
      </c>
      <c r="BL45" s="562">
        <v>26.877980000000001</v>
      </c>
      <c r="BM45" s="562">
        <v>25.547899999999998</v>
      </c>
      <c r="BN45" s="562">
        <v>22.88269</v>
      </c>
      <c r="BO45" s="562">
        <v>24.48367</v>
      </c>
      <c r="BP45" s="562">
        <v>26.682210000000001</v>
      </c>
      <c r="BQ45" s="562">
        <v>30.183140000000002</v>
      </c>
      <c r="BR45" s="562">
        <v>30.25583</v>
      </c>
      <c r="BS45" s="562">
        <v>26.056059999999999</v>
      </c>
      <c r="BT45" s="562">
        <v>23.90136</v>
      </c>
      <c r="BU45" s="562">
        <v>25.06561</v>
      </c>
      <c r="BV45" s="562">
        <v>28.359839999999998</v>
      </c>
    </row>
    <row r="46" spans="1:74" ht="11.15" customHeight="1" x14ac:dyDescent="0.25">
      <c r="A46" s="86" t="s">
        <v>1117</v>
      </c>
      <c r="B46" s="159" t="s">
        <v>421</v>
      </c>
      <c r="C46" s="561">
        <v>70.351483209999998</v>
      </c>
      <c r="D46" s="561">
        <v>61.419718240000002</v>
      </c>
      <c r="E46" s="561">
        <v>63.517567620000001</v>
      </c>
      <c r="F46" s="561">
        <v>58.989476600000003</v>
      </c>
      <c r="G46" s="561">
        <v>68.429148150000003</v>
      </c>
      <c r="H46" s="561">
        <v>73.259727830000003</v>
      </c>
      <c r="I46" s="561">
        <v>82.924964009999997</v>
      </c>
      <c r="J46" s="561">
        <v>81.030590930000002</v>
      </c>
      <c r="K46" s="561">
        <v>76.115924289999995</v>
      </c>
      <c r="L46" s="561">
        <v>67.289431329999999</v>
      </c>
      <c r="M46" s="561">
        <v>62.146610690000003</v>
      </c>
      <c r="N46" s="561">
        <v>65.71633138</v>
      </c>
      <c r="O46" s="561">
        <v>67.246434579999999</v>
      </c>
      <c r="P46" s="561">
        <v>62.510869040000003</v>
      </c>
      <c r="Q46" s="561">
        <v>61.573429949999998</v>
      </c>
      <c r="R46" s="561">
        <v>57.167646060000003</v>
      </c>
      <c r="S46" s="561">
        <v>61.308711770000002</v>
      </c>
      <c r="T46" s="561">
        <v>70.780721619999994</v>
      </c>
      <c r="U46" s="561">
        <v>84.469002639999999</v>
      </c>
      <c r="V46" s="561">
        <v>81.641862489999994</v>
      </c>
      <c r="W46" s="561">
        <v>70.850490789999995</v>
      </c>
      <c r="X46" s="561">
        <v>64.083580780000005</v>
      </c>
      <c r="Y46" s="561">
        <v>61.559976339999999</v>
      </c>
      <c r="Z46" s="561">
        <v>67.720580069999997</v>
      </c>
      <c r="AA46" s="561">
        <v>71.120623589999994</v>
      </c>
      <c r="AB46" s="561">
        <v>65.848828929999996</v>
      </c>
      <c r="AC46" s="561">
        <v>62.88029933</v>
      </c>
      <c r="AD46" s="561">
        <v>59.745815989999997</v>
      </c>
      <c r="AE46" s="561">
        <v>65.076213010000004</v>
      </c>
      <c r="AF46" s="561">
        <v>73.890154019999997</v>
      </c>
      <c r="AG46" s="561">
        <v>82.305390970000005</v>
      </c>
      <c r="AH46" s="561">
        <v>83.843196550000002</v>
      </c>
      <c r="AI46" s="561">
        <v>73.574302110000005</v>
      </c>
      <c r="AJ46" s="561">
        <v>66.973599059999998</v>
      </c>
      <c r="AK46" s="561">
        <v>62.266035100000003</v>
      </c>
      <c r="AL46" s="561">
        <v>65.776972630000003</v>
      </c>
      <c r="AM46" s="561">
        <v>74.928441829999997</v>
      </c>
      <c r="AN46" s="561">
        <v>67.596996989999994</v>
      </c>
      <c r="AO46" s="561">
        <v>65.132812220000005</v>
      </c>
      <c r="AP46" s="561">
        <v>62.161708259999997</v>
      </c>
      <c r="AQ46" s="561">
        <v>70.847867899999997</v>
      </c>
      <c r="AR46" s="561">
        <v>78.747809160000003</v>
      </c>
      <c r="AS46" s="561">
        <v>88.355230210000002</v>
      </c>
      <c r="AT46" s="561">
        <v>85.940732179999998</v>
      </c>
      <c r="AU46" s="561">
        <v>74.384939770000003</v>
      </c>
      <c r="AV46" s="561">
        <v>65.016787219999998</v>
      </c>
      <c r="AW46" s="561">
        <v>65.321929800000007</v>
      </c>
      <c r="AX46" s="561">
        <v>72.890712980000004</v>
      </c>
      <c r="AY46" s="561">
        <v>69.362485669999998</v>
      </c>
      <c r="AZ46" s="561">
        <v>62.775996550000002</v>
      </c>
      <c r="BA46" s="561">
        <v>65.129204071999993</v>
      </c>
      <c r="BB46" s="562">
        <v>62.80498</v>
      </c>
      <c r="BC46" s="562">
        <v>70.754559999999998</v>
      </c>
      <c r="BD46" s="562">
        <v>79.046319999999994</v>
      </c>
      <c r="BE46" s="562">
        <v>87.992230000000006</v>
      </c>
      <c r="BF46" s="562">
        <v>86.214399999999998</v>
      </c>
      <c r="BG46" s="562">
        <v>75.611590000000007</v>
      </c>
      <c r="BH46" s="562">
        <v>66.364559999999997</v>
      </c>
      <c r="BI46" s="562">
        <v>66.290400000000005</v>
      </c>
      <c r="BJ46" s="562">
        <v>73.840620000000001</v>
      </c>
      <c r="BK46" s="562">
        <v>74.175370000000001</v>
      </c>
      <c r="BL46" s="562">
        <v>70.564250000000001</v>
      </c>
      <c r="BM46" s="562">
        <v>67.535290000000003</v>
      </c>
      <c r="BN46" s="562">
        <v>63.502479999999998</v>
      </c>
      <c r="BO46" s="562">
        <v>71.507199999999997</v>
      </c>
      <c r="BP46" s="562">
        <v>79.719909999999999</v>
      </c>
      <c r="BQ46" s="562">
        <v>89.434820000000002</v>
      </c>
      <c r="BR46" s="562">
        <v>87.848560000000006</v>
      </c>
      <c r="BS46" s="562">
        <v>77.046350000000004</v>
      </c>
      <c r="BT46" s="562">
        <v>67.623530000000002</v>
      </c>
      <c r="BU46" s="562">
        <v>67.495829999999998</v>
      </c>
      <c r="BV46" s="562">
        <v>75.062569999999994</v>
      </c>
    </row>
    <row r="47" spans="1:74" ht="11.15" customHeight="1" x14ac:dyDescent="0.25">
      <c r="A47" s="86" t="s">
        <v>1118</v>
      </c>
      <c r="B47" s="159" t="s">
        <v>422</v>
      </c>
      <c r="C47" s="561">
        <v>27.0389564</v>
      </c>
      <c r="D47" s="561">
        <v>24.5228401</v>
      </c>
      <c r="E47" s="561">
        <v>24.400839609999998</v>
      </c>
      <c r="F47" s="561">
        <v>22.305900810000001</v>
      </c>
      <c r="G47" s="561">
        <v>24.372074000000001</v>
      </c>
      <c r="H47" s="561">
        <v>26.858297709999999</v>
      </c>
      <c r="I47" s="561">
        <v>30.078970080000001</v>
      </c>
      <c r="J47" s="561">
        <v>30.201495179999998</v>
      </c>
      <c r="K47" s="561">
        <v>29.116668350000001</v>
      </c>
      <c r="L47" s="561">
        <v>25.25072673</v>
      </c>
      <c r="M47" s="561">
        <v>23.236769779999999</v>
      </c>
      <c r="N47" s="561">
        <v>24.837081380000001</v>
      </c>
      <c r="O47" s="561">
        <v>25.362173559999999</v>
      </c>
      <c r="P47" s="561">
        <v>24.564907989999998</v>
      </c>
      <c r="Q47" s="561">
        <v>23.24841443</v>
      </c>
      <c r="R47" s="561">
        <v>20.561978580000002</v>
      </c>
      <c r="S47" s="561">
        <v>21.399717089999999</v>
      </c>
      <c r="T47" s="561">
        <v>25.22966181</v>
      </c>
      <c r="U47" s="561">
        <v>29.62428427</v>
      </c>
      <c r="V47" s="561">
        <v>29.735847719999999</v>
      </c>
      <c r="W47" s="561">
        <v>26.71167552</v>
      </c>
      <c r="X47" s="561">
        <v>22.85617736</v>
      </c>
      <c r="Y47" s="561">
        <v>21.792898149999999</v>
      </c>
      <c r="Z47" s="561">
        <v>25.594195580000001</v>
      </c>
      <c r="AA47" s="561">
        <v>27.338835060000001</v>
      </c>
      <c r="AB47" s="561">
        <v>25.932997629999999</v>
      </c>
      <c r="AC47" s="561">
        <v>24.192792180000001</v>
      </c>
      <c r="AD47" s="561">
        <v>22.050368550000002</v>
      </c>
      <c r="AE47" s="561">
        <v>22.93158236</v>
      </c>
      <c r="AF47" s="561">
        <v>26.441782799999999</v>
      </c>
      <c r="AG47" s="561">
        <v>29.428280659999999</v>
      </c>
      <c r="AH47" s="561">
        <v>30.489883259999999</v>
      </c>
      <c r="AI47" s="561">
        <v>27.408300059999998</v>
      </c>
      <c r="AJ47" s="561">
        <v>24.111391019999999</v>
      </c>
      <c r="AK47" s="561">
        <v>23.146115300000002</v>
      </c>
      <c r="AL47" s="561">
        <v>24.266324210000001</v>
      </c>
      <c r="AM47" s="561">
        <v>27.804696849999999</v>
      </c>
      <c r="AN47" s="561">
        <v>26.298748549999999</v>
      </c>
      <c r="AO47" s="561">
        <v>24.249432680000002</v>
      </c>
      <c r="AP47" s="561">
        <v>22.602977800000001</v>
      </c>
      <c r="AQ47" s="561">
        <v>24.82927372</v>
      </c>
      <c r="AR47" s="561">
        <v>28.520407769999998</v>
      </c>
      <c r="AS47" s="561">
        <v>31.791493880000001</v>
      </c>
      <c r="AT47" s="561">
        <v>30.646821370000001</v>
      </c>
      <c r="AU47" s="561">
        <v>27.011555059999999</v>
      </c>
      <c r="AV47" s="561">
        <v>23.042827039999999</v>
      </c>
      <c r="AW47" s="561">
        <v>22.445839400000001</v>
      </c>
      <c r="AX47" s="561">
        <v>25.388536030000001</v>
      </c>
      <c r="AY47" s="561">
        <v>26.267479640000001</v>
      </c>
      <c r="AZ47" s="561">
        <v>24.107997128000001</v>
      </c>
      <c r="BA47" s="561">
        <v>23.8348491</v>
      </c>
      <c r="BB47" s="562">
        <v>22.565449999999998</v>
      </c>
      <c r="BC47" s="562">
        <v>24.435559999999999</v>
      </c>
      <c r="BD47" s="562">
        <v>27.714590000000001</v>
      </c>
      <c r="BE47" s="562">
        <v>30.64134</v>
      </c>
      <c r="BF47" s="562">
        <v>30.53154</v>
      </c>
      <c r="BG47" s="562">
        <v>27.4589</v>
      </c>
      <c r="BH47" s="562">
        <v>23.131450000000001</v>
      </c>
      <c r="BI47" s="562">
        <v>22.54111</v>
      </c>
      <c r="BJ47" s="562">
        <v>25.938379999999999</v>
      </c>
      <c r="BK47" s="562">
        <v>28.098109999999998</v>
      </c>
      <c r="BL47" s="562">
        <v>27.255040000000001</v>
      </c>
      <c r="BM47" s="562">
        <v>24.836849999999998</v>
      </c>
      <c r="BN47" s="562">
        <v>22.751429999999999</v>
      </c>
      <c r="BO47" s="562">
        <v>24.369029999999999</v>
      </c>
      <c r="BP47" s="562">
        <v>27.49888</v>
      </c>
      <c r="BQ47" s="562">
        <v>30.5548</v>
      </c>
      <c r="BR47" s="562">
        <v>30.55096</v>
      </c>
      <c r="BS47" s="562">
        <v>27.463640000000002</v>
      </c>
      <c r="BT47" s="562">
        <v>23.120429999999999</v>
      </c>
      <c r="BU47" s="562">
        <v>22.538959999999999</v>
      </c>
      <c r="BV47" s="562">
        <v>25.961490000000001</v>
      </c>
    </row>
    <row r="48" spans="1:74" ht="11.15" customHeight="1" x14ac:dyDescent="0.25">
      <c r="A48" s="86" t="s">
        <v>1119</v>
      </c>
      <c r="B48" s="159" t="s">
        <v>423</v>
      </c>
      <c r="C48" s="561">
        <v>51.439437660000003</v>
      </c>
      <c r="D48" s="561">
        <v>46.949391429999999</v>
      </c>
      <c r="E48" s="561">
        <v>46.854185340000001</v>
      </c>
      <c r="F48" s="561">
        <v>44.052333310000002</v>
      </c>
      <c r="G48" s="561">
        <v>49.189559889999998</v>
      </c>
      <c r="H48" s="561">
        <v>56.441952460000003</v>
      </c>
      <c r="I48" s="561">
        <v>63.232352949999999</v>
      </c>
      <c r="J48" s="561">
        <v>65.504810739999996</v>
      </c>
      <c r="K48" s="561">
        <v>62.169233869999999</v>
      </c>
      <c r="L48" s="561">
        <v>55.756400710000001</v>
      </c>
      <c r="M48" s="561">
        <v>45.71337243</v>
      </c>
      <c r="N48" s="561">
        <v>48.057875279999998</v>
      </c>
      <c r="O48" s="561">
        <v>49.676004820000003</v>
      </c>
      <c r="P48" s="561">
        <v>47.572514400000003</v>
      </c>
      <c r="Q48" s="561">
        <v>47.546717829999999</v>
      </c>
      <c r="R48" s="561">
        <v>44.565966830000001</v>
      </c>
      <c r="S48" s="561">
        <v>46.660559110000001</v>
      </c>
      <c r="T48" s="561">
        <v>55.680850390000003</v>
      </c>
      <c r="U48" s="561">
        <v>63.733729400000001</v>
      </c>
      <c r="V48" s="561">
        <v>63.490863740000002</v>
      </c>
      <c r="W48" s="561">
        <v>57.475265159999999</v>
      </c>
      <c r="X48" s="561">
        <v>51.476610409999999</v>
      </c>
      <c r="Y48" s="561">
        <v>45.489538260000003</v>
      </c>
      <c r="Z48" s="561">
        <v>50.771642659999998</v>
      </c>
      <c r="AA48" s="561">
        <v>52.876892490000003</v>
      </c>
      <c r="AB48" s="561">
        <v>46.253105259999998</v>
      </c>
      <c r="AC48" s="561">
        <v>46.569717509999997</v>
      </c>
      <c r="AD48" s="561">
        <v>46.547124250000003</v>
      </c>
      <c r="AE48" s="561">
        <v>48.759313519999999</v>
      </c>
      <c r="AF48" s="561">
        <v>57.198268339999998</v>
      </c>
      <c r="AG48" s="561">
        <v>64.304796210000006</v>
      </c>
      <c r="AH48" s="561">
        <v>65.474984660000004</v>
      </c>
      <c r="AI48" s="561">
        <v>61.392409479999998</v>
      </c>
      <c r="AJ48" s="561">
        <v>53.52930164</v>
      </c>
      <c r="AK48" s="561">
        <v>47.352202460000001</v>
      </c>
      <c r="AL48" s="561">
        <v>49.377387280000001</v>
      </c>
      <c r="AM48" s="561">
        <v>53.79061772</v>
      </c>
      <c r="AN48" s="561">
        <v>49.672861609999998</v>
      </c>
      <c r="AO48" s="561">
        <v>50.276677159999998</v>
      </c>
      <c r="AP48" s="561">
        <v>47.610365999999999</v>
      </c>
      <c r="AQ48" s="561">
        <v>54.019620699999997</v>
      </c>
      <c r="AR48" s="561">
        <v>62.605679960000003</v>
      </c>
      <c r="AS48" s="561">
        <v>67.91628704</v>
      </c>
      <c r="AT48" s="561">
        <v>68.113634919999996</v>
      </c>
      <c r="AU48" s="561">
        <v>60.406704640000001</v>
      </c>
      <c r="AV48" s="561">
        <v>51.723517180000002</v>
      </c>
      <c r="AW48" s="561">
        <v>47.209911339999998</v>
      </c>
      <c r="AX48" s="561">
        <v>51.594778939999998</v>
      </c>
      <c r="AY48" s="561">
        <v>52.441999000000003</v>
      </c>
      <c r="AZ48" s="561">
        <v>48.580004651000003</v>
      </c>
      <c r="BA48" s="561">
        <v>51.071826291000001</v>
      </c>
      <c r="BB48" s="562">
        <v>48.38344</v>
      </c>
      <c r="BC48" s="562">
        <v>53.26482</v>
      </c>
      <c r="BD48" s="562">
        <v>60.44979</v>
      </c>
      <c r="BE48" s="562">
        <v>64.934299999999993</v>
      </c>
      <c r="BF48" s="562">
        <v>67.158429999999996</v>
      </c>
      <c r="BG48" s="562">
        <v>60.542059999999999</v>
      </c>
      <c r="BH48" s="562">
        <v>52.530470000000001</v>
      </c>
      <c r="BI48" s="562">
        <v>47.829590000000003</v>
      </c>
      <c r="BJ48" s="562">
        <v>53.437800000000003</v>
      </c>
      <c r="BK48" s="562">
        <v>56.154000000000003</v>
      </c>
      <c r="BL48" s="562">
        <v>53.250639999999997</v>
      </c>
      <c r="BM48" s="562">
        <v>52.762729999999998</v>
      </c>
      <c r="BN48" s="562">
        <v>49.045259999999999</v>
      </c>
      <c r="BO48" s="562">
        <v>53.478659999999998</v>
      </c>
      <c r="BP48" s="562">
        <v>60.503920000000001</v>
      </c>
      <c r="BQ48" s="562">
        <v>65.473209999999995</v>
      </c>
      <c r="BR48" s="562">
        <v>68.25094</v>
      </c>
      <c r="BS48" s="562">
        <v>61.481990000000003</v>
      </c>
      <c r="BT48" s="562">
        <v>53.457439999999998</v>
      </c>
      <c r="BU48" s="562">
        <v>48.714790000000001</v>
      </c>
      <c r="BV48" s="562">
        <v>54.321460000000002</v>
      </c>
    </row>
    <row r="49" spans="1:74" ht="11.15" customHeight="1" x14ac:dyDescent="0.25">
      <c r="A49" s="86" t="s">
        <v>1120</v>
      </c>
      <c r="B49" s="159" t="s">
        <v>424</v>
      </c>
      <c r="C49" s="561">
        <v>22.924749039999998</v>
      </c>
      <c r="D49" s="561">
        <v>20.98982401</v>
      </c>
      <c r="E49" s="561">
        <v>21.45154625</v>
      </c>
      <c r="F49" s="561">
        <v>20.61171749</v>
      </c>
      <c r="G49" s="561">
        <v>21.59042165</v>
      </c>
      <c r="H49" s="561">
        <v>25.100210350000001</v>
      </c>
      <c r="I49" s="561">
        <v>29.515030230000001</v>
      </c>
      <c r="J49" s="561">
        <v>30.090428129999999</v>
      </c>
      <c r="K49" s="561">
        <v>25.430936089999999</v>
      </c>
      <c r="L49" s="561">
        <v>22.0576182</v>
      </c>
      <c r="M49" s="561">
        <v>20.924985299999999</v>
      </c>
      <c r="N49" s="561">
        <v>22.837654480000001</v>
      </c>
      <c r="O49" s="561">
        <v>22.912751950000001</v>
      </c>
      <c r="P49" s="561">
        <v>21.16037824</v>
      </c>
      <c r="Q49" s="561">
        <v>21.115442770000001</v>
      </c>
      <c r="R49" s="561">
        <v>19.97381111</v>
      </c>
      <c r="S49" s="561">
        <v>23.039523509999999</v>
      </c>
      <c r="T49" s="561">
        <v>25.440826569999999</v>
      </c>
      <c r="U49" s="561">
        <v>30.12195406</v>
      </c>
      <c r="V49" s="561">
        <v>30.771756379999999</v>
      </c>
      <c r="W49" s="561">
        <v>25.599894979999998</v>
      </c>
      <c r="X49" s="561">
        <v>23.080596570000001</v>
      </c>
      <c r="Y49" s="561">
        <v>20.96178269</v>
      </c>
      <c r="Z49" s="561">
        <v>22.882377330000001</v>
      </c>
      <c r="AA49" s="561">
        <v>22.864448400000001</v>
      </c>
      <c r="AB49" s="561">
        <v>20.558169790000001</v>
      </c>
      <c r="AC49" s="561">
        <v>21.33119524</v>
      </c>
      <c r="AD49" s="561">
        <v>21.191101700000001</v>
      </c>
      <c r="AE49" s="561">
        <v>23.40799633</v>
      </c>
      <c r="AF49" s="561">
        <v>28.522769879999998</v>
      </c>
      <c r="AG49" s="561">
        <v>31.076993099999999</v>
      </c>
      <c r="AH49" s="561">
        <v>29.84752353</v>
      </c>
      <c r="AI49" s="561">
        <v>26.055819880000001</v>
      </c>
      <c r="AJ49" s="561">
        <v>22.048355740000002</v>
      </c>
      <c r="AK49" s="561">
        <v>20.940602219999999</v>
      </c>
      <c r="AL49" s="561">
        <v>22.861521410000002</v>
      </c>
      <c r="AM49" s="561">
        <v>23.665617610000002</v>
      </c>
      <c r="AN49" s="561">
        <v>21.348738659999999</v>
      </c>
      <c r="AO49" s="561">
        <v>22.219066560000002</v>
      </c>
      <c r="AP49" s="561">
        <v>21.797088039999998</v>
      </c>
      <c r="AQ49" s="561">
        <v>23.961217130000001</v>
      </c>
      <c r="AR49" s="561">
        <v>27.6583276</v>
      </c>
      <c r="AS49" s="561">
        <v>31.922514759999999</v>
      </c>
      <c r="AT49" s="561">
        <v>30.776701509999999</v>
      </c>
      <c r="AU49" s="561">
        <v>27.062044879999998</v>
      </c>
      <c r="AV49" s="561">
        <v>23.009860539999998</v>
      </c>
      <c r="AW49" s="561">
        <v>22.101984340000001</v>
      </c>
      <c r="AX49" s="561">
        <v>24.426552770000001</v>
      </c>
      <c r="AY49" s="561">
        <v>24.225704790000002</v>
      </c>
      <c r="AZ49" s="561">
        <v>21.728000724000001</v>
      </c>
      <c r="BA49" s="561">
        <v>22.530049732999998</v>
      </c>
      <c r="BB49" s="562">
        <v>21.733820000000001</v>
      </c>
      <c r="BC49" s="562">
        <v>23.790130000000001</v>
      </c>
      <c r="BD49" s="562">
        <v>27.123280000000001</v>
      </c>
      <c r="BE49" s="562">
        <v>30.93158</v>
      </c>
      <c r="BF49" s="562">
        <v>30.5303</v>
      </c>
      <c r="BG49" s="562">
        <v>26.505099999999999</v>
      </c>
      <c r="BH49" s="562">
        <v>23.146419999999999</v>
      </c>
      <c r="BI49" s="562">
        <v>21.914950000000001</v>
      </c>
      <c r="BJ49" s="562">
        <v>24.399719999999999</v>
      </c>
      <c r="BK49" s="562">
        <v>24.159189999999999</v>
      </c>
      <c r="BL49" s="562">
        <v>22.32816</v>
      </c>
      <c r="BM49" s="562">
        <v>22.190359999999998</v>
      </c>
      <c r="BN49" s="562">
        <v>21.740369999999999</v>
      </c>
      <c r="BO49" s="562">
        <v>23.950420000000001</v>
      </c>
      <c r="BP49" s="562">
        <v>27.269539999999999</v>
      </c>
      <c r="BQ49" s="562">
        <v>31.128789999999999</v>
      </c>
      <c r="BR49" s="562">
        <v>30.730440000000002</v>
      </c>
      <c r="BS49" s="562">
        <v>26.68271</v>
      </c>
      <c r="BT49" s="562">
        <v>23.293939999999999</v>
      </c>
      <c r="BU49" s="562">
        <v>22.053339999999999</v>
      </c>
      <c r="BV49" s="562">
        <v>24.56025</v>
      </c>
    </row>
    <row r="50" spans="1:74" ht="11.15" customHeight="1" x14ac:dyDescent="0.25">
      <c r="A50" s="86" t="s">
        <v>1121</v>
      </c>
      <c r="B50" s="159" t="s">
        <v>236</v>
      </c>
      <c r="C50" s="561">
        <v>34.81715956</v>
      </c>
      <c r="D50" s="561">
        <v>30.627046589999999</v>
      </c>
      <c r="E50" s="561">
        <v>32.465925439999999</v>
      </c>
      <c r="F50" s="561">
        <v>28.904991219999999</v>
      </c>
      <c r="G50" s="561">
        <v>30.885888380000001</v>
      </c>
      <c r="H50" s="561">
        <v>30.028635919999999</v>
      </c>
      <c r="I50" s="561">
        <v>36.165309960000002</v>
      </c>
      <c r="J50" s="561">
        <v>37.677612930000002</v>
      </c>
      <c r="K50" s="561">
        <v>33.396114769999997</v>
      </c>
      <c r="L50" s="561">
        <v>33.502768719999999</v>
      </c>
      <c r="M50" s="561">
        <v>28.616485059999999</v>
      </c>
      <c r="N50" s="561">
        <v>34.747954489999998</v>
      </c>
      <c r="O50" s="561">
        <v>34.011586880000003</v>
      </c>
      <c r="P50" s="561">
        <v>29.245786949999999</v>
      </c>
      <c r="Q50" s="561">
        <v>31.82647811</v>
      </c>
      <c r="R50" s="561">
        <v>27.836384890000001</v>
      </c>
      <c r="S50" s="561">
        <v>29.071852190000001</v>
      </c>
      <c r="T50" s="561">
        <v>31.764359720000002</v>
      </c>
      <c r="U50" s="561">
        <v>37.37542534</v>
      </c>
      <c r="V50" s="561">
        <v>35.377393980000001</v>
      </c>
      <c r="W50" s="561">
        <v>34.220908950000002</v>
      </c>
      <c r="X50" s="561">
        <v>34.214906810000002</v>
      </c>
      <c r="Y50" s="561">
        <v>28.10852573</v>
      </c>
      <c r="Z50" s="561">
        <v>34.84651951</v>
      </c>
      <c r="AA50" s="561">
        <v>31.469344199999998</v>
      </c>
      <c r="AB50" s="561">
        <v>28.563137220000002</v>
      </c>
      <c r="AC50" s="561">
        <v>33.935256340000002</v>
      </c>
      <c r="AD50" s="561">
        <v>26.435921990000001</v>
      </c>
      <c r="AE50" s="561">
        <v>29.234760510000001</v>
      </c>
      <c r="AF50" s="561">
        <v>33.911278930000002</v>
      </c>
      <c r="AG50" s="561">
        <v>38.05901574</v>
      </c>
      <c r="AH50" s="561">
        <v>37.990281359999997</v>
      </c>
      <c r="AI50" s="561">
        <v>34.248257379999998</v>
      </c>
      <c r="AJ50" s="561">
        <v>31.532458890000001</v>
      </c>
      <c r="AK50" s="561">
        <v>30.27043943</v>
      </c>
      <c r="AL50" s="561">
        <v>33.933586060000003</v>
      </c>
      <c r="AM50" s="561">
        <v>34.344528519999997</v>
      </c>
      <c r="AN50" s="561">
        <v>28.816345340000002</v>
      </c>
      <c r="AO50" s="561">
        <v>32.154573030000002</v>
      </c>
      <c r="AP50" s="561">
        <v>29.704790299999999</v>
      </c>
      <c r="AQ50" s="561">
        <v>29.742080399999999</v>
      </c>
      <c r="AR50" s="561">
        <v>32.119649160000002</v>
      </c>
      <c r="AS50" s="561">
        <v>35.841045620000003</v>
      </c>
      <c r="AT50" s="561">
        <v>39.675502510000001</v>
      </c>
      <c r="AU50" s="561">
        <v>36.638657989999999</v>
      </c>
      <c r="AV50" s="561">
        <v>32.063087170000003</v>
      </c>
      <c r="AW50" s="561">
        <v>30.30039172</v>
      </c>
      <c r="AX50" s="561">
        <v>34.257853480000001</v>
      </c>
      <c r="AY50" s="561">
        <v>34.24979905</v>
      </c>
      <c r="AZ50" s="561">
        <v>29.260006552</v>
      </c>
      <c r="BA50" s="561">
        <v>33.471953681999999</v>
      </c>
      <c r="BB50" s="562">
        <v>29.835540000000002</v>
      </c>
      <c r="BC50" s="562">
        <v>29.454219999999999</v>
      </c>
      <c r="BD50" s="562">
        <v>31.370799999999999</v>
      </c>
      <c r="BE50" s="562">
        <v>34.470680000000002</v>
      </c>
      <c r="BF50" s="562">
        <v>37.785519999999998</v>
      </c>
      <c r="BG50" s="562">
        <v>34.140160000000002</v>
      </c>
      <c r="BH50" s="562">
        <v>30.790659999999999</v>
      </c>
      <c r="BI50" s="562">
        <v>29.237860000000001</v>
      </c>
      <c r="BJ50" s="562">
        <v>33.497430000000001</v>
      </c>
      <c r="BK50" s="562">
        <v>33.597369999999998</v>
      </c>
      <c r="BL50" s="562">
        <v>29.397880000000001</v>
      </c>
      <c r="BM50" s="562">
        <v>32.196370000000002</v>
      </c>
      <c r="BN50" s="562">
        <v>29.215009999999999</v>
      </c>
      <c r="BO50" s="562">
        <v>29.115780000000001</v>
      </c>
      <c r="BP50" s="562">
        <v>31.021170000000001</v>
      </c>
      <c r="BQ50" s="562">
        <v>34.103619999999999</v>
      </c>
      <c r="BR50" s="562">
        <v>37.408320000000003</v>
      </c>
      <c r="BS50" s="562">
        <v>33.803510000000003</v>
      </c>
      <c r="BT50" s="562">
        <v>30.500060000000001</v>
      </c>
      <c r="BU50" s="562">
        <v>28.971720000000001</v>
      </c>
      <c r="BV50" s="562">
        <v>33.194670000000002</v>
      </c>
    </row>
    <row r="51" spans="1:74" ht="11.25" customHeight="1" x14ac:dyDescent="0.25">
      <c r="A51" s="86" t="s">
        <v>1122</v>
      </c>
      <c r="B51" s="159" t="s">
        <v>237</v>
      </c>
      <c r="C51" s="561">
        <v>1.31601561</v>
      </c>
      <c r="D51" s="561">
        <v>1.13722816</v>
      </c>
      <c r="E51" s="561">
        <v>1.2042104</v>
      </c>
      <c r="F51" s="561">
        <v>1.1744256500000001</v>
      </c>
      <c r="G51" s="561">
        <v>1.2305169199999999</v>
      </c>
      <c r="H51" s="561">
        <v>1.2432370399999999</v>
      </c>
      <c r="I51" s="561">
        <v>1.3253594900000001</v>
      </c>
      <c r="J51" s="561">
        <v>1.3665147499999999</v>
      </c>
      <c r="K51" s="561">
        <v>1.31062784</v>
      </c>
      <c r="L51" s="561">
        <v>1.3377978699999999</v>
      </c>
      <c r="M51" s="561">
        <v>1.29467727</v>
      </c>
      <c r="N51" s="561">
        <v>1.3310810799999999</v>
      </c>
      <c r="O51" s="561">
        <v>1.3641831799999999</v>
      </c>
      <c r="P51" s="561">
        <v>1.2154954499999999</v>
      </c>
      <c r="Q51" s="561">
        <v>1.26064127</v>
      </c>
      <c r="R51" s="561">
        <v>1.0941694</v>
      </c>
      <c r="S51" s="561">
        <v>1.1163381100000001</v>
      </c>
      <c r="T51" s="561">
        <v>1.1596300500000001</v>
      </c>
      <c r="U51" s="561">
        <v>1.20826642</v>
      </c>
      <c r="V51" s="561">
        <v>1.2356844199999999</v>
      </c>
      <c r="W51" s="561">
        <v>1.1922956899999999</v>
      </c>
      <c r="X51" s="561">
        <v>1.2773580499999999</v>
      </c>
      <c r="Y51" s="561">
        <v>1.28143268</v>
      </c>
      <c r="Z51" s="561">
        <v>1.3088433500000001</v>
      </c>
      <c r="AA51" s="561">
        <v>1.26681786</v>
      </c>
      <c r="AB51" s="561">
        <v>1.14554044</v>
      </c>
      <c r="AC51" s="561">
        <v>1.2487043900000001</v>
      </c>
      <c r="AD51" s="561">
        <v>1.17650777</v>
      </c>
      <c r="AE51" s="561">
        <v>1.21440569</v>
      </c>
      <c r="AF51" s="561">
        <v>1.19536153</v>
      </c>
      <c r="AG51" s="561">
        <v>1.2568445100000001</v>
      </c>
      <c r="AH51" s="561">
        <v>1.2770840299999999</v>
      </c>
      <c r="AI51" s="561">
        <v>1.2195703</v>
      </c>
      <c r="AJ51" s="561">
        <v>1.2687694199999999</v>
      </c>
      <c r="AK51" s="561">
        <v>1.2948821699999999</v>
      </c>
      <c r="AL51" s="561">
        <v>1.3413329599999999</v>
      </c>
      <c r="AM51" s="561">
        <v>1.3035599600000001</v>
      </c>
      <c r="AN51" s="561">
        <v>1.16033254</v>
      </c>
      <c r="AO51" s="561">
        <v>1.2577008000000001</v>
      </c>
      <c r="AP51" s="561">
        <v>1.1913452</v>
      </c>
      <c r="AQ51" s="561">
        <v>1.21585728</v>
      </c>
      <c r="AR51" s="561">
        <v>1.1881396099999999</v>
      </c>
      <c r="AS51" s="561">
        <v>1.24848461</v>
      </c>
      <c r="AT51" s="561">
        <v>1.2784210600000001</v>
      </c>
      <c r="AU51" s="561">
        <v>1.25725584</v>
      </c>
      <c r="AV51" s="561">
        <v>1.29739202</v>
      </c>
      <c r="AW51" s="561">
        <v>1.27466459</v>
      </c>
      <c r="AX51" s="561">
        <v>1.32366209</v>
      </c>
      <c r="AY51" s="561">
        <v>1.2994037700000001</v>
      </c>
      <c r="AZ51" s="561">
        <v>1.15778264</v>
      </c>
      <c r="BA51" s="561">
        <v>1.23950121</v>
      </c>
      <c r="BB51" s="562">
        <v>1.178582</v>
      </c>
      <c r="BC51" s="562">
        <v>1.201106</v>
      </c>
      <c r="BD51" s="562">
        <v>1.1798709999999999</v>
      </c>
      <c r="BE51" s="562">
        <v>1.24617</v>
      </c>
      <c r="BF51" s="562">
        <v>1.2768109999999999</v>
      </c>
      <c r="BG51" s="562">
        <v>1.2522230000000001</v>
      </c>
      <c r="BH51" s="562">
        <v>1.292748</v>
      </c>
      <c r="BI51" s="562">
        <v>1.2799670000000001</v>
      </c>
      <c r="BJ51" s="562">
        <v>1.329914</v>
      </c>
      <c r="BK51" s="562">
        <v>1.3126819999999999</v>
      </c>
      <c r="BL51" s="562">
        <v>1.2066570000000001</v>
      </c>
      <c r="BM51" s="562">
        <v>1.2452810000000001</v>
      </c>
      <c r="BN51" s="562">
        <v>1.1800170000000001</v>
      </c>
      <c r="BO51" s="562">
        <v>1.200013</v>
      </c>
      <c r="BP51" s="562">
        <v>1.1769780000000001</v>
      </c>
      <c r="BQ51" s="562">
        <v>1.2420990000000001</v>
      </c>
      <c r="BR51" s="562">
        <v>1.2728790000000001</v>
      </c>
      <c r="BS51" s="562">
        <v>1.2484900000000001</v>
      </c>
      <c r="BT51" s="562">
        <v>1.2890459999999999</v>
      </c>
      <c r="BU51" s="562">
        <v>1.2767980000000001</v>
      </c>
      <c r="BV51" s="562">
        <v>1.3280000000000001</v>
      </c>
    </row>
    <row r="52" spans="1:74" ht="11.15" customHeight="1" x14ac:dyDescent="0.25">
      <c r="A52" s="86" t="s">
        <v>1123</v>
      </c>
      <c r="B52" s="160" t="s">
        <v>426</v>
      </c>
      <c r="C52" s="567">
        <v>328.60925348000001</v>
      </c>
      <c r="D52" s="567">
        <v>295.79769285999998</v>
      </c>
      <c r="E52" s="567">
        <v>301.85269296000001</v>
      </c>
      <c r="F52" s="567">
        <v>273.89983690000003</v>
      </c>
      <c r="G52" s="567">
        <v>296.80173710000003</v>
      </c>
      <c r="H52" s="567">
        <v>321.46160664000001</v>
      </c>
      <c r="I52" s="567">
        <v>376.0948214</v>
      </c>
      <c r="J52" s="567">
        <v>372.57408577000001</v>
      </c>
      <c r="K52" s="567">
        <v>340.46280239999999</v>
      </c>
      <c r="L52" s="567">
        <v>308.24120739</v>
      </c>
      <c r="M52" s="567">
        <v>285.53204182000002</v>
      </c>
      <c r="N52" s="567">
        <v>309.82269351999997</v>
      </c>
      <c r="O52" s="567">
        <v>315.53278846000001</v>
      </c>
      <c r="P52" s="567">
        <v>294.65940740999997</v>
      </c>
      <c r="Q52" s="567">
        <v>289.89377899999999</v>
      </c>
      <c r="R52" s="567">
        <v>262.40056157999999</v>
      </c>
      <c r="S52" s="567">
        <v>274.70708141</v>
      </c>
      <c r="T52" s="567">
        <v>320.05572136000001</v>
      </c>
      <c r="U52" s="567">
        <v>379.53004041999998</v>
      </c>
      <c r="V52" s="567">
        <v>368.88450379</v>
      </c>
      <c r="W52" s="567">
        <v>322.55451133999998</v>
      </c>
      <c r="X52" s="567">
        <v>296.87657825000002</v>
      </c>
      <c r="Y52" s="567">
        <v>277.24920278000002</v>
      </c>
      <c r="Z52" s="567">
        <v>315.33030411999999</v>
      </c>
      <c r="AA52" s="567">
        <v>321.49647594999999</v>
      </c>
      <c r="AB52" s="567">
        <v>299.69803164000001</v>
      </c>
      <c r="AC52" s="567">
        <v>295.34499951999999</v>
      </c>
      <c r="AD52" s="567">
        <v>272.77869724999999</v>
      </c>
      <c r="AE52" s="567">
        <v>290.06060062</v>
      </c>
      <c r="AF52" s="567">
        <v>338.41538329000002</v>
      </c>
      <c r="AG52" s="567">
        <v>373.94829795999999</v>
      </c>
      <c r="AH52" s="567">
        <v>381.03930319</v>
      </c>
      <c r="AI52" s="567">
        <v>336.44400996000002</v>
      </c>
      <c r="AJ52" s="567">
        <v>302.12747094000002</v>
      </c>
      <c r="AK52" s="567">
        <v>287.13380081999998</v>
      </c>
      <c r="AL52" s="567">
        <v>307.38717817000003</v>
      </c>
      <c r="AM52" s="567">
        <v>337.22664808000002</v>
      </c>
      <c r="AN52" s="567">
        <v>304.49208255999997</v>
      </c>
      <c r="AO52" s="567">
        <v>303.77498291000001</v>
      </c>
      <c r="AP52" s="567">
        <v>283.75087984999999</v>
      </c>
      <c r="AQ52" s="567">
        <v>308.02544326999998</v>
      </c>
      <c r="AR52" s="567">
        <v>346.23573278999999</v>
      </c>
      <c r="AS52" s="567">
        <v>387.75741386999999</v>
      </c>
      <c r="AT52" s="567">
        <v>387.93192399999998</v>
      </c>
      <c r="AU52" s="567">
        <v>338.61069633</v>
      </c>
      <c r="AV52" s="567">
        <v>295.61384465999998</v>
      </c>
      <c r="AW52" s="567">
        <v>289.88007159</v>
      </c>
      <c r="AX52" s="567">
        <v>325.75315136</v>
      </c>
      <c r="AY52" s="567">
        <v>323.05840868000001</v>
      </c>
      <c r="AZ52" s="567">
        <v>292.35779187999998</v>
      </c>
      <c r="BA52" s="567">
        <v>305.15243296</v>
      </c>
      <c r="BB52" s="568">
        <v>283.90989999999999</v>
      </c>
      <c r="BC52" s="568">
        <v>304.9468</v>
      </c>
      <c r="BD52" s="568">
        <v>340.73079999999999</v>
      </c>
      <c r="BE52" s="568">
        <v>377.76260000000002</v>
      </c>
      <c r="BF52" s="568">
        <v>380.483</v>
      </c>
      <c r="BG52" s="568">
        <v>334.9325</v>
      </c>
      <c r="BH52" s="568">
        <v>296.28919999999999</v>
      </c>
      <c r="BI52" s="568">
        <v>290.78300000000002</v>
      </c>
      <c r="BJ52" s="568">
        <v>328.98129999999998</v>
      </c>
      <c r="BK52" s="568">
        <v>337.27519999999998</v>
      </c>
      <c r="BL52" s="568">
        <v>315.86590000000001</v>
      </c>
      <c r="BM52" s="568">
        <v>309.2296</v>
      </c>
      <c r="BN52" s="568">
        <v>285.18709999999999</v>
      </c>
      <c r="BO52" s="568">
        <v>306.11329999999998</v>
      </c>
      <c r="BP52" s="568">
        <v>341.2912</v>
      </c>
      <c r="BQ52" s="568">
        <v>380.16070000000002</v>
      </c>
      <c r="BR52" s="568">
        <v>383.89449999999999</v>
      </c>
      <c r="BS52" s="568">
        <v>337.86040000000003</v>
      </c>
      <c r="BT52" s="568">
        <v>298.95190000000002</v>
      </c>
      <c r="BU52" s="568">
        <v>293.39350000000002</v>
      </c>
      <c r="BV52" s="568">
        <v>331.66669999999999</v>
      </c>
    </row>
    <row r="53" spans="1:74" s="349" customFormat="1" ht="12" customHeight="1" x14ac:dyDescent="0.2">
      <c r="A53" s="348"/>
      <c r="B53" s="699" t="s">
        <v>848</v>
      </c>
      <c r="C53" s="624"/>
      <c r="D53" s="624"/>
      <c r="E53" s="624"/>
      <c r="F53" s="624"/>
      <c r="G53" s="624"/>
      <c r="H53" s="624"/>
      <c r="I53" s="624"/>
      <c r="J53" s="624"/>
      <c r="K53" s="624"/>
      <c r="L53" s="624"/>
      <c r="M53" s="624"/>
      <c r="N53" s="624"/>
      <c r="O53" s="624"/>
      <c r="P53" s="624"/>
      <c r="Q53" s="624"/>
      <c r="AY53" s="380"/>
      <c r="AZ53" s="380"/>
      <c r="BA53" s="380"/>
      <c r="BB53" s="380"/>
      <c r="BC53" s="380"/>
      <c r="BD53" s="380"/>
      <c r="BE53" s="380"/>
      <c r="BF53" s="380"/>
      <c r="BG53" s="380"/>
      <c r="BH53" s="242"/>
      <c r="BI53" s="380"/>
      <c r="BJ53" s="380"/>
    </row>
    <row r="54" spans="1:74" s="349" customFormat="1" ht="12" customHeight="1" x14ac:dyDescent="0.25">
      <c r="A54" s="348"/>
      <c r="B54" s="645" t="s">
        <v>790</v>
      </c>
      <c r="C54" s="646"/>
      <c r="D54" s="646"/>
      <c r="E54" s="646"/>
      <c r="F54" s="646"/>
      <c r="G54" s="646"/>
      <c r="H54" s="646"/>
      <c r="I54" s="646"/>
      <c r="J54" s="646"/>
      <c r="K54" s="646"/>
      <c r="L54" s="646"/>
      <c r="M54" s="646"/>
      <c r="N54" s="646"/>
      <c r="O54" s="646"/>
      <c r="P54" s="646"/>
      <c r="Q54" s="646"/>
      <c r="AY54" s="380"/>
      <c r="AZ54" s="380"/>
      <c r="BA54" s="380"/>
      <c r="BB54" s="380"/>
      <c r="BC54" s="380"/>
      <c r="BD54" s="508"/>
      <c r="BE54" s="508"/>
      <c r="BF54" s="508"/>
      <c r="BG54" s="380"/>
      <c r="BH54" s="190"/>
      <c r="BI54" s="380"/>
      <c r="BJ54" s="380"/>
    </row>
    <row r="55" spans="1:74" s="349" customFormat="1" ht="12" customHeight="1" x14ac:dyDescent="0.25">
      <c r="A55" s="348"/>
      <c r="B55" s="665" t="str">
        <f>"Notes: "&amp;"EIA completed modeling and analysis for this report on " &amp;Dates!D2&amp;"."</f>
        <v>Notes: EIA completed modeling and analysis for this report on Thursday April 6, 2023.</v>
      </c>
      <c r="C55" s="687"/>
      <c r="D55" s="687"/>
      <c r="E55" s="687"/>
      <c r="F55" s="687"/>
      <c r="G55" s="687"/>
      <c r="H55" s="687"/>
      <c r="I55" s="687"/>
      <c r="J55" s="687"/>
      <c r="K55" s="687"/>
      <c r="L55" s="687"/>
      <c r="M55" s="687"/>
      <c r="N55" s="687"/>
      <c r="O55" s="687"/>
      <c r="P55" s="687"/>
      <c r="Q55" s="666"/>
      <c r="AY55" s="380"/>
      <c r="AZ55" s="380"/>
      <c r="BA55" s="380"/>
      <c r="BB55" s="380"/>
      <c r="BC55" s="380"/>
      <c r="BD55" s="508"/>
      <c r="BE55" s="508"/>
      <c r="BF55" s="508"/>
      <c r="BG55" s="380"/>
      <c r="BH55" s="190"/>
      <c r="BI55" s="380"/>
      <c r="BJ55" s="380"/>
    </row>
    <row r="56" spans="1:74" s="349" customFormat="1" ht="12" customHeight="1" x14ac:dyDescent="0.25">
      <c r="A56" s="348"/>
      <c r="B56" s="638" t="s">
        <v>338</v>
      </c>
      <c r="C56" s="637"/>
      <c r="D56" s="637"/>
      <c r="E56" s="637"/>
      <c r="F56" s="637"/>
      <c r="G56" s="637"/>
      <c r="H56" s="637"/>
      <c r="I56" s="637"/>
      <c r="J56" s="637"/>
      <c r="K56" s="637"/>
      <c r="L56" s="637"/>
      <c r="M56" s="637"/>
      <c r="N56" s="637"/>
      <c r="O56" s="637"/>
      <c r="P56" s="637"/>
      <c r="Q56" s="637"/>
      <c r="AY56" s="380"/>
      <c r="AZ56" s="380"/>
      <c r="BA56" s="380"/>
      <c r="BB56" s="380"/>
      <c r="BC56" s="380"/>
      <c r="BD56" s="508"/>
      <c r="BE56" s="508"/>
      <c r="BF56" s="508"/>
      <c r="BG56" s="380"/>
      <c r="BH56" s="190"/>
      <c r="BI56" s="380"/>
      <c r="BJ56" s="380"/>
    </row>
    <row r="57" spans="1:74" s="349" customFormat="1" ht="12" customHeight="1" x14ac:dyDescent="0.25">
      <c r="A57" s="348"/>
      <c r="B57" s="633" t="s">
        <v>849</v>
      </c>
      <c r="C57" s="630"/>
      <c r="D57" s="630"/>
      <c r="E57" s="630"/>
      <c r="F57" s="630"/>
      <c r="G57" s="630"/>
      <c r="H57" s="630"/>
      <c r="I57" s="630"/>
      <c r="J57" s="630"/>
      <c r="K57" s="630"/>
      <c r="L57" s="630"/>
      <c r="M57" s="630"/>
      <c r="N57" s="630"/>
      <c r="O57" s="630"/>
      <c r="P57" s="630"/>
      <c r="Q57" s="624"/>
      <c r="AY57" s="380"/>
      <c r="AZ57" s="380"/>
      <c r="BA57" s="380"/>
      <c r="BB57" s="380"/>
      <c r="BC57" s="380"/>
      <c r="BD57" s="508"/>
      <c r="BE57" s="508"/>
      <c r="BF57" s="508"/>
      <c r="BG57" s="380"/>
      <c r="BH57" s="190"/>
      <c r="BI57" s="380"/>
      <c r="BJ57" s="380"/>
    </row>
    <row r="58" spans="1:74" s="349" customFormat="1" ht="12" customHeight="1" x14ac:dyDescent="0.25">
      <c r="A58" s="348"/>
      <c r="B58" s="633" t="s">
        <v>840</v>
      </c>
      <c r="C58" s="630"/>
      <c r="D58" s="630"/>
      <c r="E58" s="630"/>
      <c r="F58" s="630"/>
      <c r="G58" s="630"/>
      <c r="H58" s="630"/>
      <c r="I58" s="630"/>
      <c r="J58" s="630"/>
      <c r="K58" s="630"/>
      <c r="L58" s="630"/>
      <c r="M58" s="630"/>
      <c r="N58" s="630"/>
      <c r="O58" s="630"/>
      <c r="P58" s="630"/>
      <c r="Q58" s="624"/>
      <c r="AY58" s="380"/>
      <c r="AZ58" s="380"/>
      <c r="BA58" s="380"/>
      <c r="BB58" s="380"/>
      <c r="BC58" s="380"/>
      <c r="BD58" s="508"/>
      <c r="BE58" s="508"/>
      <c r="BF58" s="508"/>
      <c r="BG58" s="380"/>
      <c r="BH58" s="190"/>
      <c r="BI58" s="380"/>
      <c r="BJ58" s="380"/>
    </row>
    <row r="59" spans="1:74" s="349" customFormat="1" ht="12" customHeight="1" x14ac:dyDescent="0.25">
      <c r="A59" s="348"/>
      <c r="B59" s="683" t="s">
        <v>841</v>
      </c>
      <c r="C59" s="624"/>
      <c r="D59" s="624"/>
      <c r="E59" s="624"/>
      <c r="F59" s="624"/>
      <c r="G59" s="624"/>
      <c r="H59" s="624"/>
      <c r="I59" s="624"/>
      <c r="J59" s="624"/>
      <c r="K59" s="624"/>
      <c r="L59" s="624"/>
      <c r="M59" s="624"/>
      <c r="N59" s="624"/>
      <c r="O59" s="624"/>
      <c r="P59" s="624"/>
      <c r="Q59" s="624"/>
      <c r="AY59" s="380"/>
      <c r="AZ59" s="380"/>
      <c r="BA59" s="380"/>
      <c r="BB59" s="380"/>
      <c r="BC59" s="380"/>
      <c r="BD59" s="508"/>
      <c r="BE59" s="508"/>
      <c r="BF59" s="508"/>
      <c r="BG59" s="380"/>
      <c r="BH59" s="190"/>
      <c r="BI59" s="380"/>
      <c r="BJ59" s="380"/>
    </row>
    <row r="60" spans="1:74" s="349" customFormat="1" ht="12" customHeight="1" x14ac:dyDescent="0.25">
      <c r="A60" s="348"/>
      <c r="B60" s="631" t="s">
        <v>850</v>
      </c>
      <c r="C60" s="630"/>
      <c r="D60" s="630"/>
      <c r="E60" s="630"/>
      <c r="F60" s="630"/>
      <c r="G60" s="630"/>
      <c r="H60" s="630"/>
      <c r="I60" s="630"/>
      <c r="J60" s="630"/>
      <c r="K60" s="630"/>
      <c r="L60" s="630"/>
      <c r="M60" s="630"/>
      <c r="N60" s="630"/>
      <c r="O60" s="630"/>
      <c r="P60" s="630"/>
      <c r="Q60" s="624"/>
      <c r="AY60" s="380"/>
      <c r="AZ60" s="380"/>
      <c r="BA60" s="380"/>
      <c r="BB60" s="380"/>
      <c r="BC60" s="380"/>
      <c r="BD60" s="508"/>
      <c r="BE60" s="508"/>
      <c r="BF60" s="508"/>
      <c r="BG60" s="380"/>
      <c r="BH60" s="190"/>
      <c r="BI60" s="380"/>
      <c r="BJ60" s="380"/>
    </row>
    <row r="61" spans="1:74" s="349" customFormat="1" ht="12" customHeight="1" x14ac:dyDescent="0.25">
      <c r="A61" s="348"/>
      <c r="B61" s="633" t="s">
        <v>813</v>
      </c>
      <c r="C61" s="634"/>
      <c r="D61" s="634"/>
      <c r="E61" s="634"/>
      <c r="F61" s="634"/>
      <c r="G61" s="634"/>
      <c r="H61" s="634"/>
      <c r="I61" s="634"/>
      <c r="J61" s="634"/>
      <c r="K61" s="634"/>
      <c r="L61" s="634"/>
      <c r="M61" s="634"/>
      <c r="N61" s="634"/>
      <c r="O61" s="634"/>
      <c r="P61" s="634"/>
      <c r="Q61" s="624"/>
      <c r="AY61" s="380"/>
      <c r="AZ61" s="380"/>
      <c r="BA61" s="380"/>
      <c r="BB61" s="380"/>
      <c r="BC61" s="380"/>
      <c r="BD61" s="508"/>
      <c r="BE61" s="508"/>
      <c r="BF61" s="508"/>
      <c r="BG61" s="380"/>
      <c r="BH61" s="190"/>
      <c r="BI61" s="380"/>
      <c r="BJ61" s="380"/>
    </row>
    <row r="62" spans="1:74" s="347" customFormat="1" ht="12" customHeight="1" x14ac:dyDescent="0.25">
      <c r="A62" s="322"/>
      <c r="B62" s="654" t="s">
        <v>1285</v>
      </c>
      <c r="C62" s="624"/>
      <c r="D62" s="624"/>
      <c r="E62" s="624"/>
      <c r="F62" s="624"/>
      <c r="G62" s="624"/>
      <c r="H62" s="624"/>
      <c r="I62" s="624"/>
      <c r="J62" s="624"/>
      <c r="K62" s="624"/>
      <c r="L62" s="624"/>
      <c r="M62" s="624"/>
      <c r="N62" s="624"/>
      <c r="O62" s="624"/>
      <c r="P62" s="624"/>
      <c r="Q62" s="624"/>
      <c r="AY62" s="378"/>
      <c r="AZ62" s="378"/>
      <c r="BA62" s="378"/>
      <c r="BB62" s="378"/>
      <c r="BC62" s="378"/>
      <c r="BD62" s="507"/>
      <c r="BE62" s="507"/>
      <c r="BF62" s="507"/>
      <c r="BG62" s="378"/>
      <c r="BH62" s="190"/>
      <c r="BI62" s="378"/>
      <c r="BJ62" s="378"/>
    </row>
    <row r="63" spans="1:74" x14ac:dyDescent="0.25">
      <c r="BH63" s="190"/>
      <c r="BK63" s="273"/>
      <c r="BL63" s="273"/>
      <c r="BM63" s="273"/>
      <c r="BN63" s="273"/>
      <c r="BO63" s="273"/>
      <c r="BP63" s="273"/>
      <c r="BQ63" s="273"/>
      <c r="BR63" s="273"/>
      <c r="BS63" s="273"/>
      <c r="BT63" s="273"/>
      <c r="BU63" s="273"/>
      <c r="BV63" s="273"/>
    </row>
    <row r="64" spans="1:74" x14ac:dyDescent="0.25">
      <c r="BH64" s="190"/>
      <c r="BK64" s="273"/>
      <c r="BL64" s="273"/>
      <c r="BM64" s="273"/>
      <c r="BN64" s="273"/>
      <c r="BO64" s="273"/>
      <c r="BP64" s="273"/>
      <c r="BQ64" s="273"/>
      <c r="BR64" s="273"/>
      <c r="BS64" s="273"/>
      <c r="BT64" s="273"/>
      <c r="BU64" s="273"/>
      <c r="BV64" s="273"/>
    </row>
    <row r="65" spans="60:74" x14ac:dyDescent="0.25">
      <c r="BH65" s="190"/>
      <c r="BK65" s="273"/>
      <c r="BL65" s="273"/>
      <c r="BM65" s="273"/>
      <c r="BN65" s="273"/>
      <c r="BO65" s="273"/>
      <c r="BP65" s="273"/>
      <c r="BQ65" s="273"/>
      <c r="BR65" s="273"/>
      <c r="BS65" s="273"/>
      <c r="BT65" s="273"/>
      <c r="BU65" s="273"/>
      <c r="BV65" s="273"/>
    </row>
    <row r="66" spans="60:74" x14ac:dyDescent="0.25">
      <c r="BH66" s="190"/>
      <c r="BK66" s="273"/>
      <c r="BL66" s="273"/>
      <c r="BM66" s="273"/>
      <c r="BN66" s="273"/>
      <c r="BO66" s="273"/>
      <c r="BP66" s="273"/>
      <c r="BQ66" s="273"/>
      <c r="BR66" s="273"/>
      <c r="BS66" s="273"/>
      <c r="BT66" s="273"/>
      <c r="BU66" s="273"/>
      <c r="BV66" s="273"/>
    </row>
    <row r="67" spans="60:74" x14ac:dyDescent="0.25">
      <c r="BH67" s="190"/>
      <c r="BK67" s="273"/>
      <c r="BL67" s="273"/>
      <c r="BM67" s="273"/>
      <c r="BN67" s="273"/>
      <c r="BO67" s="273"/>
      <c r="BP67" s="273"/>
      <c r="BQ67" s="273"/>
      <c r="BR67" s="273"/>
      <c r="BS67" s="273"/>
      <c r="BT67" s="273"/>
      <c r="BU67" s="273"/>
      <c r="BV67" s="273"/>
    </row>
    <row r="68" spans="60:74" x14ac:dyDescent="0.25">
      <c r="BK68" s="273"/>
      <c r="BL68" s="273"/>
      <c r="BM68" s="273"/>
      <c r="BN68" s="273"/>
      <c r="BO68" s="273"/>
      <c r="BP68" s="273"/>
      <c r="BQ68" s="273"/>
      <c r="BR68" s="273"/>
      <c r="BS68" s="273"/>
      <c r="BT68" s="273"/>
      <c r="BU68" s="273"/>
      <c r="BV68" s="273"/>
    </row>
    <row r="69" spans="60:74" x14ac:dyDescent="0.25">
      <c r="BK69" s="273"/>
      <c r="BL69" s="273"/>
      <c r="BM69" s="273"/>
      <c r="BN69" s="273"/>
      <c r="BO69" s="273"/>
      <c r="BP69" s="273"/>
      <c r="BQ69" s="273"/>
      <c r="BR69" s="273"/>
      <c r="BS69" s="273"/>
      <c r="BT69" s="273"/>
      <c r="BU69" s="273"/>
      <c r="BV69" s="273"/>
    </row>
    <row r="70" spans="60:74" x14ac:dyDescent="0.25">
      <c r="BK70" s="273"/>
      <c r="BL70" s="273"/>
      <c r="BM70" s="273"/>
      <c r="BN70" s="273"/>
      <c r="BO70" s="273"/>
      <c r="BP70" s="273"/>
      <c r="BQ70" s="273"/>
      <c r="BR70" s="273"/>
      <c r="BS70" s="273"/>
      <c r="BT70" s="273"/>
      <c r="BU70" s="273"/>
      <c r="BV70" s="273"/>
    </row>
    <row r="71" spans="60:74" x14ac:dyDescent="0.25">
      <c r="BK71" s="273"/>
      <c r="BL71" s="273"/>
      <c r="BM71" s="273"/>
      <c r="BN71" s="273"/>
      <c r="BO71" s="273"/>
      <c r="BP71" s="273"/>
      <c r="BQ71" s="273"/>
      <c r="BR71" s="273"/>
      <c r="BS71" s="273"/>
      <c r="BT71" s="273"/>
      <c r="BU71" s="273"/>
      <c r="BV71" s="273"/>
    </row>
    <row r="72" spans="60:74" x14ac:dyDescent="0.25">
      <c r="BK72" s="273"/>
      <c r="BL72" s="273"/>
      <c r="BM72" s="273"/>
      <c r="BN72" s="273"/>
      <c r="BO72" s="273"/>
      <c r="BP72" s="273"/>
      <c r="BQ72" s="273"/>
      <c r="BR72" s="273"/>
      <c r="BS72" s="273"/>
      <c r="BT72" s="273"/>
      <c r="BU72" s="273"/>
      <c r="BV72" s="273"/>
    </row>
    <row r="73" spans="60:74" x14ac:dyDescent="0.25">
      <c r="BK73" s="273"/>
      <c r="BL73" s="273"/>
      <c r="BM73" s="273"/>
      <c r="BN73" s="273"/>
      <c r="BO73" s="273"/>
      <c r="BP73" s="273"/>
      <c r="BQ73" s="273"/>
      <c r="BR73" s="273"/>
      <c r="BS73" s="273"/>
      <c r="BT73" s="273"/>
      <c r="BU73" s="273"/>
      <c r="BV73" s="273"/>
    </row>
    <row r="74" spans="60:74" x14ac:dyDescent="0.25">
      <c r="BK74" s="273"/>
      <c r="BL74" s="273"/>
      <c r="BM74" s="273"/>
      <c r="BN74" s="273"/>
      <c r="BO74" s="273"/>
      <c r="BP74" s="273"/>
      <c r="BQ74" s="273"/>
      <c r="BR74" s="273"/>
      <c r="BS74" s="273"/>
      <c r="BT74" s="273"/>
      <c r="BU74" s="273"/>
      <c r="BV74" s="273"/>
    </row>
    <row r="75" spans="60:74" x14ac:dyDescent="0.25">
      <c r="BK75" s="273"/>
      <c r="BL75" s="273"/>
      <c r="BM75" s="273"/>
      <c r="BN75" s="273"/>
      <c r="BO75" s="273"/>
      <c r="BP75" s="273"/>
      <c r="BQ75" s="273"/>
      <c r="BR75" s="273"/>
      <c r="BS75" s="273"/>
      <c r="BT75" s="273"/>
      <c r="BU75" s="273"/>
      <c r="BV75" s="273"/>
    </row>
    <row r="76" spans="60:74" x14ac:dyDescent="0.25">
      <c r="BK76" s="273"/>
      <c r="BL76" s="273"/>
      <c r="BM76" s="273"/>
      <c r="BN76" s="273"/>
      <c r="BO76" s="273"/>
      <c r="BP76" s="273"/>
      <c r="BQ76" s="273"/>
      <c r="BR76" s="273"/>
      <c r="BS76" s="273"/>
      <c r="BT76" s="273"/>
      <c r="BU76" s="273"/>
      <c r="BV76" s="273"/>
    </row>
    <row r="77" spans="60:74" x14ac:dyDescent="0.25">
      <c r="BK77" s="273"/>
      <c r="BL77" s="273"/>
      <c r="BM77" s="273"/>
      <c r="BN77" s="273"/>
      <c r="BO77" s="273"/>
      <c r="BP77" s="273"/>
      <c r="BQ77" s="273"/>
      <c r="BR77" s="273"/>
      <c r="BS77" s="273"/>
      <c r="BT77" s="273"/>
      <c r="BU77" s="273"/>
      <c r="BV77" s="273"/>
    </row>
    <row r="78" spans="60:74" x14ac:dyDescent="0.25">
      <c r="BK78" s="273"/>
      <c r="BL78" s="273"/>
      <c r="BM78" s="273"/>
      <c r="BN78" s="273"/>
      <c r="BO78" s="273"/>
      <c r="BP78" s="273"/>
      <c r="BQ78" s="273"/>
      <c r="BR78" s="273"/>
      <c r="BS78" s="273"/>
      <c r="BT78" s="273"/>
      <c r="BU78" s="273"/>
      <c r="BV78" s="273"/>
    </row>
    <row r="79" spans="60:74" x14ac:dyDescent="0.25">
      <c r="BK79" s="273"/>
      <c r="BL79" s="273"/>
      <c r="BM79" s="273"/>
      <c r="BN79" s="273"/>
      <c r="BO79" s="273"/>
      <c r="BP79" s="273"/>
      <c r="BQ79" s="273"/>
      <c r="BR79" s="273"/>
      <c r="BS79" s="273"/>
      <c r="BT79" s="273"/>
      <c r="BU79" s="273"/>
      <c r="BV79" s="273"/>
    </row>
    <row r="80" spans="60:74" x14ac:dyDescent="0.25">
      <c r="BK80" s="273"/>
      <c r="BL80" s="273"/>
      <c r="BM80" s="273"/>
      <c r="BN80" s="273"/>
      <c r="BO80" s="273"/>
      <c r="BP80" s="273"/>
      <c r="BQ80" s="273"/>
      <c r="BR80" s="273"/>
      <c r="BS80" s="273"/>
      <c r="BT80" s="273"/>
      <c r="BU80" s="273"/>
      <c r="BV80" s="273"/>
    </row>
    <row r="81" spans="63:74" x14ac:dyDescent="0.25">
      <c r="BK81" s="273"/>
      <c r="BL81" s="273"/>
      <c r="BM81" s="273"/>
      <c r="BN81" s="273"/>
      <c r="BO81" s="273"/>
      <c r="BP81" s="273"/>
      <c r="BQ81" s="273"/>
      <c r="BR81" s="273"/>
      <c r="BS81" s="273"/>
      <c r="BT81" s="273"/>
      <c r="BU81" s="273"/>
      <c r="BV81" s="273"/>
    </row>
    <row r="82" spans="63:74" x14ac:dyDescent="0.25">
      <c r="BK82" s="273"/>
      <c r="BL82" s="273"/>
      <c r="BM82" s="273"/>
      <c r="BN82" s="273"/>
      <c r="BO82" s="273"/>
      <c r="BP82" s="273"/>
      <c r="BQ82" s="273"/>
      <c r="BR82" s="273"/>
      <c r="BS82" s="273"/>
      <c r="BT82" s="273"/>
      <c r="BU82" s="273"/>
      <c r="BV82" s="273"/>
    </row>
    <row r="83" spans="63:74" x14ac:dyDescent="0.25">
      <c r="BK83" s="273"/>
      <c r="BL83" s="273"/>
      <c r="BM83" s="273"/>
      <c r="BN83" s="273"/>
      <c r="BO83" s="273"/>
      <c r="BP83" s="273"/>
      <c r="BQ83" s="273"/>
      <c r="BR83" s="273"/>
      <c r="BS83" s="273"/>
      <c r="BT83" s="273"/>
      <c r="BU83" s="273"/>
      <c r="BV83" s="273"/>
    </row>
    <row r="84" spans="63:74" x14ac:dyDescent="0.25">
      <c r="BK84" s="273"/>
      <c r="BL84" s="273"/>
      <c r="BM84" s="273"/>
      <c r="BN84" s="273"/>
      <c r="BO84" s="273"/>
      <c r="BP84" s="273"/>
      <c r="BQ84" s="273"/>
      <c r="BR84" s="273"/>
      <c r="BS84" s="273"/>
      <c r="BT84" s="273"/>
      <c r="BU84" s="273"/>
      <c r="BV84" s="273"/>
    </row>
    <row r="85" spans="63:74" x14ac:dyDescent="0.25">
      <c r="BK85" s="273"/>
      <c r="BL85" s="273"/>
      <c r="BM85" s="273"/>
      <c r="BN85" s="273"/>
      <c r="BO85" s="273"/>
      <c r="BP85" s="273"/>
      <c r="BQ85" s="273"/>
      <c r="BR85" s="273"/>
      <c r="BS85" s="273"/>
      <c r="BT85" s="273"/>
      <c r="BU85" s="273"/>
      <c r="BV85" s="273"/>
    </row>
    <row r="86" spans="63:74" x14ac:dyDescent="0.25">
      <c r="BK86" s="273"/>
      <c r="BL86" s="273"/>
      <c r="BM86" s="273"/>
      <c r="BN86" s="273"/>
      <c r="BO86" s="273"/>
      <c r="BP86" s="273"/>
      <c r="BQ86" s="273"/>
      <c r="BR86" s="273"/>
      <c r="BS86" s="273"/>
      <c r="BT86" s="273"/>
      <c r="BU86" s="273"/>
      <c r="BV86" s="273"/>
    </row>
    <row r="87" spans="63:74" x14ac:dyDescent="0.25">
      <c r="BK87" s="273"/>
      <c r="BL87" s="273"/>
      <c r="BM87" s="273"/>
      <c r="BN87" s="273"/>
      <c r="BO87" s="273"/>
      <c r="BP87" s="273"/>
      <c r="BQ87" s="273"/>
      <c r="BR87" s="273"/>
      <c r="BS87" s="273"/>
      <c r="BT87" s="273"/>
      <c r="BU87" s="273"/>
      <c r="BV87" s="273"/>
    </row>
    <row r="88" spans="63:74" x14ac:dyDescent="0.25">
      <c r="BK88" s="273"/>
      <c r="BL88" s="273"/>
      <c r="BM88" s="273"/>
      <c r="BN88" s="273"/>
      <c r="BO88" s="273"/>
      <c r="BP88" s="273"/>
      <c r="BQ88" s="273"/>
      <c r="BR88" s="273"/>
      <c r="BS88" s="273"/>
      <c r="BT88" s="273"/>
      <c r="BU88" s="273"/>
      <c r="BV88" s="273"/>
    </row>
    <row r="89" spans="63:74" x14ac:dyDescent="0.25">
      <c r="BK89" s="273"/>
      <c r="BL89" s="273"/>
      <c r="BM89" s="273"/>
      <c r="BN89" s="273"/>
      <c r="BO89" s="273"/>
      <c r="BP89" s="273"/>
      <c r="BQ89" s="273"/>
      <c r="BR89" s="273"/>
      <c r="BS89" s="273"/>
      <c r="BT89" s="273"/>
      <c r="BU89" s="273"/>
      <c r="BV89" s="273"/>
    </row>
    <row r="90" spans="63:74" x14ac:dyDescent="0.25">
      <c r="BK90" s="273"/>
      <c r="BL90" s="273"/>
      <c r="BM90" s="273"/>
      <c r="BN90" s="273"/>
      <c r="BO90" s="273"/>
      <c r="BP90" s="273"/>
      <c r="BQ90" s="273"/>
      <c r="BR90" s="273"/>
      <c r="BS90" s="273"/>
      <c r="BT90" s="273"/>
      <c r="BU90" s="273"/>
      <c r="BV90" s="273"/>
    </row>
    <row r="91" spans="63:74" x14ac:dyDescent="0.25">
      <c r="BK91" s="273"/>
      <c r="BL91" s="273"/>
      <c r="BM91" s="273"/>
      <c r="BN91" s="273"/>
      <c r="BO91" s="273"/>
      <c r="BP91" s="273"/>
      <c r="BQ91" s="273"/>
      <c r="BR91" s="273"/>
      <c r="BS91" s="273"/>
      <c r="BT91" s="273"/>
      <c r="BU91" s="273"/>
      <c r="BV91" s="273"/>
    </row>
    <row r="92" spans="63:74" x14ac:dyDescent="0.25">
      <c r="BK92" s="273"/>
      <c r="BL92" s="273"/>
      <c r="BM92" s="273"/>
      <c r="BN92" s="273"/>
      <c r="BO92" s="273"/>
      <c r="BP92" s="273"/>
      <c r="BQ92" s="273"/>
      <c r="BR92" s="273"/>
      <c r="BS92" s="273"/>
      <c r="BT92" s="273"/>
      <c r="BU92" s="273"/>
      <c r="BV92" s="273"/>
    </row>
    <row r="93" spans="63:74" x14ac:dyDescent="0.25">
      <c r="BK93" s="273"/>
      <c r="BL93" s="273"/>
      <c r="BM93" s="273"/>
      <c r="BN93" s="273"/>
      <c r="BO93" s="273"/>
      <c r="BP93" s="273"/>
      <c r="BQ93" s="273"/>
      <c r="BR93" s="273"/>
      <c r="BS93" s="273"/>
      <c r="BT93" s="273"/>
      <c r="BU93" s="273"/>
      <c r="BV93" s="273"/>
    </row>
    <row r="94" spans="63:74" x14ac:dyDescent="0.25">
      <c r="BK94" s="273"/>
      <c r="BL94" s="273"/>
      <c r="BM94" s="273"/>
      <c r="BN94" s="273"/>
      <c r="BO94" s="273"/>
      <c r="BP94" s="273"/>
      <c r="BQ94" s="273"/>
      <c r="BR94" s="273"/>
      <c r="BS94" s="273"/>
      <c r="BT94" s="273"/>
      <c r="BU94" s="273"/>
      <c r="BV94" s="273"/>
    </row>
    <row r="95" spans="63:74" x14ac:dyDescent="0.25">
      <c r="BK95" s="273"/>
      <c r="BL95" s="273"/>
      <c r="BM95" s="273"/>
      <c r="BN95" s="273"/>
      <c r="BO95" s="273"/>
      <c r="BP95" s="273"/>
      <c r="BQ95" s="273"/>
      <c r="BR95" s="273"/>
      <c r="BS95" s="273"/>
      <c r="BT95" s="273"/>
      <c r="BU95" s="273"/>
      <c r="BV95" s="273"/>
    </row>
    <row r="96" spans="63:74" x14ac:dyDescent="0.25">
      <c r="BK96" s="273"/>
      <c r="BL96" s="273"/>
      <c r="BM96" s="273"/>
      <c r="BN96" s="273"/>
      <c r="BO96" s="273"/>
      <c r="BP96" s="273"/>
      <c r="BQ96" s="273"/>
      <c r="BR96" s="273"/>
      <c r="BS96" s="273"/>
      <c r="BT96" s="273"/>
      <c r="BU96" s="273"/>
      <c r="BV96" s="273"/>
    </row>
    <row r="97" spans="63:74" x14ac:dyDescent="0.25">
      <c r="BK97" s="273"/>
      <c r="BL97" s="273"/>
      <c r="BM97" s="273"/>
      <c r="BN97" s="273"/>
      <c r="BO97" s="273"/>
      <c r="BP97" s="273"/>
      <c r="BQ97" s="273"/>
      <c r="BR97" s="273"/>
      <c r="BS97" s="273"/>
      <c r="BT97" s="273"/>
      <c r="BU97" s="273"/>
      <c r="BV97" s="273"/>
    </row>
    <row r="98" spans="63:74" x14ac:dyDescent="0.25">
      <c r="BK98" s="273"/>
      <c r="BL98" s="273"/>
      <c r="BM98" s="273"/>
      <c r="BN98" s="273"/>
      <c r="BO98" s="273"/>
      <c r="BP98" s="273"/>
      <c r="BQ98" s="273"/>
      <c r="BR98" s="273"/>
      <c r="BS98" s="273"/>
      <c r="BT98" s="273"/>
      <c r="BU98" s="273"/>
      <c r="BV98" s="273"/>
    </row>
    <row r="99" spans="63:74" x14ac:dyDescent="0.25">
      <c r="BK99" s="273"/>
      <c r="BL99" s="273"/>
      <c r="BM99" s="273"/>
      <c r="BN99" s="273"/>
      <c r="BO99" s="273"/>
      <c r="BP99" s="273"/>
      <c r="BQ99" s="273"/>
      <c r="BR99" s="273"/>
      <c r="BS99" s="273"/>
      <c r="BT99" s="273"/>
      <c r="BU99" s="273"/>
      <c r="BV99" s="273"/>
    </row>
    <row r="100" spans="63:74" x14ac:dyDescent="0.25">
      <c r="BK100" s="273"/>
      <c r="BL100" s="273"/>
      <c r="BM100" s="273"/>
      <c r="BN100" s="273"/>
      <c r="BO100" s="273"/>
      <c r="BP100" s="273"/>
      <c r="BQ100" s="273"/>
      <c r="BR100" s="273"/>
      <c r="BS100" s="273"/>
      <c r="BT100" s="273"/>
      <c r="BU100" s="273"/>
      <c r="BV100" s="273"/>
    </row>
    <row r="101" spans="63:74" x14ac:dyDescent="0.25">
      <c r="BK101" s="273"/>
      <c r="BL101" s="273"/>
      <c r="BM101" s="273"/>
      <c r="BN101" s="273"/>
      <c r="BO101" s="273"/>
      <c r="BP101" s="273"/>
      <c r="BQ101" s="273"/>
      <c r="BR101" s="273"/>
      <c r="BS101" s="273"/>
      <c r="BT101" s="273"/>
      <c r="BU101" s="273"/>
      <c r="BV101" s="273"/>
    </row>
    <row r="102" spans="63:74" x14ac:dyDescent="0.25">
      <c r="BK102" s="273"/>
      <c r="BL102" s="273"/>
      <c r="BM102" s="273"/>
      <c r="BN102" s="273"/>
      <c r="BO102" s="273"/>
      <c r="BP102" s="273"/>
      <c r="BQ102" s="273"/>
      <c r="BR102" s="273"/>
      <c r="BS102" s="273"/>
      <c r="BT102" s="273"/>
      <c r="BU102" s="273"/>
      <c r="BV102" s="273"/>
    </row>
    <row r="103" spans="63:74" x14ac:dyDescent="0.25">
      <c r="BK103" s="273"/>
      <c r="BL103" s="273"/>
      <c r="BM103" s="273"/>
      <c r="BN103" s="273"/>
      <c r="BO103" s="273"/>
      <c r="BP103" s="273"/>
      <c r="BQ103" s="273"/>
      <c r="BR103" s="273"/>
      <c r="BS103" s="273"/>
      <c r="BT103" s="273"/>
      <c r="BU103" s="273"/>
      <c r="BV103" s="273"/>
    </row>
    <row r="104" spans="63:74" x14ac:dyDescent="0.25">
      <c r="BK104" s="273"/>
      <c r="BL104" s="273"/>
      <c r="BM104" s="273"/>
      <c r="BN104" s="273"/>
      <c r="BO104" s="273"/>
      <c r="BP104" s="273"/>
      <c r="BQ104" s="273"/>
      <c r="BR104" s="273"/>
      <c r="BS104" s="273"/>
      <c r="BT104" s="273"/>
      <c r="BU104" s="273"/>
      <c r="BV104" s="273"/>
    </row>
    <row r="105" spans="63:74" x14ac:dyDescent="0.25">
      <c r="BK105" s="273"/>
      <c r="BL105" s="273"/>
      <c r="BM105" s="273"/>
      <c r="BN105" s="273"/>
      <c r="BO105" s="273"/>
      <c r="BP105" s="273"/>
      <c r="BQ105" s="273"/>
      <c r="BR105" s="273"/>
      <c r="BS105" s="273"/>
      <c r="BT105" s="273"/>
      <c r="BU105" s="273"/>
      <c r="BV105" s="273"/>
    </row>
    <row r="106" spans="63:74" x14ac:dyDescent="0.25">
      <c r="BK106" s="273"/>
      <c r="BL106" s="273"/>
      <c r="BM106" s="273"/>
      <c r="BN106" s="273"/>
      <c r="BO106" s="273"/>
      <c r="BP106" s="273"/>
      <c r="BQ106" s="273"/>
      <c r="BR106" s="273"/>
      <c r="BS106" s="273"/>
      <c r="BT106" s="273"/>
      <c r="BU106" s="273"/>
      <c r="BV106" s="273"/>
    </row>
    <row r="107" spans="63:74" x14ac:dyDescent="0.25">
      <c r="BK107" s="273"/>
      <c r="BL107" s="273"/>
      <c r="BM107" s="273"/>
      <c r="BN107" s="273"/>
      <c r="BO107" s="273"/>
      <c r="BP107" s="273"/>
      <c r="BQ107" s="273"/>
      <c r="BR107" s="273"/>
      <c r="BS107" s="273"/>
      <c r="BT107" s="273"/>
      <c r="BU107" s="273"/>
      <c r="BV107" s="273"/>
    </row>
    <row r="108" spans="63:74" x14ac:dyDescent="0.25">
      <c r="BK108" s="273"/>
      <c r="BL108" s="273"/>
      <c r="BM108" s="273"/>
      <c r="BN108" s="273"/>
      <c r="BO108" s="273"/>
      <c r="BP108" s="273"/>
      <c r="BQ108" s="273"/>
      <c r="BR108" s="273"/>
      <c r="BS108" s="273"/>
      <c r="BT108" s="273"/>
      <c r="BU108" s="273"/>
      <c r="BV108" s="273"/>
    </row>
    <row r="109" spans="63:74" x14ac:dyDescent="0.25">
      <c r="BK109" s="273"/>
      <c r="BL109" s="273"/>
      <c r="BM109" s="273"/>
      <c r="BN109" s="273"/>
      <c r="BO109" s="273"/>
      <c r="BP109" s="273"/>
      <c r="BQ109" s="273"/>
      <c r="BR109" s="273"/>
      <c r="BS109" s="273"/>
      <c r="BT109" s="273"/>
      <c r="BU109" s="273"/>
      <c r="BV109" s="273"/>
    </row>
    <row r="110" spans="63:74" x14ac:dyDescent="0.25">
      <c r="BK110" s="273"/>
      <c r="BL110" s="273"/>
      <c r="BM110" s="273"/>
      <c r="BN110" s="273"/>
      <c r="BO110" s="273"/>
      <c r="BP110" s="273"/>
      <c r="BQ110" s="273"/>
      <c r="BR110" s="273"/>
      <c r="BS110" s="273"/>
      <c r="BT110" s="273"/>
      <c r="BU110" s="273"/>
      <c r="BV110" s="273"/>
    </row>
    <row r="111" spans="63:74" x14ac:dyDescent="0.25">
      <c r="BK111" s="273"/>
      <c r="BL111" s="273"/>
      <c r="BM111" s="273"/>
      <c r="BN111" s="273"/>
      <c r="BO111" s="273"/>
      <c r="BP111" s="273"/>
      <c r="BQ111" s="273"/>
      <c r="BR111" s="273"/>
      <c r="BS111" s="273"/>
      <c r="BT111" s="273"/>
      <c r="BU111" s="273"/>
      <c r="BV111" s="273"/>
    </row>
    <row r="112" spans="63:74" x14ac:dyDescent="0.25">
      <c r="BK112" s="273"/>
      <c r="BL112" s="273"/>
      <c r="BM112" s="273"/>
      <c r="BN112" s="273"/>
      <c r="BO112" s="273"/>
      <c r="BP112" s="273"/>
      <c r="BQ112" s="273"/>
      <c r="BR112" s="273"/>
      <c r="BS112" s="273"/>
      <c r="BT112" s="273"/>
      <c r="BU112" s="273"/>
      <c r="BV112" s="273"/>
    </row>
    <row r="113" spans="63:74" x14ac:dyDescent="0.25">
      <c r="BK113" s="273"/>
      <c r="BL113" s="273"/>
      <c r="BM113" s="273"/>
      <c r="BN113" s="273"/>
      <c r="BO113" s="273"/>
      <c r="BP113" s="273"/>
      <c r="BQ113" s="273"/>
      <c r="BR113" s="273"/>
      <c r="BS113" s="273"/>
      <c r="BT113" s="273"/>
      <c r="BU113" s="273"/>
      <c r="BV113" s="273"/>
    </row>
    <row r="114" spans="63:74" x14ac:dyDescent="0.25">
      <c r="BK114" s="273"/>
      <c r="BL114" s="273"/>
      <c r="BM114" s="273"/>
      <c r="BN114" s="273"/>
      <c r="BO114" s="273"/>
      <c r="BP114" s="273"/>
      <c r="BQ114" s="273"/>
      <c r="BR114" s="273"/>
      <c r="BS114" s="273"/>
      <c r="BT114" s="273"/>
      <c r="BU114" s="273"/>
      <c r="BV114" s="273"/>
    </row>
    <row r="115" spans="63:74" x14ac:dyDescent="0.25">
      <c r="BK115" s="273"/>
      <c r="BL115" s="273"/>
      <c r="BM115" s="273"/>
      <c r="BN115" s="273"/>
      <c r="BO115" s="273"/>
      <c r="BP115" s="273"/>
      <c r="BQ115" s="273"/>
      <c r="BR115" s="273"/>
      <c r="BS115" s="273"/>
      <c r="BT115" s="273"/>
      <c r="BU115" s="273"/>
      <c r="BV115" s="273"/>
    </row>
    <row r="116" spans="63:74" x14ac:dyDescent="0.25">
      <c r="BK116" s="273"/>
      <c r="BL116" s="273"/>
      <c r="BM116" s="273"/>
      <c r="BN116" s="273"/>
      <c r="BO116" s="273"/>
      <c r="BP116" s="273"/>
      <c r="BQ116" s="273"/>
      <c r="BR116" s="273"/>
      <c r="BS116" s="273"/>
      <c r="BT116" s="273"/>
      <c r="BU116" s="273"/>
      <c r="BV116" s="273"/>
    </row>
    <row r="117" spans="63:74" x14ac:dyDescent="0.25">
      <c r="BK117" s="273"/>
      <c r="BL117" s="273"/>
      <c r="BM117" s="273"/>
      <c r="BN117" s="273"/>
      <c r="BO117" s="273"/>
      <c r="BP117" s="273"/>
      <c r="BQ117" s="273"/>
      <c r="BR117" s="273"/>
      <c r="BS117" s="273"/>
      <c r="BT117" s="273"/>
      <c r="BU117" s="273"/>
      <c r="BV117" s="273"/>
    </row>
    <row r="118" spans="63:74" x14ac:dyDescent="0.25">
      <c r="BK118" s="273"/>
      <c r="BL118" s="273"/>
      <c r="BM118" s="273"/>
      <c r="BN118" s="273"/>
      <c r="BO118" s="273"/>
      <c r="BP118" s="273"/>
      <c r="BQ118" s="273"/>
      <c r="BR118" s="273"/>
      <c r="BS118" s="273"/>
      <c r="BT118" s="273"/>
      <c r="BU118" s="273"/>
      <c r="BV118" s="273"/>
    </row>
    <row r="119" spans="63:74" x14ac:dyDescent="0.25">
      <c r="BK119" s="273"/>
      <c r="BL119" s="273"/>
      <c r="BM119" s="273"/>
      <c r="BN119" s="273"/>
      <c r="BO119" s="273"/>
      <c r="BP119" s="273"/>
      <c r="BQ119" s="273"/>
      <c r="BR119" s="273"/>
      <c r="BS119" s="273"/>
      <c r="BT119" s="273"/>
      <c r="BU119" s="273"/>
      <c r="BV119" s="273"/>
    </row>
    <row r="120" spans="63:74" x14ac:dyDescent="0.25">
      <c r="BK120" s="273"/>
      <c r="BL120" s="273"/>
      <c r="BM120" s="273"/>
      <c r="BN120" s="273"/>
      <c r="BO120" s="273"/>
      <c r="BP120" s="273"/>
      <c r="BQ120" s="273"/>
      <c r="BR120" s="273"/>
      <c r="BS120" s="273"/>
      <c r="BT120" s="273"/>
      <c r="BU120" s="273"/>
      <c r="BV120" s="273"/>
    </row>
    <row r="121" spans="63:74" x14ac:dyDescent="0.25">
      <c r="BK121" s="273"/>
      <c r="BL121" s="273"/>
      <c r="BM121" s="273"/>
      <c r="BN121" s="273"/>
      <c r="BO121" s="273"/>
      <c r="BP121" s="273"/>
      <c r="BQ121" s="273"/>
      <c r="BR121" s="273"/>
      <c r="BS121" s="273"/>
      <c r="BT121" s="273"/>
      <c r="BU121" s="273"/>
      <c r="BV121" s="273"/>
    </row>
    <row r="122" spans="63:74" x14ac:dyDescent="0.25">
      <c r="BK122" s="273"/>
      <c r="BL122" s="273"/>
      <c r="BM122" s="273"/>
      <c r="BN122" s="273"/>
      <c r="BO122" s="273"/>
      <c r="BP122" s="273"/>
      <c r="BQ122" s="273"/>
      <c r="BR122" s="273"/>
      <c r="BS122" s="273"/>
      <c r="BT122" s="273"/>
      <c r="BU122" s="273"/>
      <c r="BV122" s="273"/>
    </row>
    <row r="123" spans="63:74" x14ac:dyDescent="0.25">
      <c r="BK123" s="273"/>
      <c r="BL123" s="273"/>
      <c r="BM123" s="273"/>
      <c r="BN123" s="273"/>
      <c r="BO123" s="273"/>
      <c r="BP123" s="273"/>
      <c r="BQ123" s="273"/>
      <c r="BR123" s="273"/>
      <c r="BS123" s="273"/>
      <c r="BT123" s="273"/>
      <c r="BU123" s="273"/>
      <c r="BV123" s="273"/>
    </row>
    <row r="124" spans="63:74" x14ac:dyDescent="0.25">
      <c r="BK124" s="273"/>
      <c r="BL124" s="273"/>
      <c r="BM124" s="273"/>
      <c r="BN124" s="273"/>
      <c r="BO124" s="273"/>
      <c r="BP124" s="273"/>
      <c r="BQ124" s="273"/>
      <c r="BR124" s="273"/>
      <c r="BS124" s="273"/>
      <c r="BT124" s="273"/>
      <c r="BU124" s="273"/>
      <c r="BV124" s="273"/>
    </row>
    <row r="125" spans="63:74" x14ac:dyDescent="0.25">
      <c r="BK125" s="273"/>
      <c r="BL125" s="273"/>
      <c r="BM125" s="273"/>
      <c r="BN125" s="273"/>
      <c r="BO125" s="273"/>
      <c r="BP125" s="273"/>
      <c r="BQ125" s="273"/>
      <c r="BR125" s="273"/>
      <c r="BS125" s="273"/>
      <c r="BT125" s="273"/>
      <c r="BU125" s="273"/>
      <c r="BV125" s="273"/>
    </row>
    <row r="126" spans="63:74" x14ac:dyDescent="0.25">
      <c r="BK126" s="273"/>
      <c r="BL126" s="273"/>
      <c r="BM126" s="273"/>
      <c r="BN126" s="273"/>
      <c r="BO126" s="273"/>
      <c r="BP126" s="273"/>
      <c r="BQ126" s="273"/>
      <c r="BR126" s="273"/>
      <c r="BS126" s="273"/>
      <c r="BT126" s="273"/>
      <c r="BU126" s="273"/>
      <c r="BV126" s="273"/>
    </row>
    <row r="127" spans="63:74" x14ac:dyDescent="0.25">
      <c r="BK127" s="273"/>
      <c r="BL127" s="273"/>
      <c r="BM127" s="273"/>
      <c r="BN127" s="273"/>
      <c r="BO127" s="273"/>
      <c r="BP127" s="273"/>
      <c r="BQ127" s="273"/>
      <c r="BR127" s="273"/>
      <c r="BS127" s="273"/>
      <c r="BT127" s="273"/>
      <c r="BU127" s="273"/>
      <c r="BV127" s="273"/>
    </row>
    <row r="128" spans="63:74" x14ac:dyDescent="0.25">
      <c r="BK128" s="273"/>
      <c r="BL128" s="273"/>
      <c r="BM128" s="273"/>
      <c r="BN128" s="273"/>
      <c r="BO128" s="273"/>
      <c r="BP128" s="273"/>
      <c r="BQ128" s="273"/>
      <c r="BR128" s="273"/>
      <c r="BS128" s="273"/>
      <c r="BT128" s="273"/>
      <c r="BU128" s="273"/>
      <c r="BV128" s="273"/>
    </row>
    <row r="129" spans="63:74" x14ac:dyDescent="0.25">
      <c r="BK129" s="273"/>
      <c r="BL129" s="273"/>
      <c r="BM129" s="273"/>
      <c r="BN129" s="273"/>
      <c r="BO129" s="273"/>
      <c r="BP129" s="273"/>
      <c r="BQ129" s="273"/>
      <c r="BR129" s="273"/>
      <c r="BS129" s="273"/>
      <c r="BT129" s="273"/>
      <c r="BU129" s="273"/>
      <c r="BV129" s="273"/>
    </row>
    <row r="130" spans="63:74" x14ac:dyDescent="0.25">
      <c r="BK130" s="273"/>
      <c r="BL130" s="273"/>
      <c r="BM130" s="273"/>
      <c r="BN130" s="273"/>
      <c r="BO130" s="273"/>
      <c r="BP130" s="273"/>
      <c r="BQ130" s="273"/>
      <c r="BR130" s="273"/>
      <c r="BS130" s="273"/>
      <c r="BT130" s="273"/>
      <c r="BU130" s="273"/>
      <c r="BV130" s="273"/>
    </row>
    <row r="131" spans="63:74" x14ac:dyDescent="0.25">
      <c r="BK131" s="273"/>
      <c r="BL131" s="273"/>
      <c r="BM131" s="273"/>
      <c r="BN131" s="273"/>
      <c r="BO131" s="273"/>
      <c r="BP131" s="273"/>
      <c r="BQ131" s="273"/>
      <c r="BR131" s="273"/>
      <c r="BS131" s="273"/>
      <c r="BT131" s="273"/>
      <c r="BU131" s="273"/>
      <c r="BV131" s="273"/>
    </row>
    <row r="132" spans="63:74" x14ac:dyDescent="0.25">
      <c r="BK132" s="273"/>
      <c r="BL132" s="273"/>
      <c r="BM132" s="273"/>
      <c r="BN132" s="273"/>
      <c r="BO132" s="273"/>
      <c r="BP132" s="273"/>
      <c r="BQ132" s="273"/>
      <c r="BR132" s="273"/>
      <c r="BS132" s="273"/>
      <c r="BT132" s="273"/>
      <c r="BU132" s="273"/>
      <c r="BV132" s="273"/>
    </row>
    <row r="133" spans="63:74" x14ac:dyDescent="0.25">
      <c r="BK133" s="273"/>
      <c r="BL133" s="273"/>
      <c r="BM133" s="273"/>
      <c r="BN133" s="273"/>
      <c r="BO133" s="273"/>
      <c r="BP133" s="273"/>
      <c r="BQ133" s="273"/>
      <c r="BR133" s="273"/>
      <c r="BS133" s="273"/>
      <c r="BT133" s="273"/>
      <c r="BU133" s="273"/>
      <c r="BV133" s="273"/>
    </row>
    <row r="134" spans="63:74" x14ac:dyDescent="0.25">
      <c r="BK134" s="273"/>
      <c r="BL134" s="273"/>
      <c r="BM134" s="273"/>
      <c r="BN134" s="273"/>
      <c r="BO134" s="273"/>
      <c r="BP134" s="273"/>
      <c r="BQ134" s="273"/>
      <c r="BR134" s="273"/>
      <c r="BS134" s="273"/>
      <c r="BT134" s="273"/>
      <c r="BU134" s="273"/>
      <c r="BV134" s="273"/>
    </row>
    <row r="135" spans="63:74" x14ac:dyDescent="0.25">
      <c r="BK135" s="273"/>
      <c r="BL135" s="273"/>
      <c r="BM135" s="273"/>
      <c r="BN135" s="273"/>
      <c r="BO135" s="273"/>
      <c r="BP135" s="273"/>
      <c r="BQ135" s="273"/>
      <c r="BR135" s="273"/>
      <c r="BS135" s="273"/>
      <c r="BT135" s="273"/>
      <c r="BU135" s="273"/>
      <c r="BV135" s="273"/>
    </row>
    <row r="136" spans="63:74" x14ac:dyDescent="0.25">
      <c r="BK136" s="273"/>
      <c r="BL136" s="273"/>
      <c r="BM136" s="273"/>
      <c r="BN136" s="273"/>
      <c r="BO136" s="273"/>
      <c r="BP136" s="273"/>
      <c r="BQ136" s="273"/>
      <c r="BR136" s="273"/>
      <c r="BS136" s="273"/>
      <c r="BT136" s="273"/>
      <c r="BU136" s="273"/>
      <c r="BV136" s="273"/>
    </row>
    <row r="137" spans="63:74" x14ac:dyDescent="0.25">
      <c r="BK137" s="273"/>
      <c r="BL137" s="273"/>
      <c r="BM137" s="273"/>
      <c r="BN137" s="273"/>
      <c r="BO137" s="273"/>
      <c r="BP137" s="273"/>
      <c r="BQ137" s="273"/>
      <c r="BR137" s="273"/>
      <c r="BS137" s="273"/>
      <c r="BT137" s="273"/>
      <c r="BU137" s="273"/>
      <c r="BV137" s="273"/>
    </row>
    <row r="138" spans="63:74" x14ac:dyDescent="0.25">
      <c r="BK138" s="273"/>
      <c r="BL138" s="273"/>
      <c r="BM138" s="273"/>
      <c r="BN138" s="273"/>
      <c r="BO138" s="273"/>
      <c r="BP138" s="273"/>
      <c r="BQ138" s="273"/>
      <c r="BR138" s="273"/>
      <c r="BS138" s="273"/>
      <c r="BT138" s="273"/>
      <c r="BU138" s="273"/>
      <c r="BV138" s="273"/>
    </row>
    <row r="139" spans="63:74" x14ac:dyDescent="0.25">
      <c r="BK139" s="273"/>
      <c r="BL139" s="273"/>
      <c r="BM139" s="273"/>
      <c r="BN139" s="273"/>
      <c r="BO139" s="273"/>
      <c r="BP139" s="273"/>
      <c r="BQ139" s="273"/>
      <c r="BR139" s="273"/>
      <c r="BS139" s="273"/>
      <c r="BT139" s="273"/>
      <c r="BU139" s="273"/>
      <c r="BV139" s="273"/>
    </row>
    <row r="140" spans="63:74" x14ac:dyDescent="0.25">
      <c r="BK140" s="273"/>
      <c r="BL140" s="273"/>
      <c r="BM140" s="273"/>
      <c r="BN140" s="273"/>
      <c r="BO140" s="273"/>
      <c r="BP140" s="273"/>
      <c r="BQ140" s="273"/>
      <c r="BR140" s="273"/>
      <c r="BS140" s="273"/>
      <c r="BT140" s="273"/>
      <c r="BU140" s="273"/>
      <c r="BV140" s="273"/>
    </row>
    <row r="141" spans="63:74" x14ac:dyDescent="0.25">
      <c r="BK141" s="273"/>
      <c r="BL141" s="273"/>
      <c r="BM141" s="273"/>
      <c r="BN141" s="273"/>
      <c r="BO141" s="273"/>
      <c r="BP141" s="273"/>
      <c r="BQ141" s="273"/>
      <c r="BR141" s="273"/>
      <c r="BS141" s="273"/>
      <c r="BT141" s="273"/>
      <c r="BU141" s="273"/>
      <c r="BV141" s="273"/>
    </row>
    <row r="142" spans="63:74" x14ac:dyDescent="0.25">
      <c r="BK142" s="273"/>
      <c r="BL142" s="273"/>
      <c r="BM142" s="273"/>
      <c r="BN142" s="273"/>
      <c r="BO142" s="273"/>
      <c r="BP142" s="273"/>
      <c r="BQ142" s="273"/>
      <c r="BR142" s="273"/>
      <c r="BS142" s="273"/>
      <c r="BT142" s="273"/>
      <c r="BU142" s="273"/>
      <c r="BV142" s="273"/>
    </row>
    <row r="143" spans="63:74" x14ac:dyDescent="0.25">
      <c r="BK143" s="273"/>
      <c r="BL143" s="273"/>
      <c r="BM143" s="273"/>
      <c r="BN143" s="273"/>
      <c r="BO143" s="273"/>
      <c r="BP143" s="273"/>
      <c r="BQ143" s="273"/>
      <c r="BR143" s="273"/>
      <c r="BS143" s="273"/>
      <c r="BT143" s="273"/>
      <c r="BU143" s="273"/>
      <c r="BV143" s="273"/>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0.54296875" style="92" customWidth="1"/>
    <col min="2" max="2" width="16.54296875" style="92" customWidth="1"/>
    <col min="3" max="50" width="6.54296875" style="92" customWidth="1"/>
    <col min="51" max="55" width="6.54296875" style="269" customWidth="1"/>
    <col min="56" max="58" width="6.54296875" style="93" customWidth="1"/>
    <col min="59" max="62" width="6.54296875" style="269" customWidth="1"/>
    <col min="63" max="74" width="6.54296875" style="92" customWidth="1"/>
    <col min="75" max="16384" width="9.54296875" style="92"/>
  </cols>
  <sheetData>
    <row r="1" spans="1:74" ht="13.4" customHeight="1" x14ac:dyDescent="0.3">
      <c r="A1" s="649" t="s">
        <v>774</v>
      </c>
      <c r="B1" s="700" t="s">
        <v>1326</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s="87" customFormat="1" ht="13.4" customHeight="1"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73"/>
      <c r="AZ2" s="273"/>
      <c r="BA2" s="273"/>
      <c r="BB2" s="273"/>
      <c r="BC2" s="273"/>
      <c r="BD2" s="89"/>
      <c r="BE2" s="89"/>
      <c r="BF2" s="89"/>
      <c r="BG2" s="273"/>
      <c r="BH2" s="273"/>
      <c r="BI2" s="273"/>
      <c r="BJ2" s="273"/>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91"/>
      <c r="B5" s="93" t="s">
        <v>7</v>
      </c>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309"/>
      <c r="AZ5" s="309"/>
      <c r="BA5" s="309"/>
      <c r="BB5" s="309"/>
      <c r="BC5" s="309"/>
      <c r="BD5" s="94"/>
      <c r="BE5" s="94"/>
      <c r="BF5" s="94"/>
      <c r="BG5" s="94"/>
      <c r="BH5" s="94"/>
      <c r="BI5" s="94"/>
      <c r="BJ5" s="309"/>
      <c r="BK5" s="309"/>
      <c r="BL5" s="309"/>
      <c r="BM5" s="309"/>
      <c r="BN5" s="309"/>
      <c r="BO5" s="309"/>
      <c r="BP5" s="309"/>
      <c r="BQ5" s="309"/>
      <c r="BR5" s="309"/>
      <c r="BS5" s="309"/>
      <c r="BT5" s="309"/>
      <c r="BU5" s="309"/>
      <c r="BV5" s="309"/>
    </row>
    <row r="6" spans="1:74" ht="11.15" customHeight="1" x14ac:dyDescent="0.25">
      <c r="A6" s="91" t="s">
        <v>598</v>
      </c>
      <c r="B6" s="159" t="s">
        <v>418</v>
      </c>
      <c r="C6" s="168">
        <v>20.936984856999999</v>
      </c>
      <c r="D6" s="168">
        <v>21.548644420999999</v>
      </c>
      <c r="E6" s="168">
        <v>21.626688227999999</v>
      </c>
      <c r="F6" s="168">
        <v>21.803839933999999</v>
      </c>
      <c r="G6" s="168">
        <v>21.605534248000001</v>
      </c>
      <c r="H6" s="168">
        <v>21.16963045</v>
      </c>
      <c r="I6" s="168">
        <v>20.283593081999999</v>
      </c>
      <c r="J6" s="168">
        <v>20.819872121</v>
      </c>
      <c r="K6" s="168">
        <v>21.162524052999999</v>
      </c>
      <c r="L6" s="168">
        <v>20.941286633000001</v>
      </c>
      <c r="M6" s="168">
        <v>21.009630791999999</v>
      </c>
      <c r="N6" s="168">
        <v>20.856606633999998</v>
      </c>
      <c r="O6" s="168">
        <v>21.683181081000001</v>
      </c>
      <c r="P6" s="168">
        <v>22.109746094999998</v>
      </c>
      <c r="Q6" s="168">
        <v>21.722515873999999</v>
      </c>
      <c r="R6" s="168">
        <v>22.06718339</v>
      </c>
      <c r="S6" s="168">
        <v>21.656900639</v>
      </c>
      <c r="T6" s="168">
        <v>20.517213578</v>
      </c>
      <c r="U6" s="168">
        <v>20.722164775</v>
      </c>
      <c r="V6" s="168">
        <v>21.015734777999999</v>
      </c>
      <c r="W6" s="168">
        <v>21.374816669000001</v>
      </c>
      <c r="X6" s="168">
        <v>21.146947888</v>
      </c>
      <c r="Y6" s="168">
        <v>21.052254747999999</v>
      </c>
      <c r="Z6" s="168">
        <v>20.440250031000001</v>
      </c>
      <c r="AA6" s="168">
        <v>20.983553435000001</v>
      </c>
      <c r="AB6" s="168">
        <v>21.522678192000001</v>
      </c>
      <c r="AC6" s="168">
        <v>21.611452366000002</v>
      </c>
      <c r="AD6" s="168">
        <v>22.108653404999998</v>
      </c>
      <c r="AE6" s="168">
        <v>21.344865337000002</v>
      </c>
      <c r="AF6" s="168">
        <v>20.706113574</v>
      </c>
      <c r="AG6" s="168">
        <v>21.374489730000001</v>
      </c>
      <c r="AH6" s="168">
        <v>20.856960009000002</v>
      </c>
      <c r="AI6" s="168">
        <v>22.209835353999999</v>
      </c>
      <c r="AJ6" s="168">
        <v>21.907147909999999</v>
      </c>
      <c r="AK6" s="168">
        <v>21.872780318</v>
      </c>
      <c r="AL6" s="168">
        <v>22.066907551</v>
      </c>
      <c r="AM6" s="168">
        <v>22.861258655</v>
      </c>
      <c r="AN6" s="168">
        <v>24.668798269</v>
      </c>
      <c r="AO6" s="168">
        <v>24.530412399999999</v>
      </c>
      <c r="AP6" s="168">
        <v>24.494499825999998</v>
      </c>
      <c r="AQ6" s="168">
        <v>23.844594589</v>
      </c>
      <c r="AR6" s="168">
        <v>24.563996425999999</v>
      </c>
      <c r="AS6" s="168">
        <v>21.778122152000002</v>
      </c>
      <c r="AT6" s="168">
        <v>25.529988729999999</v>
      </c>
      <c r="AU6" s="168">
        <v>27.417950915999999</v>
      </c>
      <c r="AV6" s="168">
        <v>25.677146214</v>
      </c>
      <c r="AW6" s="168">
        <v>26.280453747999999</v>
      </c>
      <c r="AX6" s="168">
        <v>27.04</v>
      </c>
      <c r="AY6" s="168">
        <v>29.74</v>
      </c>
      <c r="AZ6" s="168">
        <v>30.533090000000001</v>
      </c>
      <c r="BA6" s="168">
        <v>29.224170000000001</v>
      </c>
      <c r="BB6" s="258">
        <v>28.477609999999999</v>
      </c>
      <c r="BC6" s="258">
        <v>27.241199999999999</v>
      </c>
      <c r="BD6" s="258">
        <v>27.584230000000002</v>
      </c>
      <c r="BE6" s="258">
        <v>24.194140000000001</v>
      </c>
      <c r="BF6" s="258">
        <v>28.118819999999999</v>
      </c>
      <c r="BG6" s="258">
        <v>29.625620000000001</v>
      </c>
      <c r="BH6" s="258">
        <v>27.26304</v>
      </c>
      <c r="BI6" s="258">
        <v>27.437629999999999</v>
      </c>
      <c r="BJ6" s="258">
        <v>27.942620000000002</v>
      </c>
      <c r="BK6" s="258">
        <v>30.315280000000001</v>
      </c>
      <c r="BL6" s="258">
        <v>30.884039999999999</v>
      </c>
      <c r="BM6" s="258">
        <v>29.423469999999998</v>
      </c>
      <c r="BN6" s="258">
        <v>28.589279999999999</v>
      </c>
      <c r="BO6" s="258">
        <v>27.226520000000001</v>
      </c>
      <c r="BP6" s="258">
        <v>27.532309999999999</v>
      </c>
      <c r="BQ6" s="258">
        <v>24.167760000000001</v>
      </c>
      <c r="BR6" s="258">
        <v>28.177019999999999</v>
      </c>
      <c r="BS6" s="258">
        <v>29.771850000000001</v>
      </c>
      <c r="BT6" s="258">
        <v>27.447040000000001</v>
      </c>
      <c r="BU6" s="258">
        <v>27.894079999999999</v>
      </c>
      <c r="BV6" s="258">
        <v>28.6083</v>
      </c>
    </row>
    <row r="7" spans="1:74" ht="11.15" customHeight="1" x14ac:dyDescent="0.25">
      <c r="A7" s="91" t="s">
        <v>599</v>
      </c>
      <c r="B7" s="148" t="s">
        <v>448</v>
      </c>
      <c r="C7" s="168">
        <v>14.857610643999999</v>
      </c>
      <c r="D7" s="168">
        <v>15.534123229</v>
      </c>
      <c r="E7" s="168">
        <v>15.257233878999999</v>
      </c>
      <c r="F7" s="168">
        <v>15.911457301</v>
      </c>
      <c r="G7" s="168">
        <v>16.011567223</v>
      </c>
      <c r="H7" s="168">
        <v>16.203018595</v>
      </c>
      <c r="I7" s="168">
        <v>16.211395421999999</v>
      </c>
      <c r="J7" s="168">
        <v>16.092890186999998</v>
      </c>
      <c r="K7" s="168">
        <v>16.178074078000002</v>
      </c>
      <c r="L7" s="168">
        <v>16.192758355999999</v>
      </c>
      <c r="M7" s="168">
        <v>15.80901113</v>
      </c>
      <c r="N7" s="168">
        <v>15.46378986</v>
      </c>
      <c r="O7" s="168">
        <v>15.430668606999999</v>
      </c>
      <c r="P7" s="168">
        <v>15.471068882999999</v>
      </c>
      <c r="Q7" s="168">
        <v>15.56662279</v>
      </c>
      <c r="R7" s="168">
        <v>15.542254802</v>
      </c>
      <c r="S7" s="168">
        <v>16.074557588000001</v>
      </c>
      <c r="T7" s="168">
        <v>16.2446102</v>
      </c>
      <c r="U7" s="168">
        <v>16.184340699</v>
      </c>
      <c r="V7" s="168">
        <v>16.035819673999999</v>
      </c>
      <c r="W7" s="168">
        <v>16.412071710999999</v>
      </c>
      <c r="X7" s="168">
        <v>16.538432045</v>
      </c>
      <c r="Y7" s="168">
        <v>16.024348595999999</v>
      </c>
      <c r="Z7" s="168">
        <v>15.569857628999999</v>
      </c>
      <c r="AA7" s="168">
        <v>15.551195865</v>
      </c>
      <c r="AB7" s="168">
        <v>15.792376773999999</v>
      </c>
      <c r="AC7" s="168">
        <v>15.580229622999999</v>
      </c>
      <c r="AD7" s="168">
        <v>16.188765352000001</v>
      </c>
      <c r="AE7" s="168">
        <v>16.607577809999999</v>
      </c>
      <c r="AF7" s="168">
        <v>16.658155577999999</v>
      </c>
      <c r="AG7" s="168">
        <v>16.747512042</v>
      </c>
      <c r="AH7" s="168">
        <v>16.897534824000001</v>
      </c>
      <c r="AI7" s="168">
        <v>17.187028328</v>
      </c>
      <c r="AJ7" s="168">
        <v>17.311517051999999</v>
      </c>
      <c r="AK7" s="168">
        <v>16.720277051</v>
      </c>
      <c r="AL7" s="168">
        <v>16.595363836000001</v>
      </c>
      <c r="AM7" s="168">
        <v>16.972989415000001</v>
      </c>
      <c r="AN7" s="168">
        <v>17.354702688</v>
      </c>
      <c r="AO7" s="168">
        <v>17.307389024999999</v>
      </c>
      <c r="AP7" s="168">
        <v>17.713980654</v>
      </c>
      <c r="AQ7" s="168">
        <v>18.164804847999999</v>
      </c>
      <c r="AR7" s="168">
        <v>18.849890874</v>
      </c>
      <c r="AS7" s="168">
        <v>18.699515936000001</v>
      </c>
      <c r="AT7" s="168">
        <v>18.478871802</v>
      </c>
      <c r="AU7" s="168">
        <v>19.909266636000002</v>
      </c>
      <c r="AV7" s="168">
        <v>19.681262505999999</v>
      </c>
      <c r="AW7" s="168">
        <v>19.532898594999999</v>
      </c>
      <c r="AX7" s="168">
        <v>19.34</v>
      </c>
      <c r="AY7" s="168">
        <v>19.86</v>
      </c>
      <c r="AZ7" s="168">
        <v>19.390730000000001</v>
      </c>
      <c r="BA7" s="168">
        <v>18.376850000000001</v>
      </c>
      <c r="BB7" s="258">
        <v>18.332460000000001</v>
      </c>
      <c r="BC7" s="258">
        <v>18.363499999999998</v>
      </c>
      <c r="BD7" s="258">
        <v>18.651589999999999</v>
      </c>
      <c r="BE7" s="258">
        <v>18.289010000000001</v>
      </c>
      <c r="BF7" s="258">
        <v>17.94624</v>
      </c>
      <c r="BG7" s="258">
        <v>19.061319999999998</v>
      </c>
      <c r="BH7" s="258">
        <v>18.802489999999999</v>
      </c>
      <c r="BI7" s="258">
        <v>18.735389999999999</v>
      </c>
      <c r="BJ7" s="258">
        <v>18.69689</v>
      </c>
      <c r="BK7" s="258">
        <v>19.387840000000001</v>
      </c>
      <c r="BL7" s="258">
        <v>19.32479</v>
      </c>
      <c r="BM7" s="258">
        <v>18.759309999999999</v>
      </c>
      <c r="BN7" s="258">
        <v>18.809010000000001</v>
      </c>
      <c r="BO7" s="258">
        <v>18.811509999999998</v>
      </c>
      <c r="BP7" s="258">
        <v>19.061430000000001</v>
      </c>
      <c r="BQ7" s="258">
        <v>18.71754</v>
      </c>
      <c r="BR7" s="258">
        <v>18.361329999999999</v>
      </c>
      <c r="BS7" s="258">
        <v>19.469360000000002</v>
      </c>
      <c r="BT7" s="258">
        <v>19.09628</v>
      </c>
      <c r="BU7" s="258">
        <v>18.977229999999999</v>
      </c>
      <c r="BV7" s="258">
        <v>18.918700000000001</v>
      </c>
    </row>
    <row r="8" spans="1:74" ht="11.15" customHeight="1" x14ac:dyDescent="0.25">
      <c r="A8" s="91" t="s">
        <v>600</v>
      </c>
      <c r="B8" s="159" t="s">
        <v>419</v>
      </c>
      <c r="C8" s="168">
        <v>12.865613262</v>
      </c>
      <c r="D8" s="168">
        <v>12.960572499</v>
      </c>
      <c r="E8" s="168">
        <v>13.203687543999999</v>
      </c>
      <c r="F8" s="168">
        <v>13.890655158</v>
      </c>
      <c r="G8" s="168">
        <v>14.125409316000001</v>
      </c>
      <c r="H8" s="168">
        <v>13.795335948</v>
      </c>
      <c r="I8" s="168">
        <v>13.307899964000001</v>
      </c>
      <c r="J8" s="168">
        <v>13.520106896</v>
      </c>
      <c r="K8" s="168">
        <v>13.278261464</v>
      </c>
      <c r="L8" s="168">
        <v>13.742308917000001</v>
      </c>
      <c r="M8" s="168">
        <v>13.493092326999999</v>
      </c>
      <c r="N8" s="168">
        <v>13.022816993999999</v>
      </c>
      <c r="O8" s="168">
        <v>13.086401128</v>
      </c>
      <c r="P8" s="168">
        <v>13.122253329999999</v>
      </c>
      <c r="Q8" s="168">
        <v>13.479141599</v>
      </c>
      <c r="R8" s="168">
        <v>13.860042158000001</v>
      </c>
      <c r="S8" s="168">
        <v>14.023185935000001</v>
      </c>
      <c r="T8" s="168">
        <v>13.621928906999999</v>
      </c>
      <c r="U8" s="168">
        <v>13.279374110999999</v>
      </c>
      <c r="V8" s="168">
        <v>13.415107501</v>
      </c>
      <c r="W8" s="168">
        <v>13.692963796000001</v>
      </c>
      <c r="X8" s="168">
        <v>14.36820855</v>
      </c>
      <c r="Y8" s="168">
        <v>13.940286709</v>
      </c>
      <c r="Z8" s="168">
        <v>13.348007754999999</v>
      </c>
      <c r="AA8" s="168">
        <v>13.133113228999999</v>
      </c>
      <c r="AB8" s="168">
        <v>13.067875362000001</v>
      </c>
      <c r="AC8" s="168">
        <v>13.952736173</v>
      </c>
      <c r="AD8" s="168">
        <v>14.499574426000001</v>
      </c>
      <c r="AE8" s="168">
        <v>14.682875578999999</v>
      </c>
      <c r="AF8" s="168">
        <v>14.276422798</v>
      </c>
      <c r="AG8" s="168">
        <v>14.079063983999999</v>
      </c>
      <c r="AH8" s="168">
        <v>14.114108483000001</v>
      </c>
      <c r="AI8" s="168">
        <v>14.176192444</v>
      </c>
      <c r="AJ8" s="168">
        <v>14.725485409999999</v>
      </c>
      <c r="AK8" s="168">
        <v>14.640887602999999</v>
      </c>
      <c r="AL8" s="168">
        <v>14.091293528</v>
      </c>
      <c r="AM8" s="168">
        <v>13.906484914</v>
      </c>
      <c r="AN8" s="168">
        <v>14.166235527</v>
      </c>
      <c r="AO8" s="168">
        <v>14.652895398</v>
      </c>
      <c r="AP8" s="168">
        <v>15.010549291</v>
      </c>
      <c r="AQ8" s="168">
        <v>15.407956663</v>
      </c>
      <c r="AR8" s="168">
        <v>15.925168249</v>
      </c>
      <c r="AS8" s="168">
        <v>15.981694591</v>
      </c>
      <c r="AT8" s="168">
        <v>16.236798217</v>
      </c>
      <c r="AU8" s="168">
        <v>16.371220809</v>
      </c>
      <c r="AV8" s="168">
        <v>16.718121330999999</v>
      </c>
      <c r="AW8" s="168">
        <v>16.292219182</v>
      </c>
      <c r="AX8" s="168">
        <v>15.62</v>
      </c>
      <c r="AY8" s="168">
        <v>15.77</v>
      </c>
      <c r="AZ8" s="168">
        <v>15.77882</v>
      </c>
      <c r="BA8" s="168">
        <v>15.845890000000001</v>
      </c>
      <c r="BB8" s="258">
        <v>16.040179999999999</v>
      </c>
      <c r="BC8" s="258">
        <v>16.225090000000002</v>
      </c>
      <c r="BD8" s="258">
        <v>16.556190000000001</v>
      </c>
      <c r="BE8" s="258">
        <v>16.389970000000002</v>
      </c>
      <c r="BF8" s="258">
        <v>16.43215</v>
      </c>
      <c r="BG8" s="258">
        <v>16.347300000000001</v>
      </c>
      <c r="BH8" s="258">
        <v>16.488600000000002</v>
      </c>
      <c r="BI8" s="258">
        <v>15.89236</v>
      </c>
      <c r="BJ8" s="258">
        <v>15.13026</v>
      </c>
      <c r="BK8" s="258">
        <v>15.12993</v>
      </c>
      <c r="BL8" s="258">
        <v>15.163019999999999</v>
      </c>
      <c r="BM8" s="258">
        <v>15.38119</v>
      </c>
      <c r="BN8" s="258">
        <v>15.66624</v>
      </c>
      <c r="BO8" s="258">
        <v>15.94787</v>
      </c>
      <c r="BP8" s="258">
        <v>16.37866</v>
      </c>
      <c r="BQ8" s="258">
        <v>16.32592</v>
      </c>
      <c r="BR8" s="258">
        <v>16.477399999999999</v>
      </c>
      <c r="BS8" s="258">
        <v>16.48884</v>
      </c>
      <c r="BT8" s="258">
        <v>16.71593</v>
      </c>
      <c r="BU8" s="258">
        <v>16.181239999999999</v>
      </c>
      <c r="BV8" s="258">
        <v>15.455629999999999</v>
      </c>
    </row>
    <row r="9" spans="1:74" ht="11.15" customHeight="1" x14ac:dyDescent="0.25">
      <c r="A9" s="91" t="s">
        <v>601</v>
      </c>
      <c r="B9" s="159" t="s">
        <v>420</v>
      </c>
      <c r="C9" s="168">
        <v>10.507440755999999</v>
      </c>
      <c r="D9" s="168">
        <v>10.652735998000001</v>
      </c>
      <c r="E9" s="168">
        <v>10.954159914</v>
      </c>
      <c r="F9" s="168">
        <v>11.987827027</v>
      </c>
      <c r="G9" s="168">
        <v>12.865651043</v>
      </c>
      <c r="H9" s="168">
        <v>13.272087782</v>
      </c>
      <c r="I9" s="168">
        <v>13.084840946</v>
      </c>
      <c r="J9" s="168">
        <v>13.146309048999999</v>
      </c>
      <c r="K9" s="168">
        <v>12.51612166</v>
      </c>
      <c r="L9" s="168">
        <v>11.794458489</v>
      </c>
      <c r="M9" s="168">
        <v>11.225342945</v>
      </c>
      <c r="N9" s="168">
        <v>10.819048251</v>
      </c>
      <c r="O9" s="168">
        <v>10.733188022</v>
      </c>
      <c r="P9" s="168">
        <v>10.873007125999999</v>
      </c>
      <c r="Q9" s="168">
        <v>11.338593746000001</v>
      </c>
      <c r="R9" s="168">
        <v>11.708627462000001</v>
      </c>
      <c r="S9" s="168">
        <v>12.886608449000001</v>
      </c>
      <c r="T9" s="168">
        <v>12.946082441</v>
      </c>
      <c r="U9" s="168">
        <v>13.015088499000001</v>
      </c>
      <c r="V9" s="168">
        <v>13.081791482</v>
      </c>
      <c r="W9" s="168">
        <v>12.370494774000001</v>
      </c>
      <c r="X9" s="168">
        <v>12.147167603</v>
      </c>
      <c r="Y9" s="168">
        <v>11.498895962000001</v>
      </c>
      <c r="Z9" s="168">
        <v>10.846659003999999</v>
      </c>
      <c r="AA9" s="168">
        <v>10.571374097</v>
      </c>
      <c r="AB9" s="168">
        <v>10.754240430999999</v>
      </c>
      <c r="AC9" s="168">
        <v>11.333884769000001</v>
      </c>
      <c r="AD9" s="168">
        <v>12.133746994999999</v>
      </c>
      <c r="AE9" s="168">
        <v>12.584807210999999</v>
      </c>
      <c r="AF9" s="168">
        <v>13.326124772</v>
      </c>
      <c r="AG9" s="168">
        <v>13.303411465</v>
      </c>
      <c r="AH9" s="168">
        <v>13.307636820000001</v>
      </c>
      <c r="AI9" s="168">
        <v>13.231592296000001</v>
      </c>
      <c r="AJ9" s="168">
        <v>12.391857046</v>
      </c>
      <c r="AK9" s="168">
        <v>12.017039878</v>
      </c>
      <c r="AL9" s="168">
        <v>11.388163207</v>
      </c>
      <c r="AM9" s="168">
        <v>10.979780444999999</v>
      </c>
      <c r="AN9" s="168">
        <v>11.154061373999999</v>
      </c>
      <c r="AO9" s="168">
        <v>11.801918119</v>
      </c>
      <c r="AP9" s="168">
        <v>12.361940746</v>
      </c>
      <c r="AQ9" s="168">
        <v>13.027729468</v>
      </c>
      <c r="AR9" s="168">
        <v>14.147771608999999</v>
      </c>
      <c r="AS9" s="168">
        <v>14.382206954000001</v>
      </c>
      <c r="AT9" s="168">
        <v>14.433959229999999</v>
      </c>
      <c r="AU9" s="168">
        <v>14.221961019</v>
      </c>
      <c r="AV9" s="168">
        <v>13.369224277000001</v>
      </c>
      <c r="AW9" s="168">
        <v>12.619767453</v>
      </c>
      <c r="AX9" s="168">
        <v>11.62</v>
      </c>
      <c r="AY9" s="168">
        <v>11.4</v>
      </c>
      <c r="AZ9" s="168">
        <v>11.46068</v>
      </c>
      <c r="BA9" s="168">
        <v>11.843220000000001</v>
      </c>
      <c r="BB9" s="258">
        <v>12.349959999999999</v>
      </c>
      <c r="BC9" s="258">
        <v>12.87961</v>
      </c>
      <c r="BD9" s="258">
        <v>13.90593</v>
      </c>
      <c r="BE9" s="258">
        <v>14.040929999999999</v>
      </c>
      <c r="BF9" s="258">
        <v>13.934620000000001</v>
      </c>
      <c r="BG9" s="258">
        <v>13.80913</v>
      </c>
      <c r="BH9" s="258">
        <v>12.89287</v>
      </c>
      <c r="BI9" s="258">
        <v>12.220269999999999</v>
      </c>
      <c r="BJ9" s="258">
        <v>11.32962</v>
      </c>
      <c r="BK9" s="258">
        <v>11.08184</v>
      </c>
      <c r="BL9" s="258">
        <v>11.277060000000001</v>
      </c>
      <c r="BM9" s="258">
        <v>11.88546</v>
      </c>
      <c r="BN9" s="258">
        <v>12.43005</v>
      </c>
      <c r="BO9" s="258">
        <v>12.961930000000001</v>
      </c>
      <c r="BP9" s="258">
        <v>13.97874</v>
      </c>
      <c r="BQ9" s="258">
        <v>14.02614</v>
      </c>
      <c r="BR9" s="258">
        <v>13.86205</v>
      </c>
      <c r="BS9" s="258">
        <v>13.712020000000001</v>
      </c>
      <c r="BT9" s="258">
        <v>12.80395</v>
      </c>
      <c r="BU9" s="258">
        <v>12.13428</v>
      </c>
      <c r="BV9" s="258">
        <v>11.27566</v>
      </c>
    </row>
    <row r="10" spans="1:74" ht="11.15" customHeight="1" x14ac:dyDescent="0.25">
      <c r="A10" s="91" t="s">
        <v>602</v>
      </c>
      <c r="B10" s="159" t="s">
        <v>421</v>
      </c>
      <c r="C10" s="168">
        <v>11.497264058000001</v>
      </c>
      <c r="D10" s="168">
        <v>11.730472603999999</v>
      </c>
      <c r="E10" s="168">
        <v>11.854392848</v>
      </c>
      <c r="F10" s="168">
        <v>12.223729565999999</v>
      </c>
      <c r="G10" s="168">
        <v>11.963257217000001</v>
      </c>
      <c r="H10" s="168">
        <v>12.186374561999999</v>
      </c>
      <c r="I10" s="168">
        <v>12.074350303999999</v>
      </c>
      <c r="J10" s="168">
        <v>12.105231635999999</v>
      </c>
      <c r="K10" s="168">
        <v>12.038863303999999</v>
      </c>
      <c r="L10" s="168">
        <v>12.035754121</v>
      </c>
      <c r="M10" s="168">
        <v>12.001223123000001</v>
      </c>
      <c r="N10" s="168">
        <v>11.454639856</v>
      </c>
      <c r="O10" s="168">
        <v>11.534651801000001</v>
      </c>
      <c r="P10" s="168">
        <v>11.730764423</v>
      </c>
      <c r="Q10" s="168">
        <v>11.870337598000001</v>
      </c>
      <c r="R10" s="168">
        <v>11.965997818</v>
      </c>
      <c r="S10" s="168">
        <v>11.22147157</v>
      </c>
      <c r="T10" s="168">
        <v>11.924951368</v>
      </c>
      <c r="U10" s="168">
        <v>11.864651592</v>
      </c>
      <c r="V10" s="168">
        <v>11.948515231</v>
      </c>
      <c r="W10" s="168">
        <v>12.072773284</v>
      </c>
      <c r="X10" s="168">
        <v>12.083548015</v>
      </c>
      <c r="Y10" s="168">
        <v>11.902273472999999</v>
      </c>
      <c r="Z10" s="168">
        <v>11.348057684</v>
      </c>
      <c r="AA10" s="168">
        <v>11.184155293</v>
      </c>
      <c r="AB10" s="168">
        <v>11.634534451</v>
      </c>
      <c r="AC10" s="168">
        <v>11.782531554</v>
      </c>
      <c r="AD10" s="168">
        <v>12.064964068</v>
      </c>
      <c r="AE10" s="168">
        <v>12.210607258</v>
      </c>
      <c r="AF10" s="168">
        <v>12.319965763000001</v>
      </c>
      <c r="AG10" s="168">
        <v>12.256948232999999</v>
      </c>
      <c r="AH10" s="168">
        <v>12.271114608</v>
      </c>
      <c r="AI10" s="168">
        <v>12.508732932999999</v>
      </c>
      <c r="AJ10" s="168">
        <v>12.57607936</v>
      </c>
      <c r="AK10" s="168">
        <v>12.439067976</v>
      </c>
      <c r="AL10" s="168">
        <v>12.095461157000001</v>
      </c>
      <c r="AM10" s="168">
        <v>12.332212500000001</v>
      </c>
      <c r="AN10" s="168">
        <v>12.635128606</v>
      </c>
      <c r="AO10" s="168">
        <v>13.16742923</v>
      </c>
      <c r="AP10" s="168">
        <v>13.385059733</v>
      </c>
      <c r="AQ10" s="168">
        <v>13.522586853</v>
      </c>
      <c r="AR10" s="168">
        <v>13.830528226</v>
      </c>
      <c r="AS10" s="168">
        <v>14.078046406</v>
      </c>
      <c r="AT10" s="168">
        <v>14.256274167000001</v>
      </c>
      <c r="AU10" s="168">
        <v>14.519942949000001</v>
      </c>
      <c r="AV10" s="168">
        <v>14.348897840999999</v>
      </c>
      <c r="AW10" s="168">
        <v>13.874423756000001</v>
      </c>
      <c r="AX10" s="168">
        <v>13.46</v>
      </c>
      <c r="AY10" s="168">
        <v>14.04</v>
      </c>
      <c r="AZ10" s="168">
        <v>14.18342</v>
      </c>
      <c r="BA10" s="168">
        <v>14.29705</v>
      </c>
      <c r="BB10" s="258">
        <v>14.22383</v>
      </c>
      <c r="BC10" s="258">
        <v>14.14228</v>
      </c>
      <c r="BD10" s="258">
        <v>14.21461</v>
      </c>
      <c r="BE10" s="258">
        <v>14.2902</v>
      </c>
      <c r="BF10" s="258">
        <v>14.257110000000001</v>
      </c>
      <c r="BG10" s="258">
        <v>14.353260000000001</v>
      </c>
      <c r="BH10" s="258">
        <v>14.03989</v>
      </c>
      <c r="BI10" s="258">
        <v>13.47312</v>
      </c>
      <c r="BJ10" s="258">
        <v>12.98113</v>
      </c>
      <c r="BK10" s="258">
        <v>13.38</v>
      </c>
      <c r="BL10" s="258">
        <v>13.48508</v>
      </c>
      <c r="BM10" s="258">
        <v>13.78548</v>
      </c>
      <c r="BN10" s="258">
        <v>13.8741</v>
      </c>
      <c r="BO10" s="258">
        <v>13.897019999999999</v>
      </c>
      <c r="BP10" s="258">
        <v>14.04059</v>
      </c>
      <c r="BQ10" s="258">
        <v>14.117290000000001</v>
      </c>
      <c r="BR10" s="258">
        <v>14.105729999999999</v>
      </c>
      <c r="BS10" s="258">
        <v>14.222569999999999</v>
      </c>
      <c r="BT10" s="258">
        <v>13.910819999999999</v>
      </c>
      <c r="BU10" s="258">
        <v>13.360720000000001</v>
      </c>
      <c r="BV10" s="258">
        <v>12.918189999999999</v>
      </c>
    </row>
    <row r="11" spans="1:74" ht="11.15" customHeight="1" x14ac:dyDescent="0.25">
      <c r="A11" s="91" t="s">
        <v>603</v>
      </c>
      <c r="B11" s="159" t="s">
        <v>422</v>
      </c>
      <c r="C11" s="168">
        <v>10.990532200000001</v>
      </c>
      <c r="D11" s="168">
        <v>11.188292648999999</v>
      </c>
      <c r="E11" s="168">
        <v>11.268012577</v>
      </c>
      <c r="F11" s="168">
        <v>11.767059934000001</v>
      </c>
      <c r="G11" s="168">
        <v>11.746953692</v>
      </c>
      <c r="H11" s="168">
        <v>11.605294708000001</v>
      </c>
      <c r="I11" s="168">
        <v>11.488975304</v>
      </c>
      <c r="J11" s="168">
        <v>11.41772851</v>
      </c>
      <c r="K11" s="168">
        <v>11.231154046</v>
      </c>
      <c r="L11" s="168">
        <v>11.362224552000001</v>
      </c>
      <c r="M11" s="168">
        <v>11.521337147000001</v>
      </c>
      <c r="N11" s="168">
        <v>10.987340086</v>
      </c>
      <c r="O11" s="168">
        <v>11.270339946</v>
      </c>
      <c r="P11" s="168">
        <v>11.088529462</v>
      </c>
      <c r="Q11" s="168">
        <v>11.388670056</v>
      </c>
      <c r="R11" s="168">
        <v>11.537479803</v>
      </c>
      <c r="S11" s="168">
        <v>11.560424291</v>
      </c>
      <c r="T11" s="168">
        <v>11.454827847000001</v>
      </c>
      <c r="U11" s="168">
        <v>11.200704303</v>
      </c>
      <c r="V11" s="168">
        <v>11.166418407</v>
      </c>
      <c r="W11" s="168">
        <v>11.361022176000001</v>
      </c>
      <c r="X11" s="168">
        <v>11.806252103</v>
      </c>
      <c r="Y11" s="168">
        <v>11.813711671</v>
      </c>
      <c r="Z11" s="168">
        <v>10.837257554000001</v>
      </c>
      <c r="AA11" s="168">
        <v>10.882767027</v>
      </c>
      <c r="AB11" s="168">
        <v>11.038031789</v>
      </c>
      <c r="AC11" s="168">
        <v>11.460835810000001</v>
      </c>
      <c r="AD11" s="168">
        <v>12.266596878</v>
      </c>
      <c r="AE11" s="168">
        <v>12.218911279</v>
      </c>
      <c r="AF11" s="168">
        <v>12.013011885999999</v>
      </c>
      <c r="AG11" s="168">
        <v>11.869891739</v>
      </c>
      <c r="AH11" s="168">
        <v>11.905376967</v>
      </c>
      <c r="AI11" s="168">
        <v>11.937503606</v>
      </c>
      <c r="AJ11" s="168">
        <v>12.286021107</v>
      </c>
      <c r="AK11" s="168">
        <v>12.366645957999999</v>
      </c>
      <c r="AL11" s="168">
        <v>11.251936929999999</v>
      </c>
      <c r="AM11" s="168">
        <v>11.975692910999999</v>
      </c>
      <c r="AN11" s="168">
        <v>11.67999526</v>
      </c>
      <c r="AO11" s="168">
        <v>12.342727983</v>
      </c>
      <c r="AP11" s="168">
        <v>12.872978609</v>
      </c>
      <c r="AQ11" s="168">
        <v>13.027430296</v>
      </c>
      <c r="AR11" s="168">
        <v>13.257231171999999</v>
      </c>
      <c r="AS11" s="168">
        <v>13.507086636</v>
      </c>
      <c r="AT11" s="168">
        <v>14.072790158</v>
      </c>
      <c r="AU11" s="168">
        <v>13.773228448999999</v>
      </c>
      <c r="AV11" s="168">
        <v>13.886796787</v>
      </c>
      <c r="AW11" s="168">
        <v>13.798905664999999</v>
      </c>
      <c r="AX11" s="168">
        <v>12.73</v>
      </c>
      <c r="AY11" s="168">
        <v>12.97</v>
      </c>
      <c r="AZ11" s="168">
        <v>12.588240000000001</v>
      </c>
      <c r="BA11" s="168">
        <v>12.68943</v>
      </c>
      <c r="BB11" s="258">
        <v>12.847519999999999</v>
      </c>
      <c r="BC11" s="258">
        <v>12.84225</v>
      </c>
      <c r="BD11" s="258">
        <v>12.92606</v>
      </c>
      <c r="BE11" s="258">
        <v>13.04518</v>
      </c>
      <c r="BF11" s="258">
        <v>13.36561</v>
      </c>
      <c r="BG11" s="258">
        <v>12.97142</v>
      </c>
      <c r="BH11" s="258">
        <v>13.2249</v>
      </c>
      <c r="BI11" s="258">
        <v>13.269740000000001</v>
      </c>
      <c r="BJ11" s="258">
        <v>12.33386</v>
      </c>
      <c r="BK11" s="258">
        <v>12.60445</v>
      </c>
      <c r="BL11" s="258">
        <v>12.40174</v>
      </c>
      <c r="BM11" s="258">
        <v>12.94571</v>
      </c>
      <c r="BN11" s="258">
        <v>13.3323</v>
      </c>
      <c r="BO11" s="258">
        <v>13.27009</v>
      </c>
      <c r="BP11" s="258">
        <v>13.239190000000001</v>
      </c>
      <c r="BQ11" s="258">
        <v>13.289059999999999</v>
      </c>
      <c r="BR11" s="258">
        <v>13.61702</v>
      </c>
      <c r="BS11" s="258">
        <v>13.23029</v>
      </c>
      <c r="BT11" s="258">
        <v>13.50897</v>
      </c>
      <c r="BU11" s="258">
        <v>13.56517</v>
      </c>
      <c r="BV11" s="258">
        <v>12.62397</v>
      </c>
    </row>
    <row r="12" spans="1:74" ht="11.15" customHeight="1" x14ac:dyDescent="0.25">
      <c r="A12" s="91" t="s">
        <v>604</v>
      </c>
      <c r="B12" s="159" t="s">
        <v>423</v>
      </c>
      <c r="C12" s="168">
        <v>10.644672781000001</v>
      </c>
      <c r="D12" s="168">
        <v>10.860638324</v>
      </c>
      <c r="E12" s="168">
        <v>10.934651712000001</v>
      </c>
      <c r="F12" s="168">
        <v>11.459860992999999</v>
      </c>
      <c r="G12" s="168">
        <v>11.536387203</v>
      </c>
      <c r="H12" s="168">
        <v>11.305378039000001</v>
      </c>
      <c r="I12" s="168">
        <v>11.243663997000001</v>
      </c>
      <c r="J12" s="168">
        <v>11.281283174</v>
      </c>
      <c r="K12" s="168">
        <v>11.312986313</v>
      </c>
      <c r="L12" s="168">
        <v>11.355993570000001</v>
      </c>
      <c r="M12" s="168">
        <v>11.242877995000001</v>
      </c>
      <c r="N12" s="168">
        <v>10.836665559</v>
      </c>
      <c r="O12" s="168">
        <v>10.747674409</v>
      </c>
      <c r="P12" s="168">
        <v>10.951225450000001</v>
      </c>
      <c r="Q12" s="168">
        <v>11.121433237</v>
      </c>
      <c r="R12" s="168">
        <v>11.409023266</v>
      </c>
      <c r="S12" s="168">
        <v>11.280819304</v>
      </c>
      <c r="T12" s="168">
        <v>11.268439274</v>
      </c>
      <c r="U12" s="168">
        <v>11.127682278</v>
      </c>
      <c r="V12" s="168">
        <v>11.076658077999999</v>
      </c>
      <c r="W12" s="168">
        <v>11.388073949000001</v>
      </c>
      <c r="X12" s="168">
        <v>11.501579159</v>
      </c>
      <c r="Y12" s="168">
        <v>11.417120816000001</v>
      </c>
      <c r="Z12" s="168">
        <v>10.901400370999999</v>
      </c>
      <c r="AA12" s="168">
        <v>10.641094097</v>
      </c>
      <c r="AB12" s="168">
        <v>12.047024348000001</v>
      </c>
      <c r="AC12" s="168">
        <v>11.100555870999999</v>
      </c>
      <c r="AD12" s="168">
        <v>11.796128341999999</v>
      </c>
      <c r="AE12" s="168">
        <v>11.86120594</v>
      </c>
      <c r="AF12" s="168">
        <v>11.840776993</v>
      </c>
      <c r="AG12" s="168">
        <v>11.551744675</v>
      </c>
      <c r="AH12" s="168">
        <v>11.794442511</v>
      </c>
      <c r="AI12" s="168">
        <v>12.129236791</v>
      </c>
      <c r="AJ12" s="168">
        <v>12.390410774999999</v>
      </c>
      <c r="AK12" s="168">
        <v>12.413901737</v>
      </c>
      <c r="AL12" s="168">
        <v>12.075453996</v>
      </c>
      <c r="AM12" s="168">
        <v>11.720214765</v>
      </c>
      <c r="AN12" s="168">
        <v>11.662921036</v>
      </c>
      <c r="AO12" s="168">
        <v>12.249859211</v>
      </c>
      <c r="AP12" s="168">
        <v>12.778573994</v>
      </c>
      <c r="AQ12" s="168">
        <v>12.866115875</v>
      </c>
      <c r="AR12" s="168">
        <v>13.158834854</v>
      </c>
      <c r="AS12" s="168">
        <v>13.464045751</v>
      </c>
      <c r="AT12" s="168">
        <v>13.849499626</v>
      </c>
      <c r="AU12" s="168">
        <v>14.331731903</v>
      </c>
      <c r="AV12" s="168">
        <v>14.436077555000001</v>
      </c>
      <c r="AW12" s="168">
        <v>14.16632205</v>
      </c>
      <c r="AX12" s="168">
        <v>13.39</v>
      </c>
      <c r="AY12" s="168">
        <v>13.27</v>
      </c>
      <c r="AZ12" s="168">
        <v>13.13801</v>
      </c>
      <c r="BA12" s="168">
        <v>13.386710000000001</v>
      </c>
      <c r="BB12" s="258">
        <v>13.619479999999999</v>
      </c>
      <c r="BC12" s="258">
        <v>13.613530000000001</v>
      </c>
      <c r="BD12" s="258">
        <v>13.82145</v>
      </c>
      <c r="BE12" s="258">
        <v>13.99593</v>
      </c>
      <c r="BF12" s="258">
        <v>14.08812</v>
      </c>
      <c r="BG12" s="258">
        <v>14.34722</v>
      </c>
      <c r="BH12" s="258">
        <v>14.337730000000001</v>
      </c>
      <c r="BI12" s="258">
        <v>14.066459999999999</v>
      </c>
      <c r="BJ12" s="258">
        <v>13.195819999999999</v>
      </c>
      <c r="BK12" s="258">
        <v>12.951140000000001</v>
      </c>
      <c r="BL12" s="258">
        <v>12.9602</v>
      </c>
      <c r="BM12" s="258">
        <v>13.43122</v>
      </c>
      <c r="BN12" s="258">
        <v>13.86351</v>
      </c>
      <c r="BO12" s="258">
        <v>13.967180000000001</v>
      </c>
      <c r="BP12" s="258">
        <v>14.23789</v>
      </c>
      <c r="BQ12" s="258">
        <v>14.403700000000001</v>
      </c>
      <c r="BR12" s="258">
        <v>14.464549999999999</v>
      </c>
      <c r="BS12" s="258">
        <v>14.71579</v>
      </c>
      <c r="BT12" s="258">
        <v>14.673500000000001</v>
      </c>
      <c r="BU12" s="258">
        <v>14.375310000000001</v>
      </c>
      <c r="BV12" s="258">
        <v>13.488429999999999</v>
      </c>
    </row>
    <row r="13" spans="1:74" ht="11.15" customHeight="1" x14ac:dyDescent="0.25">
      <c r="A13" s="91" t="s">
        <v>605</v>
      </c>
      <c r="B13" s="159" t="s">
        <v>424</v>
      </c>
      <c r="C13" s="168">
        <v>11.399688226</v>
      </c>
      <c r="D13" s="168">
        <v>11.411275362</v>
      </c>
      <c r="E13" s="168">
        <v>11.519409521</v>
      </c>
      <c r="F13" s="168">
        <v>11.864349383</v>
      </c>
      <c r="G13" s="168">
        <v>12.081300814</v>
      </c>
      <c r="H13" s="168">
        <v>12.183678613</v>
      </c>
      <c r="I13" s="168">
        <v>12.173488983</v>
      </c>
      <c r="J13" s="168">
        <v>12.058729963999999</v>
      </c>
      <c r="K13" s="168">
        <v>12.093385468999999</v>
      </c>
      <c r="L13" s="168">
        <v>11.912948567000001</v>
      </c>
      <c r="M13" s="168">
        <v>11.440558060000001</v>
      </c>
      <c r="N13" s="168">
        <v>11.228945415</v>
      </c>
      <c r="O13" s="168">
        <v>11.229337871</v>
      </c>
      <c r="P13" s="168">
        <v>11.302544805</v>
      </c>
      <c r="Q13" s="168">
        <v>11.4507048</v>
      </c>
      <c r="R13" s="168">
        <v>11.69461753</v>
      </c>
      <c r="S13" s="168">
        <v>11.916282880000001</v>
      </c>
      <c r="T13" s="168">
        <v>12.130062002000001</v>
      </c>
      <c r="U13" s="168">
        <v>12.06686865</v>
      </c>
      <c r="V13" s="168">
        <v>11.929822802</v>
      </c>
      <c r="W13" s="168">
        <v>12.211021643</v>
      </c>
      <c r="X13" s="168">
        <v>11.802868740999999</v>
      </c>
      <c r="Y13" s="168">
        <v>11.400880235000001</v>
      </c>
      <c r="Z13" s="168">
        <v>11.391379177999999</v>
      </c>
      <c r="AA13" s="168">
        <v>11.328639975</v>
      </c>
      <c r="AB13" s="168">
        <v>11.53569761</v>
      </c>
      <c r="AC13" s="168">
        <v>11.595175361000001</v>
      </c>
      <c r="AD13" s="168">
        <v>11.846484017</v>
      </c>
      <c r="AE13" s="168">
        <v>12.102364134</v>
      </c>
      <c r="AF13" s="168">
        <v>12.143850241000001</v>
      </c>
      <c r="AG13" s="168">
        <v>12.175047094</v>
      </c>
      <c r="AH13" s="168">
        <v>12.287264891</v>
      </c>
      <c r="AI13" s="168">
        <v>12.460598032</v>
      </c>
      <c r="AJ13" s="168">
        <v>12.515134177</v>
      </c>
      <c r="AK13" s="168">
        <v>12.159960476</v>
      </c>
      <c r="AL13" s="168">
        <v>12.053986373000001</v>
      </c>
      <c r="AM13" s="168">
        <v>12.004474740999999</v>
      </c>
      <c r="AN13" s="168">
        <v>12.134304707</v>
      </c>
      <c r="AO13" s="168">
        <v>12.295309549000001</v>
      </c>
      <c r="AP13" s="168">
        <v>12.623010291</v>
      </c>
      <c r="AQ13" s="168">
        <v>12.750169502</v>
      </c>
      <c r="AR13" s="168">
        <v>13.084730784</v>
      </c>
      <c r="AS13" s="168">
        <v>13.147280890999999</v>
      </c>
      <c r="AT13" s="168">
        <v>13.214050821000001</v>
      </c>
      <c r="AU13" s="168">
        <v>13.34840709</v>
      </c>
      <c r="AV13" s="168">
        <v>13.424715899000001</v>
      </c>
      <c r="AW13" s="168">
        <v>12.971754134999999</v>
      </c>
      <c r="AX13" s="168">
        <v>12.62</v>
      </c>
      <c r="AY13" s="168">
        <v>12.78</v>
      </c>
      <c r="AZ13" s="168">
        <v>12.884729999999999</v>
      </c>
      <c r="BA13" s="168">
        <v>13.029820000000001</v>
      </c>
      <c r="BB13" s="258">
        <v>13.448</v>
      </c>
      <c r="BC13" s="258">
        <v>13.64673</v>
      </c>
      <c r="BD13" s="258">
        <v>13.88471</v>
      </c>
      <c r="BE13" s="258">
        <v>13.932930000000001</v>
      </c>
      <c r="BF13" s="258">
        <v>13.973839999999999</v>
      </c>
      <c r="BG13" s="258">
        <v>14.08671</v>
      </c>
      <c r="BH13" s="258">
        <v>14.13322</v>
      </c>
      <c r="BI13" s="258">
        <v>13.595890000000001</v>
      </c>
      <c r="BJ13" s="258">
        <v>13.064030000000001</v>
      </c>
      <c r="BK13" s="258">
        <v>13.113160000000001</v>
      </c>
      <c r="BL13" s="258">
        <v>13.147959999999999</v>
      </c>
      <c r="BM13" s="258">
        <v>13.23352</v>
      </c>
      <c r="BN13" s="258">
        <v>13.500769999999999</v>
      </c>
      <c r="BO13" s="258">
        <v>13.54203</v>
      </c>
      <c r="BP13" s="258">
        <v>13.66948</v>
      </c>
      <c r="BQ13" s="258">
        <v>13.66473</v>
      </c>
      <c r="BR13" s="258">
        <v>13.57602</v>
      </c>
      <c r="BS13" s="258">
        <v>13.5961</v>
      </c>
      <c r="BT13" s="258">
        <v>13.70294</v>
      </c>
      <c r="BU13" s="258">
        <v>13.24555</v>
      </c>
      <c r="BV13" s="258">
        <v>12.751300000000001</v>
      </c>
    </row>
    <row r="14" spans="1:74" ht="11.15" customHeight="1" x14ac:dyDescent="0.25">
      <c r="A14" s="91" t="s">
        <v>606</v>
      </c>
      <c r="B14" s="161" t="s">
        <v>425</v>
      </c>
      <c r="C14" s="168">
        <v>14.667632762</v>
      </c>
      <c r="D14" s="168">
        <v>14.996124156</v>
      </c>
      <c r="E14" s="168">
        <v>14.957448785</v>
      </c>
      <c r="F14" s="168">
        <v>14.508417301</v>
      </c>
      <c r="G14" s="168">
        <v>15.788905652</v>
      </c>
      <c r="H14" s="168">
        <v>17.154270468</v>
      </c>
      <c r="I14" s="168">
        <v>16.986784757999999</v>
      </c>
      <c r="J14" s="168">
        <v>17.120522830999999</v>
      </c>
      <c r="K14" s="168">
        <v>17.668808365</v>
      </c>
      <c r="L14" s="168">
        <v>13.159892553000001</v>
      </c>
      <c r="M14" s="168">
        <v>15.536421296</v>
      </c>
      <c r="N14" s="168">
        <v>15.174705424000001</v>
      </c>
      <c r="O14" s="168">
        <v>15.590223887000001</v>
      </c>
      <c r="P14" s="168">
        <v>15.90377159</v>
      </c>
      <c r="Q14" s="168">
        <v>15.627945686</v>
      </c>
      <c r="R14" s="168">
        <v>15.898811409</v>
      </c>
      <c r="S14" s="168">
        <v>15.849550673</v>
      </c>
      <c r="T14" s="168">
        <v>16.732188941</v>
      </c>
      <c r="U14" s="168">
        <v>17.246142771999999</v>
      </c>
      <c r="V14" s="168">
        <v>17.777884082</v>
      </c>
      <c r="W14" s="168">
        <v>18.301697109999999</v>
      </c>
      <c r="X14" s="168">
        <v>17.667856653000001</v>
      </c>
      <c r="Y14" s="168">
        <v>16.682205188000001</v>
      </c>
      <c r="Z14" s="168">
        <v>16.145313010999999</v>
      </c>
      <c r="AA14" s="168">
        <v>16.435506718999999</v>
      </c>
      <c r="AB14" s="168">
        <v>16.568413026000002</v>
      </c>
      <c r="AC14" s="168">
        <v>16.965321619000001</v>
      </c>
      <c r="AD14" s="168">
        <v>17.538137518999999</v>
      </c>
      <c r="AE14" s="168">
        <v>18.249789728</v>
      </c>
      <c r="AF14" s="168">
        <v>18.594405492</v>
      </c>
      <c r="AG14" s="168">
        <v>19.022100114000001</v>
      </c>
      <c r="AH14" s="168">
        <v>19.610905237000001</v>
      </c>
      <c r="AI14" s="168">
        <v>19.802066339</v>
      </c>
      <c r="AJ14" s="168">
        <v>17.604330472000001</v>
      </c>
      <c r="AK14" s="168">
        <v>17.934959092</v>
      </c>
      <c r="AL14" s="168">
        <v>17.337192915999999</v>
      </c>
      <c r="AM14" s="168">
        <v>17.548367320000001</v>
      </c>
      <c r="AN14" s="168">
        <v>17.921129677</v>
      </c>
      <c r="AO14" s="168">
        <v>19.037795434</v>
      </c>
      <c r="AP14" s="168">
        <v>18.095318351</v>
      </c>
      <c r="AQ14" s="168">
        <v>20.640790920000001</v>
      </c>
      <c r="AR14" s="168">
        <v>22.848175633</v>
      </c>
      <c r="AS14" s="168">
        <v>21.474529112999999</v>
      </c>
      <c r="AT14" s="168">
        <v>22.233488543</v>
      </c>
      <c r="AU14" s="168">
        <v>22.349991970000001</v>
      </c>
      <c r="AV14" s="168">
        <v>20.111353963999999</v>
      </c>
      <c r="AW14" s="168">
        <v>19.025405409000001</v>
      </c>
      <c r="AX14" s="168">
        <v>17.670000000000002</v>
      </c>
      <c r="AY14" s="168">
        <v>19.47</v>
      </c>
      <c r="AZ14" s="168">
        <v>19.519829999999999</v>
      </c>
      <c r="BA14" s="168">
        <v>20.62613</v>
      </c>
      <c r="BB14" s="258">
        <v>20.139589999999998</v>
      </c>
      <c r="BC14" s="258">
        <v>22.080719999999999</v>
      </c>
      <c r="BD14" s="258">
        <v>24.18478</v>
      </c>
      <c r="BE14" s="258">
        <v>22.533480000000001</v>
      </c>
      <c r="BF14" s="258">
        <v>23.220780000000001</v>
      </c>
      <c r="BG14" s="258">
        <v>23.225899999999999</v>
      </c>
      <c r="BH14" s="258">
        <v>20.305340000000001</v>
      </c>
      <c r="BI14" s="258">
        <v>19.6523</v>
      </c>
      <c r="BJ14" s="258">
        <v>18.05123</v>
      </c>
      <c r="BK14" s="258">
        <v>19.65484</v>
      </c>
      <c r="BL14" s="258">
        <v>19.536010000000001</v>
      </c>
      <c r="BM14" s="258">
        <v>20.566299999999998</v>
      </c>
      <c r="BN14" s="258">
        <v>20.767520000000001</v>
      </c>
      <c r="BO14" s="258">
        <v>22.126609999999999</v>
      </c>
      <c r="BP14" s="258">
        <v>24.35708</v>
      </c>
      <c r="BQ14" s="258">
        <v>22.74342</v>
      </c>
      <c r="BR14" s="258">
        <v>23.374040000000001</v>
      </c>
      <c r="BS14" s="258">
        <v>23.318339999999999</v>
      </c>
      <c r="BT14" s="258">
        <v>19.83944</v>
      </c>
      <c r="BU14" s="258">
        <v>19.810790000000001</v>
      </c>
      <c r="BV14" s="258">
        <v>18.32057</v>
      </c>
    </row>
    <row r="15" spans="1:74" ht="11.15" customHeight="1" x14ac:dyDescent="0.25">
      <c r="A15" s="91" t="s">
        <v>607</v>
      </c>
      <c r="B15" s="161" t="s">
        <v>399</v>
      </c>
      <c r="C15" s="168">
        <v>12.47</v>
      </c>
      <c r="D15" s="168">
        <v>12.72</v>
      </c>
      <c r="E15" s="168">
        <v>12.84</v>
      </c>
      <c r="F15" s="168">
        <v>13.25</v>
      </c>
      <c r="G15" s="168">
        <v>13.31</v>
      </c>
      <c r="H15" s="168">
        <v>13.32</v>
      </c>
      <c r="I15" s="168">
        <v>13.26</v>
      </c>
      <c r="J15" s="168">
        <v>13.3</v>
      </c>
      <c r="K15" s="168">
        <v>13.16</v>
      </c>
      <c r="L15" s="168">
        <v>12.81</v>
      </c>
      <c r="M15" s="168">
        <v>13.03</v>
      </c>
      <c r="N15" s="168">
        <v>12.68</v>
      </c>
      <c r="O15" s="168">
        <v>12.76</v>
      </c>
      <c r="P15" s="168">
        <v>12.82</v>
      </c>
      <c r="Q15" s="168">
        <v>13.04</v>
      </c>
      <c r="R15" s="168">
        <v>13.24</v>
      </c>
      <c r="S15" s="168">
        <v>13.1</v>
      </c>
      <c r="T15" s="168">
        <v>13.22</v>
      </c>
      <c r="U15" s="168">
        <v>13.21</v>
      </c>
      <c r="V15" s="168">
        <v>13.26</v>
      </c>
      <c r="W15" s="168">
        <v>13.49</v>
      </c>
      <c r="X15" s="168">
        <v>13.66</v>
      </c>
      <c r="Y15" s="168">
        <v>13.31</v>
      </c>
      <c r="Z15" s="168">
        <v>12.78</v>
      </c>
      <c r="AA15" s="168">
        <v>12.62</v>
      </c>
      <c r="AB15" s="168">
        <v>13.01</v>
      </c>
      <c r="AC15" s="168">
        <v>13.24</v>
      </c>
      <c r="AD15" s="168">
        <v>13.73</v>
      </c>
      <c r="AE15" s="168">
        <v>13.86</v>
      </c>
      <c r="AF15" s="168">
        <v>13.83</v>
      </c>
      <c r="AG15" s="168">
        <v>13.83</v>
      </c>
      <c r="AH15" s="168">
        <v>13.92</v>
      </c>
      <c r="AI15" s="168">
        <v>14.14</v>
      </c>
      <c r="AJ15" s="168">
        <v>14.06</v>
      </c>
      <c r="AK15" s="168">
        <v>14.07</v>
      </c>
      <c r="AL15" s="168">
        <v>13.72</v>
      </c>
      <c r="AM15" s="168">
        <v>13.72</v>
      </c>
      <c r="AN15" s="168">
        <v>13.83</v>
      </c>
      <c r="AO15" s="168">
        <v>14.48</v>
      </c>
      <c r="AP15" s="168">
        <v>14.71</v>
      </c>
      <c r="AQ15" s="168">
        <v>14.97</v>
      </c>
      <c r="AR15" s="168">
        <v>15.4</v>
      </c>
      <c r="AS15" s="168">
        <v>15.41</v>
      </c>
      <c r="AT15" s="168">
        <v>15.93</v>
      </c>
      <c r="AU15" s="168">
        <v>16.309999999999999</v>
      </c>
      <c r="AV15" s="168">
        <v>16.010000000000002</v>
      </c>
      <c r="AW15" s="168">
        <v>15.64</v>
      </c>
      <c r="AX15" s="168">
        <v>14.96</v>
      </c>
      <c r="AY15" s="168">
        <v>15.47</v>
      </c>
      <c r="AZ15" s="168">
        <v>15.419129999999999</v>
      </c>
      <c r="BA15" s="168">
        <v>15.6557</v>
      </c>
      <c r="BB15" s="258">
        <v>15.660069999999999</v>
      </c>
      <c r="BC15" s="258">
        <v>15.67991</v>
      </c>
      <c r="BD15" s="258">
        <v>15.918760000000001</v>
      </c>
      <c r="BE15" s="258">
        <v>15.725199999999999</v>
      </c>
      <c r="BF15" s="258">
        <v>15.96302</v>
      </c>
      <c r="BG15" s="258">
        <v>16.160530000000001</v>
      </c>
      <c r="BH15" s="258">
        <v>15.784380000000001</v>
      </c>
      <c r="BI15" s="258">
        <v>15.45036</v>
      </c>
      <c r="BJ15" s="258">
        <v>14.69284</v>
      </c>
      <c r="BK15" s="258">
        <v>15.059290000000001</v>
      </c>
      <c r="BL15" s="258">
        <v>15.029769999999999</v>
      </c>
      <c r="BM15" s="258">
        <v>15.479369999999999</v>
      </c>
      <c r="BN15" s="258">
        <v>15.71027</v>
      </c>
      <c r="BO15" s="258">
        <v>15.719390000000001</v>
      </c>
      <c r="BP15" s="258">
        <v>15.99286</v>
      </c>
      <c r="BQ15" s="258">
        <v>15.790850000000001</v>
      </c>
      <c r="BR15" s="258">
        <v>16.02167</v>
      </c>
      <c r="BS15" s="258">
        <v>16.223790000000001</v>
      </c>
      <c r="BT15" s="258">
        <v>15.79752</v>
      </c>
      <c r="BU15" s="258">
        <v>15.539339999999999</v>
      </c>
      <c r="BV15" s="258">
        <v>14.821109999999999</v>
      </c>
    </row>
    <row r="16" spans="1:74" ht="11.15" customHeight="1" x14ac:dyDescent="0.25">
      <c r="A16" s="91"/>
      <c r="B16" s="93" t="s">
        <v>8</v>
      </c>
      <c r="C16" s="363"/>
      <c r="D16" s="363"/>
      <c r="E16" s="363"/>
      <c r="F16" s="363"/>
      <c r="G16" s="363"/>
      <c r="H16" s="363"/>
      <c r="I16" s="363"/>
      <c r="J16" s="363"/>
      <c r="K16" s="363"/>
      <c r="L16" s="363"/>
      <c r="M16" s="363"/>
      <c r="N16" s="363"/>
      <c r="O16" s="363"/>
      <c r="P16" s="363"/>
      <c r="Q16" s="363"/>
      <c r="R16" s="363"/>
      <c r="S16" s="363"/>
      <c r="T16" s="363"/>
      <c r="U16" s="363"/>
      <c r="V16" s="363"/>
      <c r="W16" s="363"/>
      <c r="X16" s="363"/>
      <c r="Y16" s="363"/>
      <c r="Z16" s="363"/>
      <c r="AA16" s="363"/>
      <c r="AB16" s="363"/>
      <c r="AC16" s="363"/>
      <c r="AD16" s="363"/>
      <c r="AE16" s="363"/>
      <c r="AF16" s="363"/>
      <c r="AG16" s="363"/>
      <c r="AH16" s="363"/>
      <c r="AI16" s="363"/>
      <c r="AJ16" s="363"/>
      <c r="AK16" s="363"/>
      <c r="AL16" s="363"/>
      <c r="AM16" s="363"/>
      <c r="AN16" s="363"/>
      <c r="AO16" s="363"/>
      <c r="AP16" s="363"/>
      <c r="AQ16" s="363"/>
      <c r="AR16" s="363"/>
      <c r="AS16" s="363"/>
      <c r="AT16" s="363"/>
      <c r="AU16" s="363"/>
      <c r="AV16" s="363"/>
      <c r="AW16" s="363"/>
      <c r="AX16" s="363"/>
      <c r="AY16" s="363"/>
      <c r="AZ16" s="363"/>
      <c r="BA16" s="363"/>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ht="11.15" customHeight="1" x14ac:dyDescent="0.25">
      <c r="A17" s="91" t="s">
        <v>608</v>
      </c>
      <c r="B17" s="159" t="s">
        <v>418</v>
      </c>
      <c r="C17" s="168">
        <v>16.900892968000001</v>
      </c>
      <c r="D17" s="168">
        <v>16.881588044000001</v>
      </c>
      <c r="E17" s="168">
        <v>16.932042584000001</v>
      </c>
      <c r="F17" s="168">
        <v>16.449975915</v>
      </c>
      <c r="G17" s="168">
        <v>16.309969098</v>
      </c>
      <c r="H17" s="168">
        <v>16.340658174000001</v>
      </c>
      <c r="I17" s="168">
        <v>15.990228895</v>
      </c>
      <c r="J17" s="168">
        <v>16.204672890000001</v>
      </c>
      <c r="K17" s="168">
        <v>16.107578183000001</v>
      </c>
      <c r="L17" s="168">
        <v>16.008036393000001</v>
      </c>
      <c r="M17" s="168">
        <v>15.797951680000001</v>
      </c>
      <c r="N17" s="168">
        <v>16.107216737000002</v>
      </c>
      <c r="O17" s="168">
        <v>16.186677169999999</v>
      </c>
      <c r="P17" s="168">
        <v>16.347419266999999</v>
      </c>
      <c r="Q17" s="168">
        <v>15.984393038</v>
      </c>
      <c r="R17" s="168">
        <v>16.102505294</v>
      </c>
      <c r="S17" s="168">
        <v>15.422289617000001</v>
      </c>
      <c r="T17" s="168">
        <v>15.329538927</v>
      </c>
      <c r="U17" s="168">
        <v>15.805311869000001</v>
      </c>
      <c r="V17" s="168">
        <v>16.196122151000001</v>
      </c>
      <c r="W17" s="168">
        <v>15.721464696</v>
      </c>
      <c r="X17" s="168">
        <v>15.668205794</v>
      </c>
      <c r="Y17" s="168">
        <v>15.495932445999999</v>
      </c>
      <c r="Z17" s="168">
        <v>15.626898262999999</v>
      </c>
      <c r="AA17" s="168">
        <v>15.862833542000001</v>
      </c>
      <c r="AB17" s="168">
        <v>16.463689609999999</v>
      </c>
      <c r="AC17" s="168">
        <v>16.236495013999999</v>
      </c>
      <c r="AD17" s="168">
        <v>15.702829933</v>
      </c>
      <c r="AE17" s="168">
        <v>15.648289255</v>
      </c>
      <c r="AF17" s="168">
        <v>16.066078018999999</v>
      </c>
      <c r="AG17" s="168">
        <v>16.831774374999998</v>
      </c>
      <c r="AH17" s="168">
        <v>16.109072665999999</v>
      </c>
      <c r="AI17" s="168">
        <v>16.945644950999998</v>
      </c>
      <c r="AJ17" s="168">
        <v>16.698054901999999</v>
      </c>
      <c r="AK17" s="168">
        <v>16.501980815</v>
      </c>
      <c r="AL17" s="168">
        <v>16.904633434000001</v>
      </c>
      <c r="AM17" s="168">
        <v>18.186788020000002</v>
      </c>
      <c r="AN17" s="168">
        <v>19.299171799</v>
      </c>
      <c r="AO17" s="168">
        <v>17.964346188</v>
      </c>
      <c r="AP17" s="168">
        <v>17.493038565999999</v>
      </c>
      <c r="AQ17" s="168">
        <v>17.04180418</v>
      </c>
      <c r="AR17" s="168">
        <v>17.832704407000001</v>
      </c>
      <c r="AS17" s="168">
        <v>17.111252991000001</v>
      </c>
      <c r="AT17" s="168">
        <v>18.783656073</v>
      </c>
      <c r="AU17" s="168">
        <v>19.165050782000002</v>
      </c>
      <c r="AV17" s="168">
        <v>18.231951483</v>
      </c>
      <c r="AW17" s="168">
        <v>18.147236255999999</v>
      </c>
      <c r="AX17" s="168">
        <v>19.23</v>
      </c>
      <c r="AY17" s="168">
        <v>20.5</v>
      </c>
      <c r="AZ17" s="168">
        <v>21.412890000000001</v>
      </c>
      <c r="BA17" s="168">
        <v>19.65381</v>
      </c>
      <c r="BB17" s="258">
        <v>18.897739999999999</v>
      </c>
      <c r="BC17" s="258">
        <v>18.187650000000001</v>
      </c>
      <c r="BD17" s="258">
        <v>18.77758</v>
      </c>
      <c r="BE17" s="258">
        <v>17.87772</v>
      </c>
      <c r="BF17" s="258">
        <v>19.474129999999999</v>
      </c>
      <c r="BG17" s="258">
        <v>19.532129999999999</v>
      </c>
      <c r="BH17" s="258">
        <v>18.36552</v>
      </c>
      <c r="BI17" s="258">
        <v>18.10999</v>
      </c>
      <c r="BJ17" s="258">
        <v>19.05808</v>
      </c>
      <c r="BK17" s="258">
        <v>20.192240000000002</v>
      </c>
      <c r="BL17" s="258">
        <v>21.093219999999999</v>
      </c>
      <c r="BM17" s="258">
        <v>19.408329999999999</v>
      </c>
      <c r="BN17" s="258">
        <v>18.72831</v>
      </c>
      <c r="BO17" s="258">
        <v>18.09834</v>
      </c>
      <c r="BP17" s="258">
        <v>18.784590000000001</v>
      </c>
      <c r="BQ17" s="258">
        <v>17.981539999999999</v>
      </c>
      <c r="BR17" s="258">
        <v>19.70477</v>
      </c>
      <c r="BS17" s="258">
        <v>19.8674</v>
      </c>
      <c r="BT17" s="258">
        <v>18.772210000000001</v>
      </c>
      <c r="BU17" s="258">
        <v>18.593610000000002</v>
      </c>
      <c r="BV17" s="258">
        <v>19.64012</v>
      </c>
    </row>
    <row r="18" spans="1:74" ht="11.15" customHeight="1" x14ac:dyDescent="0.25">
      <c r="A18" s="91" t="s">
        <v>609</v>
      </c>
      <c r="B18" s="148" t="s">
        <v>448</v>
      </c>
      <c r="C18" s="168">
        <v>11.399382705000001</v>
      </c>
      <c r="D18" s="168">
        <v>11.767127780999999</v>
      </c>
      <c r="E18" s="168">
        <v>11.551194471000001</v>
      </c>
      <c r="F18" s="168">
        <v>11.801137090999999</v>
      </c>
      <c r="G18" s="168">
        <v>11.953796555</v>
      </c>
      <c r="H18" s="168">
        <v>12.708235274</v>
      </c>
      <c r="I18" s="168">
        <v>13.052195677</v>
      </c>
      <c r="J18" s="168">
        <v>12.947850976</v>
      </c>
      <c r="K18" s="168">
        <v>13.075196742999999</v>
      </c>
      <c r="L18" s="168">
        <v>12.333625134</v>
      </c>
      <c r="M18" s="168">
        <v>11.868135050999999</v>
      </c>
      <c r="N18" s="168">
        <v>11.715388806</v>
      </c>
      <c r="O18" s="168">
        <v>11.573990487</v>
      </c>
      <c r="P18" s="168">
        <v>11.609913350999999</v>
      </c>
      <c r="Q18" s="168">
        <v>11.864847665999999</v>
      </c>
      <c r="R18" s="168">
        <v>11.854787188</v>
      </c>
      <c r="S18" s="168">
        <v>12.273592130999999</v>
      </c>
      <c r="T18" s="168">
        <v>13.287174928000001</v>
      </c>
      <c r="U18" s="168">
        <v>13.161075282000001</v>
      </c>
      <c r="V18" s="168">
        <v>13.191348573999999</v>
      </c>
      <c r="W18" s="168">
        <v>13.270994694000001</v>
      </c>
      <c r="X18" s="168">
        <v>12.790435639</v>
      </c>
      <c r="Y18" s="168">
        <v>12.446685916</v>
      </c>
      <c r="Z18" s="168">
        <v>11.98879827</v>
      </c>
      <c r="AA18" s="168">
        <v>12.076198482000001</v>
      </c>
      <c r="AB18" s="168">
        <v>12.650287844999999</v>
      </c>
      <c r="AC18" s="168">
        <v>12.627640105999999</v>
      </c>
      <c r="AD18" s="168">
        <v>12.296020641</v>
      </c>
      <c r="AE18" s="168">
        <v>13.088693311</v>
      </c>
      <c r="AF18" s="168">
        <v>14.015609582</v>
      </c>
      <c r="AG18" s="168">
        <v>14.150847922000001</v>
      </c>
      <c r="AH18" s="168">
        <v>14.194472034</v>
      </c>
      <c r="AI18" s="168">
        <v>14.362306948000001</v>
      </c>
      <c r="AJ18" s="168">
        <v>13.957826288</v>
      </c>
      <c r="AK18" s="168">
        <v>13.36283435</v>
      </c>
      <c r="AL18" s="168">
        <v>13.076788168</v>
      </c>
      <c r="AM18" s="168">
        <v>13.843902373000001</v>
      </c>
      <c r="AN18" s="168">
        <v>14.447740052</v>
      </c>
      <c r="AO18" s="168">
        <v>13.884797800999999</v>
      </c>
      <c r="AP18" s="168">
        <v>14.05293225</v>
      </c>
      <c r="AQ18" s="168">
        <v>14.566290734000001</v>
      </c>
      <c r="AR18" s="168">
        <v>16.135688189</v>
      </c>
      <c r="AS18" s="168">
        <v>16.298690759999999</v>
      </c>
      <c r="AT18" s="168">
        <v>16.690842042</v>
      </c>
      <c r="AU18" s="168">
        <v>16.822702383999999</v>
      </c>
      <c r="AV18" s="168">
        <v>15.679437881</v>
      </c>
      <c r="AW18" s="168">
        <v>14.953010035</v>
      </c>
      <c r="AX18" s="168">
        <v>15.15</v>
      </c>
      <c r="AY18" s="168">
        <v>15.42</v>
      </c>
      <c r="AZ18" s="168">
        <v>15.506019999999999</v>
      </c>
      <c r="BA18" s="168">
        <v>14.243779999999999</v>
      </c>
      <c r="BB18" s="258">
        <v>14.020860000000001</v>
      </c>
      <c r="BC18" s="258">
        <v>14.257479999999999</v>
      </c>
      <c r="BD18" s="258">
        <v>15.61877</v>
      </c>
      <c r="BE18" s="258">
        <v>15.556850000000001</v>
      </c>
      <c r="BF18" s="258">
        <v>15.80456</v>
      </c>
      <c r="BG18" s="258">
        <v>15.87473</v>
      </c>
      <c r="BH18" s="258">
        <v>14.77646</v>
      </c>
      <c r="BI18" s="258">
        <v>13.99611</v>
      </c>
      <c r="BJ18" s="258">
        <v>14.091620000000001</v>
      </c>
      <c r="BK18" s="258">
        <v>14.649929999999999</v>
      </c>
      <c r="BL18" s="258">
        <v>14.79814</v>
      </c>
      <c r="BM18" s="258">
        <v>13.75483</v>
      </c>
      <c r="BN18" s="258">
        <v>13.72254</v>
      </c>
      <c r="BO18" s="258">
        <v>14.13659</v>
      </c>
      <c r="BP18" s="258">
        <v>15.6189</v>
      </c>
      <c r="BQ18" s="258">
        <v>15.747920000000001</v>
      </c>
      <c r="BR18" s="258">
        <v>15.987299999999999</v>
      </c>
      <c r="BS18" s="258">
        <v>15.987539999999999</v>
      </c>
      <c r="BT18" s="258">
        <v>14.7746</v>
      </c>
      <c r="BU18" s="258">
        <v>13.92379</v>
      </c>
      <c r="BV18" s="258">
        <v>13.972659999999999</v>
      </c>
    </row>
    <row r="19" spans="1:74" ht="11.15" customHeight="1" x14ac:dyDescent="0.25">
      <c r="A19" s="91" t="s">
        <v>610</v>
      </c>
      <c r="B19" s="159" t="s">
        <v>419</v>
      </c>
      <c r="C19" s="168">
        <v>9.9959147156999997</v>
      </c>
      <c r="D19" s="168">
        <v>10.332152430000001</v>
      </c>
      <c r="E19" s="168">
        <v>10.257750438</v>
      </c>
      <c r="F19" s="168">
        <v>10.362803958000001</v>
      </c>
      <c r="G19" s="168">
        <v>10.324943945999999</v>
      </c>
      <c r="H19" s="168">
        <v>10.312409350999999</v>
      </c>
      <c r="I19" s="168">
        <v>10.184971246</v>
      </c>
      <c r="J19" s="168">
        <v>10.151874599999999</v>
      </c>
      <c r="K19" s="168">
        <v>10.152263259</v>
      </c>
      <c r="L19" s="168">
        <v>10.231337412</v>
      </c>
      <c r="M19" s="168">
        <v>10.21152749</v>
      </c>
      <c r="N19" s="168">
        <v>9.8883392163000003</v>
      </c>
      <c r="O19" s="168">
        <v>9.9315446591000001</v>
      </c>
      <c r="P19" s="168">
        <v>9.9388998430999997</v>
      </c>
      <c r="Q19" s="168">
        <v>10.163630700000001</v>
      </c>
      <c r="R19" s="168">
        <v>10.410397318999999</v>
      </c>
      <c r="S19" s="168">
        <v>10.350308734</v>
      </c>
      <c r="T19" s="168">
        <v>10.5432484</v>
      </c>
      <c r="U19" s="168">
        <v>10.113948667000001</v>
      </c>
      <c r="V19" s="168">
        <v>10.135232021</v>
      </c>
      <c r="W19" s="168">
        <v>10.622865904999999</v>
      </c>
      <c r="X19" s="168">
        <v>10.440630404</v>
      </c>
      <c r="Y19" s="168">
        <v>10.466703295</v>
      </c>
      <c r="Z19" s="168">
        <v>10.1942336</v>
      </c>
      <c r="AA19" s="168">
        <v>10.071852163999999</v>
      </c>
      <c r="AB19" s="168">
        <v>10.441721533000001</v>
      </c>
      <c r="AC19" s="168">
        <v>10.650154339</v>
      </c>
      <c r="AD19" s="168">
        <v>10.611072209</v>
      </c>
      <c r="AE19" s="168">
        <v>10.743413986</v>
      </c>
      <c r="AF19" s="168">
        <v>10.700115452</v>
      </c>
      <c r="AG19" s="168">
        <v>10.546718293</v>
      </c>
      <c r="AH19" s="168">
        <v>10.647080955</v>
      </c>
      <c r="AI19" s="168">
        <v>10.810234884</v>
      </c>
      <c r="AJ19" s="168">
        <v>10.961536927999999</v>
      </c>
      <c r="AK19" s="168">
        <v>11.072919125</v>
      </c>
      <c r="AL19" s="168">
        <v>10.70341103</v>
      </c>
      <c r="AM19" s="168">
        <v>10.776095891000001</v>
      </c>
      <c r="AN19" s="168">
        <v>11.236877675000001</v>
      </c>
      <c r="AO19" s="168">
        <v>11.192481471000001</v>
      </c>
      <c r="AP19" s="168">
        <v>11.495433493</v>
      </c>
      <c r="AQ19" s="168">
        <v>11.854869675</v>
      </c>
      <c r="AR19" s="168">
        <v>12.120657382999999</v>
      </c>
      <c r="AS19" s="168">
        <v>12.072842547</v>
      </c>
      <c r="AT19" s="168">
        <v>12.158873030000001</v>
      </c>
      <c r="AU19" s="168">
        <v>12.134037881999999</v>
      </c>
      <c r="AV19" s="168">
        <v>12.126466085000001</v>
      </c>
      <c r="AW19" s="168">
        <v>11.760445681</v>
      </c>
      <c r="AX19" s="168">
        <v>11.73</v>
      </c>
      <c r="AY19" s="168">
        <v>12.08</v>
      </c>
      <c r="AZ19" s="168">
        <v>11.985569999999999</v>
      </c>
      <c r="BA19" s="168">
        <v>11.62491</v>
      </c>
      <c r="BB19" s="258">
        <v>11.700799999999999</v>
      </c>
      <c r="BC19" s="258">
        <v>11.857430000000001</v>
      </c>
      <c r="BD19" s="258">
        <v>11.92986</v>
      </c>
      <c r="BE19" s="258">
        <v>11.728590000000001</v>
      </c>
      <c r="BF19" s="258">
        <v>11.67604</v>
      </c>
      <c r="BG19" s="258">
        <v>11.544729999999999</v>
      </c>
      <c r="BH19" s="258">
        <v>11.46978</v>
      </c>
      <c r="BI19" s="258">
        <v>11.07367</v>
      </c>
      <c r="BJ19" s="258">
        <v>11.007759999999999</v>
      </c>
      <c r="BK19" s="258">
        <v>11.4316</v>
      </c>
      <c r="BL19" s="258">
        <v>11.411199999999999</v>
      </c>
      <c r="BM19" s="258">
        <v>11.192159999999999</v>
      </c>
      <c r="BN19" s="258">
        <v>11.40329</v>
      </c>
      <c r="BO19" s="258">
        <v>11.714449999999999</v>
      </c>
      <c r="BP19" s="258">
        <v>11.92925</v>
      </c>
      <c r="BQ19" s="258">
        <v>11.84477</v>
      </c>
      <c r="BR19" s="258">
        <v>11.87358</v>
      </c>
      <c r="BS19" s="258">
        <v>11.781269999999999</v>
      </c>
      <c r="BT19" s="258">
        <v>11.704499999999999</v>
      </c>
      <c r="BU19" s="258">
        <v>11.27791</v>
      </c>
      <c r="BV19" s="258">
        <v>11.183870000000001</v>
      </c>
    </row>
    <row r="20" spans="1:74" ht="11.15" customHeight="1" x14ac:dyDescent="0.25">
      <c r="A20" s="91" t="s">
        <v>611</v>
      </c>
      <c r="B20" s="159" t="s">
        <v>420</v>
      </c>
      <c r="C20" s="168">
        <v>8.7349903932000004</v>
      </c>
      <c r="D20" s="168">
        <v>9.0198755245999997</v>
      </c>
      <c r="E20" s="168">
        <v>9.1772777971000004</v>
      </c>
      <c r="F20" s="168">
        <v>9.3571111377000005</v>
      </c>
      <c r="G20" s="168">
        <v>10.008897785</v>
      </c>
      <c r="H20" s="168">
        <v>10.687248664</v>
      </c>
      <c r="I20" s="168">
        <v>10.601475904000001</v>
      </c>
      <c r="J20" s="168">
        <v>10.578756876</v>
      </c>
      <c r="K20" s="168">
        <v>10.062903208</v>
      </c>
      <c r="L20" s="168">
        <v>9.3210069427000004</v>
      </c>
      <c r="M20" s="168">
        <v>9.1238335964000008</v>
      </c>
      <c r="N20" s="168">
        <v>8.9083096034999993</v>
      </c>
      <c r="O20" s="168">
        <v>8.8992918552999996</v>
      </c>
      <c r="P20" s="168">
        <v>9.0853980486000001</v>
      </c>
      <c r="Q20" s="168">
        <v>9.2141435809000001</v>
      </c>
      <c r="R20" s="168">
        <v>9.4989764316999992</v>
      </c>
      <c r="S20" s="168">
        <v>10.139348942</v>
      </c>
      <c r="T20" s="168">
        <v>10.600035021</v>
      </c>
      <c r="U20" s="168">
        <v>10.454887144000001</v>
      </c>
      <c r="V20" s="168">
        <v>10.472018223999999</v>
      </c>
      <c r="W20" s="168">
        <v>10.003935475</v>
      </c>
      <c r="X20" s="168">
        <v>9.2810515593999998</v>
      </c>
      <c r="Y20" s="168">
        <v>9.1429101726000006</v>
      </c>
      <c r="Z20" s="168">
        <v>8.8643407180999993</v>
      </c>
      <c r="AA20" s="168">
        <v>8.8146654378000004</v>
      </c>
      <c r="AB20" s="168">
        <v>9.2285350351000002</v>
      </c>
      <c r="AC20" s="168">
        <v>9.2636025590000006</v>
      </c>
      <c r="AD20" s="168">
        <v>9.4924240382999994</v>
      </c>
      <c r="AE20" s="168">
        <v>9.8946724809000006</v>
      </c>
      <c r="AF20" s="168">
        <v>11.032551765999999</v>
      </c>
      <c r="AG20" s="168">
        <v>10.934082799</v>
      </c>
      <c r="AH20" s="168">
        <v>10.851788687999999</v>
      </c>
      <c r="AI20" s="168">
        <v>10.699040886000001</v>
      </c>
      <c r="AJ20" s="168">
        <v>9.7224262649999993</v>
      </c>
      <c r="AK20" s="168">
        <v>9.7283710587000005</v>
      </c>
      <c r="AL20" s="168">
        <v>9.4137077356999992</v>
      </c>
      <c r="AM20" s="168">
        <v>9.4841797652000004</v>
      </c>
      <c r="AN20" s="168">
        <v>9.6372508574999998</v>
      </c>
      <c r="AO20" s="168">
        <v>9.8479628767000005</v>
      </c>
      <c r="AP20" s="168">
        <v>9.9576661236999993</v>
      </c>
      <c r="AQ20" s="168">
        <v>10.420453955999999</v>
      </c>
      <c r="AR20" s="168">
        <v>11.623409179999999</v>
      </c>
      <c r="AS20" s="168">
        <v>11.746870195</v>
      </c>
      <c r="AT20" s="168">
        <v>11.813495657000001</v>
      </c>
      <c r="AU20" s="168">
        <v>11.522256662</v>
      </c>
      <c r="AV20" s="168">
        <v>10.487344128</v>
      </c>
      <c r="AW20" s="168">
        <v>10.249721278999999</v>
      </c>
      <c r="AX20" s="168">
        <v>9.74</v>
      </c>
      <c r="AY20" s="168">
        <v>9.81</v>
      </c>
      <c r="AZ20" s="168">
        <v>9.5404040000000006</v>
      </c>
      <c r="BA20" s="168">
        <v>8.9628040000000002</v>
      </c>
      <c r="BB20" s="258">
        <v>8.9548489999999994</v>
      </c>
      <c r="BC20" s="258">
        <v>9.4281109999999995</v>
      </c>
      <c r="BD20" s="258">
        <v>10.656090000000001</v>
      </c>
      <c r="BE20" s="258">
        <v>10.94694</v>
      </c>
      <c r="BF20" s="258">
        <v>11.17121</v>
      </c>
      <c r="BG20" s="258">
        <v>11.15408</v>
      </c>
      <c r="BH20" s="258">
        <v>10.374510000000001</v>
      </c>
      <c r="BI20" s="258">
        <v>10.10337</v>
      </c>
      <c r="BJ20" s="258">
        <v>9.6339210000000008</v>
      </c>
      <c r="BK20" s="258">
        <v>10.16541</v>
      </c>
      <c r="BL20" s="258">
        <v>10.120419999999999</v>
      </c>
      <c r="BM20" s="258">
        <v>9.7086629999999996</v>
      </c>
      <c r="BN20" s="258">
        <v>9.9174729999999993</v>
      </c>
      <c r="BO20" s="258">
        <v>10.630879999999999</v>
      </c>
      <c r="BP20" s="258">
        <v>11.960990000000001</v>
      </c>
      <c r="BQ20" s="258">
        <v>12.17299</v>
      </c>
      <c r="BR20" s="258">
        <v>12.28284</v>
      </c>
      <c r="BS20" s="258">
        <v>11.92109</v>
      </c>
      <c r="BT20" s="258">
        <v>10.746169999999999</v>
      </c>
      <c r="BU20" s="258">
        <v>10.228899999999999</v>
      </c>
      <c r="BV20" s="258">
        <v>9.596292</v>
      </c>
    </row>
    <row r="21" spans="1:74" ht="11.15" customHeight="1" x14ac:dyDescent="0.25">
      <c r="A21" s="91" t="s">
        <v>612</v>
      </c>
      <c r="B21" s="159" t="s">
        <v>421</v>
      </c>
      <c r="C21" s="168">
        <v>9.3108152247000007</v>
      </c>
      <c r="D21" s="168">
        <v>9.5809942592000006</v>
      </c>
      <c r="E21" s="168">
        <v>9.4228549725999997</v>
      </c>
      <c r="F21" s="168">
        <v>9.4596731559999991</v>
      </c>
      <c r="G21" s="168">
        <v>9.2843065869999997</v>
      </c>
      <c r="H21" s="168">
        <v>9.3080561887000002</v>
      </c>
      <c r="I21" s="168">
        <v>9.3564680361000008</v>
      </c>
      <c r="J21" s="168">
        <v>9.3008046527000001</v>
      </c>
      <c r="K21" s="168">
        <v>9.3404175110000001</v>
      </c>
      <c r="L21" s="168">
        <v>9.3318351653999994</v>
      </c>
      <c r="M21" s="168">
        <v>9.4842970589999993</v>
      </c>
      <c r="N21" s="168">
        <v>9.1403209522999997</v>
      </c>
      <c r="O21" s="168">
        <v>9.0220932071999993</v>
      </c>
      <c r="P21" s="168">
        <v>9.2237169948000002</v>
      </c>
      <c r="Q21" s="168">
        <v>9.2133336825000001</v>
      </c>
      <c r="R21" s="168">
        <v>9.2255742287999993</v>
      </c>
      <c r="S21" s="168">
        <v>8.6171248157000004</v>
      </c>
      <c r="T21" s="168">
        <v>9.0000674042999993</v>
      </c>
      <c r="U21" s="168">
        <v>8.9217604592999997</v>
      </c>
      <c r="V21" s="168">
        <v>9.0021871545999996</v>
      </c>
      <c r="W21" s="168">
        <v>9.1158535542999992</v>
      </c>
      <c r="X21" s="168">
        <v>9.0801091762000006</v>
      </c>
      <c r="Y21" s="168">
        <v>9.0175567133999994</v>
      </c>
      <c r="Z21" s="168">
        <v>9.2471422151000002</v>
      </c>
      <c r="AA21" s="168">
        <v>8.8940953785999994</v>
      </c>
      <c r="AB21" s="168">
        <v>9.4708853160000004</v>
      </c>
      <c r="AC21" s="168">
        <v>9.3120002640999999</v>
      </c>
      <c r="AD21" s="168">
        <v>8.8619834751000006</v>
      </c>
      <c r="AE21" s="168">
        <v>9.1453637235999992</v>
      </c>
      <c r="AF21" s="168">
        <v>9.2973983406999992</v>
      </c>
      <c r="AG21" s="168">
        <v>9.3415821034000004</v>
      </c>
      <c r="AH21" s="168">
        <v>9.4440240403000004</v>
      </c>
      <c r="AI21" s="168">
        <v>9.5628918608000006</v>
      </c>
      <c r="AJ21" s="168">
        <v>9.7716382445000001</v>
      </c>
      <c r="AK21" s="168">
        <v>9.9482134148999997</v>
      </c>
      <c r="AL21" s="168">
        <v>9.9018124758999999</v>
      </c>
      <c r="AM21" s="168">
        <v>10.035586345</v>
      </c>
      <c r="AN21" s="168">
        <v>10.433002440999999</v>
      </c>
      <c r="AO21" s="168">
        <v>10.451383727</v>
      </c>
      <c r="AP21" s="168">
        <v>10.396181157999999</v>
      </c>
      <c r="AQ21" s="168">
        <v>10.930930334999999</v>
      </c>
      <c r="AR21" s="168">
        <v>11.219857414</v>
      </c>
      <c r="AS21" s="168">
        <v>11.386442468</v>
      </c>
      <c r="AT21" s="168">
        <v>11.614342651999999</v>
      </c>
      <c r="AU21" s="168">
        <v>11.553559177</v>
      </c>
      <c r="AV21" s="168">
        <v>11.375352251000001</v>
      </c>
      <c r="AW21" s="168">
        <v>11.08167132</v>
      </c>
      <c r="AX21" s="168">
        <v>11.23</v>
      </c>
      <c r="AY21" s="168">
        <v>11.62</v>
      </c>
      <c r="AZ21" s="168">
        <v>11.14978</v>
      </c>
      <c r="BA21" s="168">
        <v>10.80636</v>
      </c>
      <c r="BB21" s="258">
        <v>10.55308</v>
      </c>
      <c r="BC21" s="258">
        <v>10.96814</v>
      </c>
      <c r="BD21" s="258">
        <v>11.130459999999999</v>
      </c>
      <c r="BE21" s="258">
        <v>11.17487</v>
      </c>
      <c r="BF21" s="258">
        <v>11.274649999999999</v>
      </c>
      <c r="BG21" s="258">
        <v>11.002980000000001</v>
      </c>
      <c r="BH21" s="258">
        <v>10.734389999999999</v>
      </c>
      <c r="BI21" s="258">
        <v>10.333819999999999</v>
      </c>
      <c r="BJ21" s="258">
        <v>10.41206</v>
      </c>
      <c r="BK21" s="258">
        <v>10.822990000000001</v>
      </c>
      <c r="BL21" s="258">
        <v>10.45632</v>
      </c>
      <c r="BM21" s="258">
        <v>10.23663</v>
      </c>
      <c r="BN21" s="258">
        <v>10.117419999999999</v>
      </c>
      <c r="BO21" s="258">
        <v>10.6313</v>
      </c>
      <c r="BP21" s="258">
        <v>10.88819</v>
      </c>
      <c r="BQ21" s="258">
        <v>11.03253</v>
      </c>
      <c r="BR21" s="258">
        <v>11.21726</v>
      </c>
      <c r="BS21" s="258">
        <v>10.98855</v>
      </c>
      <c r="BT21" s="258">
        <v>10.73396</v>
      </c>
      <c r="BU21" s="258">
        <v>10.379759999999999</v>
      </c>
      <c r="BV21" s="258">
        <v>10.464650000000001</v>
      </c>
    </row>
    <row r="22" spans="1:74" ht="11.15" customHeight="1" x14ac:dyDescent="0.25">
      <c r="A22" s="91" t="s">
        <v>613</v>
      </c>
      <c r="B22" s="159" t="s">
        <v>422</v>
      </c>
      <c r="C22" s="168">
        <v>10.666324405999999</v>
      </c>
      <c r="D22" s="168">
        <v>10.899272472</v>
      </c>
      <c r="E22" s="168">
        <v>10.776482851000001</v>
      </c>
      <c r="F22" s="168">
        <v>10.784565212</v>
      </c>
      <c r="G22" s="168">
        <v>10.692703759</v>
      </c>
      <c r="H22" s="168">
        <v>10.816802999</v>
      </c>
      <c r="I22" s="168">
        <v>10.806621345</v>
      </c>
      <c r="J22" s="168">
        <v>10.744997418000001</v>
      </c>
      <c r="K22" s="168">
        <v>10.612079591000001</v>
      </c>
      <c r="L22" s="168">
        <v>10.569602769999999</v>
      </c>
      <c r="M22" s="168">
        <v>10.969699339</v>
      </c>
      <c r="N22" s="168">
        <v>10.575673049000001</v>
      </c>
      <c r="O22" s="168">
        <v>10.812263388</v>
      </c>
      <c r="P22" s="168">
        <v>10.717488900999999</v>
      </c>
      <c r="Q22" s="168">
        <v>10.809890880999999</v>
      </c>
      <c r="R22" s="168">
        <v>10.819069051</v>
      </c>
      <c r="S22" s="168">
        <v>10.872665333</v>
      </c>
      <c r="T22" s="168">
        <v>10.834884309</v>
      </c>
      <c r="U22" s="168">
        <v>10.585759914</v>
      </c>
      <c r="V22" s="168">
        <v>10.560347957999999</v>
      </c>
      <c r="W22" s="168">
        <v>10.740716446</v>
      </c>
      <c r="X22" s="168">
        <v>10.670218156000001</v>
      </c>
      <c r="Y22" s="168">
        <v>10.914178994</v>
      </c>
      <c r="Z22" s="168">
        <v>10.529464662000001</v>
      </c>
      <c r="AA22" s="168">
        <v>10.610770075</v>
      </c>
      <c r="AB22" s="168">
        <v>10.979192331</v>
      </c>
      <c r="AC22" s="168">
        <v>11.011848493</v>
      </c>
      <c r="AD22" s="168">
        <v>11.139905389999999</v>
      </c>
      <c r="AE22" s="168">
        <v>11.09630499</v>
      </c>
      <c r="AF22" s="168">
        <v>11.135353426</v>
      </c>
      <c r="AG22" s="168">
        <v>11.121738701</v>
      </c>
      <c r="AH22" s="168">
        <v>11.110717748000001</v>
      </c>
      <c r="AI22" s="168">
        <v>11.209909917999999</v>
      </c>
      <c r="AJ22" s="168">
        <v>11.193777239999999</v>
      </c>
      <c r="AK22" s="168">
        <v>11.500644486000001</v>
      </c>
      <c r="AL22" s="168">
        <v>10.727609742</v>
      </c>
      <c r="AM22" s="168">
        <v>11.663318507</v>
      </c>
      <c r="AN22" s="168">
        <v>11.627622077</v>
      </c>
      <c r="AO22" s="168">
        <v>11.77546677</v>
      </c>
      <c r="AP22" s="168">
        <v>11.922124348000001</v>
      </c>
      <c r="AQ22" s="168">
        <v>12.062457616</v>
      </c>
      <c r="AR22" s="168">
        <v>12.547991420000001</v>
      </c>
      <c r="AS22" s="168">
        <v>12.745957116</v>
      </c>
      <c r="AT22" s="168">
        <v>13.311360251</v>
      </c>
      <c r="AU22" s="168">
        <v>13.010650624</v>
      </c>
      <c r="AV22" s="168">
        <v>12.707771352</v>
      </c>
      <c r="AW22" s="168">
        <v>12.792188962000001</v>
      </c>
      <c r="AX22" s="168">
        <v>12.28</v>
      </c>
      <c r="AY22" s="168">
        <v>12.6</v>
      </c>
      <c r="AZ22" s="168">
        <v>12.395440000000001</v>
      </c>
      <c r="BA22" s="168">
        <v>12.24109</v>
      </c>
      <c r="BB22" s="258">
        <v>12.220660000000001</v>
      </c>
      <c r="BC22" s="258">
        <v>12.269880000000001</v>
      </c>
      <c r="BD22" s="258">
        <v>12.669119999999999</v>
      </c>
      <c r="BE22" s="258">
        <v>12.76763</v>
      </c>
      <c r="BF22" s="258">
        <v>13.134080000000001</v>
      </c>
      <c r="BG22" s="258">
        <v>12.71448</v>
      </c>
      <c r="BH22" s="258">
        <v>12.388629999999999</v>
      </c>
      <c r="BI22" s="258">
        <v>12.431290000000001</v>
      </c>
      <c r="BJ22" s="258">
        <v>11.91065</v>
      </c>
      <c r="BK22" s="258">
        <v>12.23446</v>
      </c>
      <c r="BL22" s="258">
        <v>12.103540000000001</v>
      </c>
      <c r="BM22" s="258">
        <v>12.09146</v>
      </c>
      <c r="BN22" s="258">
        <v>12.21785</v>
      </c>
      <c r="BO22" s="258">
        <v>12.40352</v>
      </c>
      <c r="BP22" s="258">
        <v>12.90333</v>
      </c>
      <c r="BQ22" s="258">
        <v>13.04748</v>
      </c>
      <c r="BR22" s="258">
        <v>13.46494</v>
      </c>
      <c r="BS22" s="258">
        <v>13.05114</v>
      </c>
      <c r="BT22" s="258">
        <v>12.702450000000001</v>
      </c>
      <c r="BU22" s="258">
        <v>12.73263</v>
      </c>
      <c r="BV22" s="258">
        <v>12.1663</v>
      </c>
    </row>
    <row r="23" spans="1:74" ht="11.15" customHeight="1" x14ac:dyDescent="0.25">
      <c r="A23" s="91" t="s">
        <v>614</v>
      </c>
      <c r="B23" s="159" t="s">
        <v>423</v>
      </c>
      <c r="C23" s="168">
        <v>7.9995919267</v>
      </c>
      <c r="D23" s="168">
        <v>8.1676557253999995</v>
      </c>
      <c r="E23" s="168">
        <v>8.2435862590000006</v>
      </c>
      <c r="F23" s="168">
        <v>8.1817895638000007</v>
      </c>
      <c r="G23" s="168">
        <v>8.0570664978999993</v>
      </c>
      <c r="H23" s="168">
        <v>8.1344257654999996</v>
      </c>
      <c r="I23" s="168">
        <v>8.0842747172999996</v>
      </c>
      <c r="J23" s="168">
        <v>8.4295766684999993</v>
      </c>
      <c r="K23" s="168">
        <v>8.4771456610999998</v>
      </c>
      <c r="L23" s="168">
        <v>8.1878670627000005</v>
      </c>
      <c r="M23" s="168">
        <v>8.2484006099999991</v>
      </c>
      <c r="N23" s="168">
        <v>8.0467049095000007</v>
      </c>
      <c r="O23" s="168">
        <v>7.6220499935000001</v>
      </c>
      <c r="P23" s="168">
        <v>7.8769167761999999</v>
      </c>
      <c r="Q23" s="168">
        <v>7.8328969335999998</v>
      </c>
      <c r="R23" s="168">
        <v>7.8545500358</v>
      </c>
      <c r="S23" s="168">
        <v>7.7522477268000003</v>
      </c>
      <c r="T23" s="168">
        <v>7.8111553655000003</v>
      </c>
      <c r="U23" s="168">
        <v>7.6242827145999996</v>
      </c>
      <c r="V23" s="168">
        <v>7.8374996963000001</v>
      </c>
      <c r="W23" s="168">
        <v>8.0335897821</v>
      </c>
      <c r="X23" s="168">
        <v>7.7742803792000004</v>
      </c>
      <c r="Y23" s="168">
        <v>8.0548089907999998</v>
      </c>
      <c r="Z23" s="168">
        <v>7.7877382677</v>
      </c>
      <c r="AA23" s="168">
        <v>7.7850857923000003</v>
      </c>
      <c r="AB23" s="168">
        <v>12.576745751000001</v>
      </c>
      <c r="AC23" s="168">
        <v>10.003637166000001</v>
      </c>
      <c r="AD23" s="168">
        <v>10.061004777000001</v>
      </c>
      <c r="AE23" s="168">
        <v>8.6596492753999996</v>
      </c>
      <c r="AF23" s="168">
        <v>8.0886350284000006</v>
      </c>
      <c r="AG23" s="168">
        <v>8.3867120431999993</v>
      </c>
      <c r="AH23" s="168">
        <v>8.4736512058999995</v>
      </c>
      <c r="AI23" s="168">
        <v>8.5798132055000007</v>
      </c>
      <c r="AJ23" s="168">
        <v>8.6283541289999999</v>
      </c>
      <c r="AK23" s="168">
        <v>8.7280728789000008</v>
      </c>
      <c r="AL23" s="168">
        <v>8.4235019470000001</v>
      </c>
      <c r="AM23" s="168">
        <v>8.3511839964999997</v>
      </c>
      <c r="AN23" s="168">
        <v>8.8482258469000001</v>
      </c>
      <c r="AO23" s="168">
        <v>8.8656076493999993</v>
      </c>
      <c r="AP23" s="168">
        <v>8.8865787260999998</v>
      </c>
      <c r="AQ23" s="168">
        <v>9.7045609422000005</v>
      </c>
      <c r="AR23" s="168">
        <v>10.200590454</v>
      </c>
      <c r="AS23" s="168">
        <v>10.468709412000001</v>
      </c>
      <c r="AT23" s="168">
        <v>10.634051776</v>
      </c>
      <c r="AU23" s="168">
        <v>10.295880259</v>
      </c>
      <c r="AV23" s="168">
        <v>10.149148866000001</v>
      </c>
      <c r="AW23" s="168">
        <v>9.7746456129000006</v>
      </c>
      <c r="AX23" s="168">
        <v>9.7799999999999994</v>
      </c>
      <c r="AY23" s="168">
        <v>9.39</v>
      </c>
      <c r="AZ23" s="168">
        <v>9.0446200000000001</v>
      </c>
      <c r="BA23" s="168">
        <v>8.7954190000000008</v>
      </c>
      <c r="BB23" s="258">
        <v>8.7786799999999996</v>
      </c>
      <c r="BC23" s="258">
        <v>9.5647350000000007</v>
      </c>
      <c r="BD23" s="258">
        <v>10.102679999999999</v>
      </c>
      <c r="BE23" s="258">
        <v>10.341189999999999</v>
      </c>
      <c r="BF23" s="258">
        <v>10.604810000000001</v>
      </c>
      <c r="BG23" s="258">
        <v>10.337540000000001</v>
      </c>
      <c r="BH23" s="258">
        <v>10.2224</v>
      </c>
      <c r="BI23" s="258">
        <v>9.8221070000000008</v>
      </c>
      <c r="BJ23" s="258">
        <v>9.8610129999999998</v>
      </c>
      <c r="BK23" s="258">
        <v>9.5659019999999995</v>
      </c>
      <c r="BL23" s="258">
        <v>9.2669449999999998</v>
      </c>
      <c r="BM23" s="258">
        <v>9.0356070000000006</v>
      </c>
      <c r="BN23" s="258">
        <v>9.0563359999999999</v>
      </c>
      <c r="BO23" s="258">
        <v>9.8684239999999992</v>
      </c>
      <c r="BP23" s="258">
        <v>10.398020000000001</v>
      </c>
      <c r="BQ23" s="258">
        <v>10.631880000000001</v>
      </c>
      <c r="BR23" s="258">
        <v>10.801679999999999</v>
      </c>
      <c r="BS23" s="258">
        <v>10.55125</v>
      </c>
      <c r="BT23" s="258">
        <v>10.40523</v>
      </c>
      <c r="BU23" s="258">
        <v>9.9581490000000006</v>
      </c>
      <c r="BV23" s="258">
        <v>9.9554340000000003</v>
      </c>
    </row>
    <row r="24" spans="1:74" ht="11.15" customHeight="1" x14ac:dyDescent="0.25">
      <c r="A24" s="91" t="s">
        <v>615</v>
      </c>
      <c r="B24" s="159" t="s">
        <v>424</v>
      </c>
      <c r="C24" s="168">
        <v>8.9892061576</v>
      </c>
      <c r="D24" s="168">
        <v>9.3267451757999993</v>
      </c>
      <c r="E24" s="168">
        <v>9.2235470088000007</v>
      </c>
      <c r="F24" s="168">
        <v>9.3200357034000003</v>
      </c>
      <c r="G24" s="168">
        <v>9.6672748439999996</v>
      </c>
      <c r="H24" s="168">
        <v>10.178320143000001</v>
      </c>
      <c r="I24" s="168">
        <v>10.119324625000001</v>
      </c>
      <c r="J24" s="168">
        <v>10.028869093999999</v>
      </c>
      <c r="K24" s="168">
        <v>9.8693629397000002</v>
      </c>
      <c r="L24" s="168">
        <v>9.5813932976</v>
      </c>
      <c r="M24" s="168">
        <v>9.0910429798999992</v>
      </c>
      <c r="N24" s="168">
        <v>8.8970051497</v>
      </c>
      <c r="O24" s="168">
        <v>8.7615645741999995</v>
      </c>
      <c r="P24" s="168">
        <v>8.9202850471000001</v>
      </c>
      <c r="Q24" s="168">
        <v>8.9712186072000009</v>
      </c>
      <c r="R24" s="168">
        <v>9.2671734108999999</v>
      </c>
      <c r="S24" s="168">
        <v>9.6400455718</v>
      </c>
      <c r="T24" s="168">
        <v>10.089310232000001</v>
      </c>
      <c r="U24" s="168">
        <v>10.036999509999999</v>
      </c>
      <c r="V24" s="168">
        <v>9.9198674244999996</v>
      </c>
      <c r="W24" s="168">
        <v>9.9166173087999994</v>
      </c>
      <c r="X24" s="168">
        <v>9.3899801871000008</v>
      </c>
      <c r="Y24" s="168">
        <v>9.1707748977999994</v>
      </c>
      <c r="Z24" s="168">
        <v>8.9560109197000006</v>
      </c>
      <c r="AA24" s="168">
        <v>8.9262044062000001</v>
      </c>
      <c r="AB24" s="168">
        <v>9.2962949814000009</v>
      </c>
      <c r="AC24" s="168">
        <v>9.1365204372999997</v>
      </c>
      <c r="AD24" s="168">
        <v>9.3481787767999993</v>
      </c>
      <c r="AE24" s="168">
        <v>9.6756220711999994</v>
      </c>
      <c r="AF24" s="168">
        <v>10.182142289</v>
      </c>
      <c r="AG24" s="168">
        <v>10.336252292999999</v>
      </c>
      <c r="AH24" s="168">
        <v>10.163908843</v>
      </c>
      <c r="AI24" s="168">
        <v>10.151712453</v>
      </c>
      <c r="AJ24" s="168">
        <v>9.8295012089</v>
      </c>
      <c r="AK24" s="168">
        <v>9.5285856101000004</v>
      </c>
      <c r="AL24" s="168">
        <v>9.4219738081000006</v>
      </c>
      <c r="AM24" s="168">
        <v>9.4779254039000005</v>
      </c>
      <c r="AN24" s="168">
        <v>9.6567087097000002</v>
      </c>
      <c r="AO24" s="168">
        <v>9.5725143570999993</v>
      </c>
      <c r="AP24" s="168">
        <v>9.9256771039</v>
      </c>
      <c r="AQ24" s="168">
        <v>10.132725821999999</v>
      </c>
      <c r="AR24" s="168">
        <v>10.820770232999999</v>
      </c>
      <c r="AS24" s="168">
        <v>11.046255037</v>
      </c>
      <c r="AT24" s="168">
        <v>10.687490992000001</v>
      </c>
      <c r="AU24" s="168">
        <v>11.187850869</v>
      </c>
      <c r="AV24" s="168">
        <v>10.651922988000001</v>
      </c>
      <c r="AW24" s="168">
        <v>10.449431773000001</v>
      </c>
      <c r="AX24" s="168">
        <v>10.15</v>
      </c>
      <c r="AY24" s="168">
        <v>10.199999999999999</v>
      </c>
      <c r="AZ24" s="168">
        <v>10.33311</v>
      </c>
      <c r="BA24" s="168">
        <v>10.134359999999999</v>
      </c>
      <c r="BB24" s="258">
        <v>10.468070000000001</v>
      </c>
      <c r="BC24" s="258">
        <v>10.629960000000001</v>
      </c>
      <c r="BD24" s="258">
        <v>11.318049999999999</v>
      </c>
      <c r="BE24" s="258">
        <v>11.533160000000001</v>
      </c>
      <c r="BF24" s="258">
        <v>11.115959999999999</v>
      </c>
      <c r="BG24" s="258">
        <v>11.55734</v>
      </c>
      <c r="BH24" s="258">
        <v>10.93745</v>
      </c>
      <c r="BI24" s="258">
        <v>10.69759</v>
      </c>
      <c r="BJ24" s="258">
        <v>10.339040000000001</v>
      </c>
      <c r="BK24" s="258">
        <v>10.301780000000001</v>
      </c>
      <c r="BL24" s="258">
        <v>10.341670000000001</v>
      </c>
      <c r="BM24" s="258">
        <v>10.077909999999999</v>
      </c>
      <c r="BN24" s="258">
        <v>10.35543</v>
      </c>
      <c r="BO24" s="258">
        <v>10.43962</v>
      </c>
      <c r="BP24" s="258">
        <v>11.05283</v>
      </c>
      <c r="BQ24" s="258">
        <v>11.26651</v>
      </c>
      <c r="BR24" s="258">
        <v>10.86567</v>
      </c>
      <c r="BS24" s="258">
        <v>11.285439999999999</v>
      </c>
      <c r="BT24" s="258">
        <v>10.688639999999999</v>
      </c>
      <c r="BU24" s="258">
        <v>10.45269</v>
      </c>
      <c r="BV24" s="258">
        <v>10.11378</v>
      </c>
    </row>
    <row r="25" spans="1:74" ht="11.15" customHeight="1" x14ac:dyDescent="0.25">
      <c r="A25" s="91" t="s">
        <v>616</v>
      </c>
      <c r="B25" s="161" t="s">
        <v>425</v>
      </c>
      <c r="C25" s="168">
        <v>12.911320523000001</v>
      </c>
      <c r="D25" s="168">
        <v>13.023989509</v>
      </c>
      <c r="E25" s="168">
        <v>12.80968296</v>
      </c>
      <c r="F25" s="168">
        <v>13.06359571</v>
      </c>
      <c r="G25" s="168">
        <v>13.635050548000001</v>
      </c>
      <c r="H25" s="168">
        <v>15.464039723999999</v>
      </c>
      <c r="I25" s="168">
        <v>16.159099424000001</v>
      </c>
      <c r="J25" s="168">
        <v>16.066681512999999</v>
      </c>
      <c r="K25" s="168">
        <v>16.255131692999999</v>
      </c>
      <c r="L25" s="168">
        <v>15.411523224</v>
      </c>
      <c r="M25" s="168">
        <v>14.248738242</v>
      </c>
      <c r="N25" s="168">
        <v>13.271224097999999</v>
      </c>
      <c r="O25" s="168">
        <v>13.281972274999999</v>
      </c>
      <c r="P25" s="168">
        <v>13.476176421</v>
      </c>
      <c r="Q25" s="168">
        <v>13.306090458</v>
      </c>
      <c r="R25" s="168">
        <v>13.157424401</v>
      </c>
      <c r="S25" s="168">
        <v>14.411673349000001</v>
      </c>
      <c r="T25" s="168">
        <v>16.350916095999999</v>
      </c>
      <c r="U25" s="168">
        <v>16.816324990999998</v>
      </c>
      <c r="V25" s="168">
        <v>17.445836307</v>
      </c>
      <c r="W25" s="168">
        <v>17.036475679999999</v>
      </c>
      <c r="X25" s="168">
        <v>15.989942981</v>
      </c>
      <c r="Y25" s="168">
        <v>14.752489200999999</v>
      </c>
      <c r="Z25" s="168">
        <v>14.067689441000001</v>
      </c>
      <c r="AA25" s="168">
        <v>14.113069649</v>
      </c>
      <c r="AB25" s="168">
        <v>14.589693131000001</v>
      </c>
      <c r="AC25" s="168">
        <v>14.557835549</v>
      </c>
      <c r="AD25" s="168">
        <v>15.314779383999999</v>
      </c>
      <c r="AE25" s="168">
        <v>15.14614877</v>
      </c>
      <c r="AF25" s="168">
        <v>17.171424212000002</v>
      </c>
      <c r="AG25" s="168">
        <v>17.758570464999998</v>
      </c>
      <c r="AH25" s="168">
        <v>18.035598104000002</v>
      </c>
      <c r="AI25" s="168">
        <v>18.415405014000001</v>
      </c>
      <c r="AJ25" s="168">
        <v>17.414490312000002</v>
      </c>
      <c r="AK25" s="168">
        <v>15.176191551000001</v>
      </c>
      <c r="AL25" s="168">
        <v>15.547235239000001</v>
      </c>
      <c r="AM25" s="168">
        <v>15.614324601</v>
      </c>
      <c r="AN25" s="168">
        <v>16.225554322000001</v>
      </c>
      <c r="AO25" s="168">
        <v>16.545492378999999</v>
      </c>
      <c r="AP25" s="168">
        <v>17.608381203</v>
      </c>
      <c r="AQ25" s="168">
        <v>16.824352181999998</v>
      </c>
      <c r="AR25" s="168">
        <v>18.935007363</v>
      </c>
      <c r="AS25" s="168">
        <v>19.889940857999999</v>
      </c>
      <c r="AT25" s="168">
        <v>20.677754844999999</v>
      </c>
      <c r="AU25" s="168">
        <v>20.409022211</v>
      </c>
      <c r="AV25" s="168">
        <v>19.399474425000001</v>
      </c>
      <c r="AW25" s="168">
        <v>17.879714976999999</v>
      </c>
      <c r="AX25" s="168">
        <v>16.649999999999999</v>
      </c>
      <c r="AY25" s="168">
        <v>18.309999999999999</v>
      </c>
      <c r="AZ25" s="168">
        <v>18.777339999999999</v>
      </c>
      <c r="BA25" s="168">
        <v>18.931480000000001</v>
      </c>
      <c r="BB25" s="258">
        <v>19.955190000000002</v>
      </c>
      <c r="BC25" s="258">
        <v>19.041409999999999</v>
      </c>
      <c r="BD25" s="258">
        <v>21.387619999999998</v>
      </c>
      <c r="BE25" s="258">
        <v>22.202590000000001</v>
      </c>
      <c r="BF25" s="258">
        <v>22.971060000000001</v>
      </c>
      <c r="BG25" s="258">
        <v>22.262090000000001</v>
      </c>
      <c r="BH25" s="258">
        <v>21.028590000000001</v>
      </c>
      <c r="BI25" s="258">
        <v>19.22598</v>
      </c>
      <c r="BJ25" s="258">
        <v>17.877189999999999</v>
      </c>
      <c r="BK25" s="258">
        <v>19.298410000000001</v>
      </c>
      <c r="BL25" s="258">
        <v>19.387070000000001</v>
      </c>
      <c r="BM25" s="258">
        <v>19.332409999999999</v>
      </c>
      <c r="BN25" s="258">
        <v>20.24381</v>
      </c>
      <c r="BO25" s="258">
        <v>18.933630000000001</v>
      </c>
      <c r="BP25" s="258">
        <v>20.91732</v>
      </c>
      <c r="BQ25" s="258">
        <v>21.758479999999999</v>
      </c>
      <c r="BR25" s="258">
        <v>22.52167</v>
      </c>
      <c r="BS25" s="258">
        <v>21.704350000000002</v>
      </c>
      <c r="BT25" s="258">
        <v>20.390160000000002</v>
      </c>
      <c r="BU25" s="258">
        <v>18.574179999999998</v>
      </c>
      <c r="BV25" s="258">
        <v>17.240379999999998</v>
      </c>
    </row>
    <row r="26" spans="1:74" ht="11.15" customHeight="1" x14ac:dyDescent="0.25">
      <c r="A26" s="91" t="s">
        <v>617</v>
      </c>
      <c r="B26" s="161" t="s">
        <v>399</v>
      </c>
      <c r="C26" s="168">
        <v>10.3</v>
      </c>
      <c r="D26" s="168">
        <v>10.54</v>
      </c>
      <c r="E26" s="168">
        <v>10.46</v>
      </c>
      <c r="F26" s="168">
        <v>10.52</v>
      </c>
      <c r="G26" s="168">
        <v>10.54</v>
      </c>
      <c r="H26" s="168">
        <v>10.9</v>
      </c>
      <c r="I26" s="168">
        <v>11.02</v>
      </c>
      <c r="J26" s="168">
        <v>11.02</v>
      </c>
      <c r="K26" s="168">
        <v>10.96</v>
      </c>
      <c r="L26" s="168">
        <v>10.74</v>
      </c>
      <c r="M26" s="168">
        <v>10.57</v>
      </c>
      <c r="N26" s="168">
        <v>10.32</v>
      </c>
      <c r="O26" s="168">
        <v>10.18</v>
      </c>
      <c r="P26" s="168">
        <v>10.3</v>
      </c>
      <c r="Q26" s="168">
        <v>10.34</v>
      </c>
      <c r="R26" s="168">
        <v>10.37</v>
      </c>
      <c r="S26" s="168">
        <v>10.4</v>
      </c>
      <c r="T26" s="168">
        <v>10.89</v>
      </c>
      <c r="U26" s="168">
        <v>10.84</v>
      </c>
      <c r="V26" s="168">
        <v>10.9</v>
      </c>
      <c r="W26" s="168">
        <v>11.02</v>
      </c>
      <c r="X26" s="168">
        <v>10.72</v>
      </c>
      <c r="Y26" s="168">
        <v>10.53</v>
      </c>
      <c r="Z26" s="168">
        <v>10.41</v>
      </c>
      <c r="AA26" s="168">
        <v>10.27</v>
      </c>
      <c r="AB26" s="168">
        <v>11.36</v>
      </c>
      <c r="AC26" s="168">
        <v>11.08</v>
      </c>
      <c r="AD26" s="168">
        <v>10.87</v>
      </c>
      <c r="AE26" s="168">
        <v>10.86</v>
      </c>
      <c r="AF26" s="168">
        <v>11.33</v>
      </c>
      <c r="AG26" s="168">
        <v>11.46</v>
      </c>
      <c r="AH26" s="168">
        <v>11.52</v>
      </c>
      <c r="AI26" s="168">
        <v>11.65</v>
      </c>
      <c r="AJ26" s="168">
        <v>11.52</v>
      </c>
      <c r="AK26" s="168">
        <v>11.29</v>
      </c>
      <c r="AL26" s="168">
        <v>11.15</v>
      </c>
      <c r="AM26" s="168">
        <v>11.36</v>
      </c>
      <c r="AN26" s="168">
        <v>11.79</v>
      </c>
      <c r="AO26" s="168">
        <v>11.77</v>
      </c>
      <c r="AP26" s="168">
        <v>11.93</v>
      </c>
      <c r="AQ26" s="168">
        <v>12.15</v>
      </c>
      <c r="AR26" s="168">
        <v>12.9</v>
      </c>
      <c r="AS26" s="168">
        <v>13.15</v>
      </c>
      <c r="AT26" s="168">
        <v>13.53</v>
      </c>
      <c r="AU26" s="168">
        <v>13.45</v>
      </c>
      <c r="AV26" s="168">
        <v>13.05</v>
      </c>
      <c r="AW26" s="168">
        <v>12.5</v>
      </c>
      <c r="AX26" s="168">
        <v>12.42</v>
      </c>
      <c r="AY26" s="168">
        <v>12.79</v>
      </c>
      <c r="AZ26" s="168">
        <v>12.64429</v>
      </c>
      <c r="BA26" s="168">
        <v>12.27689</v>
      </c>
      <c r="BB26" s="258">
        <v>12.2683</v>
      </c>
      <c r="BC26" s="258">
        <v>12.36581</v>
      </c>
      <c r="BD26" s="258">
        <v>13.06676</v>
      </c>
      <c r="BE26" s="258">
        <v>13.20411</v>
      </c>
      <c r="BF26" s="258">
        <v>13.503769999999999</v>
      </c>
      <c r="BG26" s="258">
        <v>13.31673</v>
      </c>
      <c r="BH26" s="258">
        <v>12.883369999999999</v>
      </c>
      <c r="BI26" s="258">
        <v>12.229039999999999</v>
      </c>
      <c r="BJ26" s="258">
        <v>12.12302</v>
      </c>
      <c r="BK26" s="258">
        <v>12.537850000000001</v>
      </c>
      <c r="BL26" s="258">
        <v>12.40302</v>
      </c>
      <c r="BM26" s="258">
        <v>12.13388</v>
      </c>
      <c r="BN26" s="258">
        <v>12.219429999999999</v>
      </c>
      <c r="BO26" s="258">
        <v>12.351900000000001</v>
      </c>
      <c r="BP26" s="258">
        <v>13.07325</v>
      </c>
      <c r="BQ26" s="258">
        <v>13.264570000000001</v>
      </c>
      <c r="BR26" s="258">
        <v>13.574400000000001</v>
      </c>
      <c r="BS26" s="258">
        <v>13.36239</v>
      </c>
      <c r="BT26" s="258">
        <v>12.87726</v>
      </c>
      <c r="BU26" s="258">
        <v>12.21335</v>
      </c>
      <c r="BV26" s="258">
        <v>12.079280000000001</v>
      </c>
    </row>
    <row r="27" spans="1:74" ht="11.15" customHeight="1" x14ac:dyDescent="0.25">
      <c r="A27" s="91"/>
      <c r="B27" s="93" t="s">
        <v>29</v>
      </c>
      <c r="C27" s="363"/>
      <c r="D27" s="363"/>
      <c r="E27" s="363"/>
      <c r="F27" s="363"/>
      <c r="G27" s="363"/>
      <c r="H27" s="363"/>
      <c r="I27" s="363"/>
      <c r="J27" s="363"/>
      <c r="K27" s="363"/>
      <c r="L27" s="363"/>
      <c r="M27" s="363"/>
      <c r="N27" s="363"/>
      <c r="O27" s="363"/>
      <c r="P27" s="363"/>
      <c r="Q27" s="363"/>
      <c r="R27" s="363"/>
      <c r="S27" s="363"/>
      <c r="T27" s="363"/>
      <c r="U27" s="363"/>
      <c r="V27" s="363"/>
      <c r="W27" s="363"/>
      <c r="X27" s="363"/>
      <c r="Y27" s="363"/>
      <c r="Z27" s="363"/>
      <c r="AA27" s="363"/>
      <c r="AB27" s="363"/>
      <c r="AC27" s="363"/>
      <c r="AD27" s="363"/>
      <c r="AE27" s="363"/>
      <c r="AF27" s="363"/>
      <c r="AG27" s="363"/>
      <c r="AH27" s="363"/>
      <c r="AI27" s="363"/>
      <c r="AJ27" s="363"/>
      <c r="AK27" s="363"/>
      <c r="AL27" s="363"/>
      <c r="AM27" s="363"/>
      <c r="AN27" s="363"/>
      <c r="AO27" s="363"/>
      <c r="AP27" s="363"/>
      <c r="AQ27" s="363"/>
      <c r="AR27" s="363"/>
      <c r="AS27" s="363"/>
      <c r="AT27" s="363"/>
      <c r="AU27" s="363"/>
      <c r="AV27" s="363"/>
      <c r="AW27" s="363"/>
      <c r="AX27" s="363"/>
      <c r="AY27" s="363"/>
      <c r="AZ27" s="363"/>
      <c r="BA27" s="363"/>
      <c r="BB27" s="364"/>
      <c r="BC27" s="364"/>
      <c r="BD27" s="364"/>
      <c r="BE27" s="364"/>
      <c r="BF27" s="364"/>
      <c r="BG27" s="364"/>
      <c r="BH27" s="364"/>
      <c r="BI27" s="364"/>
      <c r="BJ27" s="364"/>
      <c r="BK27" s="364"/>
      <c r="BL27" s="364"/>
      <c r="BM27" s="364"/>
      <c r="BN27" s="364"/>
      <c r="BO27" s="364"/>
      <c r="BP27" s="364"/>
      <c r="BQ27" s="364"/>
      <c r="BR27" s="364"/>
      <c r="BS27" s="364"/>
      <c r="BT27" s="364"/>
      <c r="BU27" s="364"/>
      <c r="BV27" s="364"/>
    </row>
    <row r="28" spans="1:74" ht="11.15" customHeight="1" x14ac:dyDescent="0.25">
      <c r="A28" s="91" t="s">
        <v>618</v>
      </c>
      <c r="B28" s="159" t="s">
        <v>418</v>
      </c>
      <c r="C28" s="168">
        <v>13.439342194</v>
      </c>
      <c r="D28" s="168">
        <v>14.068303342</v>
      </c>
      <c r="E28" s="168">
        <v>13.454841027000001</v>
      </c>
      <c r="F28" s="168">
        <v>13.185185892</v>
      </c>
      <c r="G28" s="168">
        <v>12.584726184999999</v>
      </c>
      <c r="H28" s="168">
        <v>13.152950235</v>
      </c>
      <c r="I28" s="168">
        <v>12.77394</v>
      </c>
      <c r="J28" s="168">
        <v>12.716706287999999</v>
      </c>
      <c r="K28" s="168">
        <v>12.923197577</v>
      </c>
      <c r="L28" s="168">
        <v>12.512631208</v>
      </c>
      <c r="M28" s="168">
        <v>13.181720771</v>
      </c>
      <c r="N28" s="168">
        <v>13.055725718</v>
      </c>
      <c r="O28" s="168">
        <v>13.217267387</v>
      </c>
      <c r="P28" s="168">
        <v>13.096735646000001</v>
      </c>
      <c r="Q28" s="168">
        <v>12.847841194000001</v>
      </c>
      <c r="R28" s="168">
        <v>12.859046425000001</v>
      </c>
      <c r="S28" s="168">
        <v>13.03534368</v>
      </c>
      <c r="T28" s="168">
        <v>12.823530775</v>
      </c>
      <c r="U28" s="168">
        <v>13.087591976000001</v>
      </c>
      <c r="V28" s="168">
        <v>13.040714662999999</v>
      </c>
      <c r="W28" s="168">
        <v>12.802897241</v>
      </c>
      <c r="X28" s="168">
        <v>12.516286856000001</v>
      </c>
      <c r="Y28" s="168">
        <v>12.562359388999999</v>
      </c>
      <c r="Z28" s="168">
        <v>12.713910773</v>
      </c>
      <c r="AA28" s="168">
        <v>12.422948471</v>
      </c>
      <c r="AB28" s="168">
        <v>13.228068444</v>
      </c>
      <c r="AC28" s="168">
        <v>12.750089239999999</v>
      </c>
      <c r="AD28" s="168">
        <v>11.906142044999999</v>
      </c>
      <c r="AE28" s="168">
        <v>12.064642473999999</v>
      </c>
      <c r="AF28" s="168">
        <v>12.646033853</v>
      </c>
      <c r="AG28" s="168">
        <v>12.856625482</v>
      </c>
      <c r="AH28" s="168">
        <v>12.70655597</v>
      </c>
      <c r="AI28" s="168">
        <v>13.052499578999999</v>
      </c>
      <c r="AJ28" s="168">
        <v>13.086565413000001</v>
      </c>
      <c r="AK28" s="168">
        <v>13.411839647000001</v>
      </c>
      <c r="AL28" s="168">
        <v>13.474086418000001</v>
      </c>
      <c r="AM28" s="168">
        <v>15.268598594</v>
      </c>
      <c r="AN28" s="168">
        <v>15.262515800999999</v>
      </c>
      <c r="AO28" s="168">
        <v>14.829016291</v>
      </c>
      <c r="AP28" s="168">
        <v>14.770588384</v>
      </c>
      <c r="AQ28" s="168">
        <v>15.042501529000001</v>
      </c>
      <c r="AR28" s="168">
        <v>15.676912019</v>
      </c>
      <c r="AS28" s="168">
        <v>15.784544966</v>
      </c>
      <c r="AT28" s="168">
        <v>16.159652969</v>
      </c>
      <c r="AU28" s="168">
        <v>15.822762657</v>
      </c>
      <c r="AV28" s="168">
        <v>14.95613322</v>
      </c>
      <c r="AW28" s="168">
        <v>14.773719161000001</v>
      </c>
      <c r="AX28" s="168">
        <v>16.38</v>
      </c>
      <c r="AY28" s="168">
        <v>16.38</v>
      </c>
      <c r="AZ28" s="168">
        <v>16.171900000000001</v>
      </c>
      <c r="BA28" s="168">
        <v>15.524850000000001</v>
      </c>
      <c r="BB28" s="258">
        <v>15.31579</v>
      </c>
      <c r="BC28" s="258">
        <v>15.4657</v>
      </c>
      <c r="BD28" s="258">
        <v>15.99905</v>
      </c>
      <c r="BE28" s="258">
        <v>15.99419</v>
      </c>
      <c r="BF28" s="258">
        <v>16.270949999999999</v>
      </c>
      <c r="BG28" s="258">
        <v>15.84517</v>
      </c>
      <c r="BH28" s="258">
        <v>14.91316</v>
      </c>
      <c r="BI28" s="258">
        <v>14.68801</v>
      </c>
      <c r="BJ28" s="258">
        <v>16.262920000000001</v>
      </c>
      <c r="BK28" s="258">
        <v>16.25385</v>
      </c>
      <c r="BL28" s="258">
        <v>16.06514</v>
      </c>
      <c r="BM28" s="258">
        <v>15.462249999999999</v>
      </c>
      <c r="BN28" s="258">
        <v>15.3043</v>
      </c>
      <c r="BO28" s="258">
        <v>15.507009999999999</v>
      </c>
      <c r="BP28" s="258">
        <v>16.09187</v>
      </c>
      <c r="BQ28" s="258">
        <v>16.133420000000001</v>
      </c>
      <c r="BR28" s="258">
        <v>16.45635</v>
      </c>
      <c r="BS28" s="258">
        <v>16.061889999999998</v>
      </c>
      <c r="BT28" s="258">
        <v>15.14583</v>
      </c>
      <c r="BU28" s="258">
        <v>14.937530000000001</v>
      </c>
      <c r="BV28" s="258">
        <v>16.549569999999999</v>
      </c>
    </row>
    <row r="29" spans="1:74" ht="11.15" customHeight="1" x14ac:dyDescent="0.25">
      <c r="A29" s="91" t="s">
        <v>619</v>
      </c>
      <c r="B29" s="148" t="s">
        <v>448</v>
      </c>
      <c r="C29" s="168">
        <v>6.8247028936999996</v>
      </c>
      <c r="D29" s="168">
        <v>6.7358529864000003</v>
      </c>
      <c r="E29" s="168">
        <v>6.6847739223999998</v>
      </c>
      <c r="F29" s="168">
        <v>6.5749873887000003</v>
      </c>
      <c r="G29" s="168">
        <v>6.6665550702000003</v>
      </c>
      <c r="H29" s="168">
        <v>6.3772597325999998</v>
      </c>
      <c r="I29" s="168">
        <v>6.5736319956999996</v>
      </c>
      <c r="J29" s="168">
        <v>6.6527027404999997</v>
      </c>
      <c r="K29" s="168">
        <v>6.4761132020999996</v>
      </c>
      <c r="L29" s="168">
        <v>6.4504799661999996</v>
      </c>
      <c r="M29" s="168">
        <v>6.4040350673999997</v>
      </c>
      <c r="N29" s="168">
        <v>6.4378547831999997</v>
      </c>
      <c r="O29" s="168">
        <v>6.4270655356999997</v>
      </c>
      <c r="P29" s="168">
        <v>6.4813402352000002</v>
      </c>
      <c r="Q29" s="168">
        <v>6.3032138796000003</v>
      </c>
      <c r="R29" s="168">
        <v>6.3328181225</v>
      </c>
      <c r="S29" s="168">
        <v>6.3648522463999999</v>
      </c>
      <c r="T29" s="168">
        <v>6.4174307717000003</v>
      </c>
      <c r="U29" s="168">
        <v>6.4847160788</v>
      </c>
      <c r="V29" s="168">
        <v>6.4197455364999998</v>
      </c>
      <c r="W29" s="168">
        <v>6.3974225639000002</v>
      </c>
      <c r="X29" s="168">
        <v>6.2597208706999998</v>
      </c>
      <c r="Y29" s="168">
        <v>6.2859094853000004</v>
      </c>
      <c r="Z29" s="168">
        <v>6.3420104778999997</v>
      </c>
      <c r="AA29" s="168">
        <v>6.3396190471000002</v>
      </c>
      <c r="AB29" s="168">
        <v>6.7377005798000003</v>
      </c>
      <c r="AC29" s="168">
        <v>6.4890401725000002</v>
      </c>
      <c r="AD29" s="168">
        <v>6.3598956999</v>
      </c>
      <c r="AE29" s="168">
        <v>6.4799137913999996</v>
      </c>
      <c r="AF29" s="168">
        <v>6.8237050268999999</v>
      </c>
      <c r="AG29" s="168">
        <v>6.9944182974000002</v>
      </c>
      <c r="AH29" s="168">
        <v>7.0778118276999997</v>
      </c>
      <c r="AI29" s="168">
        <v>7.1083969311999997</v>
      </c>
      <c r="AJ29" s="168">
        <v>7.2496738734999999</v>
      </c>
      <c r="AK29" s="168">
        <v>7.4660578033</v>
      </c>
      <c r="AL29" s="168">
        <v>7.1868959987999999</v>
      </c>
      <c r="AM29" s="168">
        <v>7.9633688153</v>
      </c>
      <c r="AN29" s="168">
        <v>7.9740659678999997</v>
      </c>
      <c r="AO29" s="168">
        <v>7.6874839938999999</v>
      </c>
      <c r="AP29" s="168">
        <v>7.8195955340000003</v>
      </c>
      <c r="AQ29" s="168">
        <v>8.2676516921999994</v>
      </c>
      <c r="AR29" s="168">
        <v>8.7646279926999995</v>
      </c>
      <c r="AS29" s="168">
        <v>9.2220727814999996</v>
      </c>
      <c r="AT29" s="168">
        <v>9.5705587043999998</v>
      </c>
      <c r="AU29" s="168">
        <v>9.1087812669999995</v>
      </c>
      <c r="AV29" s="168">
        <v>8.3256502888000004</v>
      </c>
      <c r="AW29" s="168">
        <v>8.1784756127999998</v>
      </c>
      <c r="AX29" s="168">
        <v>8.8800000000000008</v>
      </c>
      <c r="AY29" s="168">
        <v>8.58</v>
      </c>
      <c r="AZ29" s="168">
        <v>7.9653359999999997</v>
      </c>
      <c r="BA29" s="168">
        <v>7.3926769999999999</v>
      </c>
      <c r="BB29" s="258">
        <v>7.4368290000000004</v>
      </c>
      <c r="BC29" s="258">
        <v>7.6544439999999998</v>
      </c>
      <c r="BD29" s="258">
        <v>8.0515019999999993</v>
      </c>
      <c r="BE29" s="258">
        <v>8.3794029999999999</v>
      </c>
      <c r="BF29" s="258">
        <v>8.6286579999999997</v>
      </c>
      <c r="BG29" s="258">
        <v>8.2781420000000008</v>
      </c>
      <c r="BH29" s="258">
        <v>7.7496739999999997</v>
      </c>
      <c r="BI29" s="258">
        <v>7.8162060000000002</v>
      </c>
      <c r="BJ29" s="258">
        <v>8.4678889999999996</v>
      </c>
      <c r="BK29" s="258">
        <v>8.7944569999999995</v>
      </c>
      <c r="BL29" s="258">
        <v>8.1932130000000001</v>
      </c>
      <c r="BM29" s="258">
        <v>7.5448440000000003</v>
      </c>
      <c r="BN29" s="258">
        <v>7.2476779999999996</v>
      </c>
      <c r="BO29" s="258">
        <v>7.43635</v>
      </c>
      <c r="BP29" s="258">
        <v>7.8119699999999996</v>
      </c>
      <c r="BQ29" s="258">
        <v>8.2417540000000002</v>
      </c>
      <c r="BR29" s="258">
        <v>8.4725330000000003</v>
      </c>
      <c r="BS29" s="258">
        <v>8.1212429999999998</v>
      </c>
      <c r="BT29" s="258">
        <v>7.6053920000000002</v>
      </c>
      <c r="BU29" s="258">
        <v>7.6490349999999996</v>
      </c>
      <c r="BV29" s="258">
        <v>8.2831259999999993</v>
      </c>
    </row>
    <row r="30" spans="1:74" ht="11.15" customHeight="1" x14ac:dyDescent="0.25">
      <c r="A30" s="91" t="s">
        <v>620</v>
      </c>
      <c r="B30" s="159" t="s">
        <v>419</v>
      </c>
      <c r="C30" s="168">
        <v>7.0625762889999999</v>
      </c>
      <c r="D30" s="168">
        <v>7.1329968091999998</v>
      </c>
      <c r="E30" s="168">
        <v>7.1024958488000003</v>
      </c>
      <c r="F30" s="168">
        <v>7.0157824004</v>
      </c>
      <c r="G30" s="168">
        <v>6.8490332557000002</v>
      </c>
      <c r="H30" s="168">
        <v>6.8851072340000004</v>
      </c>
      <c r="I30" s="168">
        <v>6.9438229576000001</v>
      </c>
      <c r="J30" s="168">
        <v>6.8705991872999999</v>
      </c>
      <c r="K30" s="168">
        <v>6.7406217714999999</v>
      </c>
      <c r="L30" s="168">
        <v>6.8926803061999999</v>
      </c>
      <c r="M30" s="168">
        <v>6.8160542882000001</v>
      </c>
      <c r="N30" s="168">
        <v>6.6069096498000004</v>
      </c>
      <c r="O30" s="168">
        <v>6.6578068922</v>
      </c>
      <c r="P30" s="168">
        <v>6.6908738697999999</v>
      </c>
      <c r="Q30" s="168">
        <v>6.5287158402000003</v>
      </c>
      <c r="R30" s="168">
        <v>6.7975839215000002</v>
      </c>
      <c r="S30" s="168">
        <v>6.8242303160000004</v>
      </c>
      <c r="T30" s="168">
        <v>6.9815446275999999</v>
      </c>
      <c r="U30" s="168">
        <v>6.9892020386000002</v>
      </c>
      <c r="V30" s="168">
        <v>6.8269002636999998</v>
      </c>
      <c r="W30" s="168">
        <v>6.8003334860000004</v>
      </c>
      <c r="X30" s="168">
        <v>6.7730877098000004</v>
      </c>
      <c r="Y30" s="168">
        <v>6.6938937074</v>
      </c>
      <c r="Z30" s="168">
        <v>6.7527188794999997</v>
      </c>
      <c r="AA30" s="168">
        <v>6.5946683356999998</v>
      </c>
      <c r="AB30" s="168">
        <v>7.3473519191000003</v>
      </c>
      <c r="AC30" s="168">
        <v>6.8314690316000002</v>
      </c>
      <c r="AD30" s="168">
        <v>6.7411302057000002</v>
      </c>
      <c r="AE30" s="168">
        <v>6.8480583908000003</v>
      </c>
      <c r="AF30" s="168">
        <v>7.1637419305999996</v>
      </c>
      <c r="AG30" s="168">
        <v>7.2952575303999998</v>
      </c>
      <c r="AH30" s="168">
        <v>7.3259164397000003</v>
      </c>
      <c r="AI30" s="168">
        <v>7.45402874</v>
      </c>
      <c r="AJ30" s="168">
        <v>7.6804445053999997</v>
      </c>
      <c r="AK30" s="168">
        <v>7.7885547268000002</v>
      </c>
      <c r="AL30" s="168">
        <v>7.5053069775000001</v>
      </c>
      <c r="AM30" s="168">
        <v>7.6186137744</v>
      </c>
      <c r="AN30" s="168">
        <v>7.8453188692999998</v>
      </c>
      <c r="AO30" s="168">
        <v>7.7178913444999999</v>
      </c>
      <c r="AP30" s="168">
        <v>8.0854557126</v>
      </c>
      <c r="AQ30" s="168">
        <v>8.6165042009999997</v>
      </c>
      <c r="AR30" s="168">
        <v>8.9205809904999995</v>
      </c>
      <c r="AS30" s="168">
        <v>9.0139477577000005</v>
      </c>
      <c r="AT30" s="168">
        <v>9.1526375171000005</v>
      </c>
      <c r="AU30" s="168">
        <v>8.7922239998999991</v>
      </c>
      <c r="AV30" s="168">
        <v>8.6890929965999995</v>
      </c>
      <c r="AW30" s="168">
        <v>8.3535142163000007</v>
      </c>
      <c r="AX30" s="168">
        <v>8.4600000000000009</v>
      </c>
      <c r="AY30" s="168">
        <v>8.3800000000000008</v>
      </c>
      <c r="AZ30" s="168">
        <v>8.1914069999999999</v>
      </c>
      <c r="BA30" s="168">
        <v>7.8341890000000003</v>
      </c>
      <c r="BB30" s="258">
        <v>8.0438220000000005</v>
      </c>
      <c r="BC30" s="258">
        <v>8.3332139999999999</v>
      </c>
      <c r="BD30" s="258">
        <v>8.5617739999999998</v>
      </c>
      <c r="BE30" s="258">
        <v>8.6238589999999995</v>
      </c>
      <c r="BF30" s="258">
        <v>8.6844629999999992</v>
      </c>
      <c r="BG30" s="258">
        <v>8.3905169999999991</v>
      </c>
      <c r="BH30" s="258">
        <v>8.4448220000000003</v>
      </c>
      <c r="BI30" s="258">
        <v>8.2585829999999998</v>
      </c>
      <c r="BJ30" s="258">
        <v>8.3627610000000008</v>
      </c>
      <c r="BK30" s="258">
        <v>8.6248559999999994</v>
      </c>
      <c r="BL30" s="258">
        <v>8.4913349999999994</v>
      </c>
      <c r="BM30" s="258">
        <v>8.1063369999999999</v>
      </c>
      <c r="BN30" s="258">
        <v>8.0945920000000005</v>
      </c>
      <c r="BO30" s="258">
        <v>8.4207230000000006</v>
      </c>
      <c r="BP30" s="258">
        <v>8.6004670000000001</v>
      </c>
      <c r="BQ30" s="258">
        <v>8.7302400000000002</v>
      </c>
      <c r="BR30" s="258">
        <v>8.7763390000000001</v>
      </c>
      <c r="BS30" s="258">
        <v>8.4768039999999996</v>
      </c>
      <c r="BT30" s="258">
        <v>8.5446340000000003</v>
      </c>
      <c r="BU30" s="258">
        <v>8.3484200000000008</v>
      </c>
      <c r="BV30" s="258">
        <v>8.4441679999999995</v>
      </c>
    </row>
    <row r="31" spans="1:74" ht="11.15" customHeight="1" x14ac:dyDescent="0.25">
      <c r="A31" s="91" t="s">
        <v>621</v>
      </c>
      <c r="B31" s="159" t="s">
        <v>420</v>
      </c>
      <c r="C31" s="168">
        <v>6.7848683479999998</v>
      </c>
      <c r="D31" s="168">
        <v>7.1597665146000002</v>
      </c>
      <c r="E31" s="168">
        <v>7.2357136223999996</v>
      </c>
      <c r="F31" s="168">
        <v>6.7911945580999999</v>
      </c>
      <c r="G31" s="168">
        <v>7.0706599115</v>
      </c>
      <c r="H31" s="168">
        <v>7.8203868977999997</v>
      </c>
      <c r="I31" s="168">
        <v>8.024391026</v>
      </c>
      <c r="J31" s="168">
        <v>8.0607112675000003</v>
      </c>
      <c r="K31" s="168">
        <v>7.7760219996000002</v>
      </c>
      <c r="L31" s="168">
        <v>6.9746376640000003</v>
      </c>
      <c r="M31" s="168">
        <v>6.7401846263999996</v>
      </c>
      <c r="N31" s="168">
        <v>6.6376029024000003</v>
      </c>
      <c r="O31" s="168">
        <v>6.7198545871000004</v>
      </c>
      <c r="P31" s="168">
        <v>6.8608327616000002</v>
      </c>
      <c r="Q31" s="168">
        <v>7.0266901168000002</v>
      </c>
      <c r="R31" s="168">
        <v>6.9402286843000001</v>
      </c>
      <c r="S31" s="168">
        <v>7.0957065009000004</v>
      </c>
      <c r="T31" s="168">
        <v>7.5854529225</v>
      </c>
      <c r="U31" s="168">
        <v>7.9831805633000004</v>
      </c>
      <c r="V31" s="168">
        <v>7.7860921724000001</v>
      </c>
      <c r="W31" s="168">
        <v>7.4948935853999998</v>
      </c>
      <c r="X31" s="168">
        <v>6.7182768771000001</v>
      </c>
      <c r="Y31" s="168">
        <v>6.5305261128999996</v>
      </c>
      <c r="Z31" s="168">
        <v>6.4075210440000001</v>
      </c>
      <c r="AA31" s="168">
        <v>6.5390085628000003</v>
      </c>
      <c r="AB31" s="168">
        <v>7.6887506858999997</v>
      </c>
      <c r="AC31" s="168">
        <v>6.7081519269000003</v>
      </c>
      <c r="AD31" s="168">
        <v>6.9985164012999999</v>
      </c>
      <c r="AE31" s="168">
        <v>6.8622900054000002</v>
      </c>
      <c r="AF31" s="168">
        <v>8.0045221544</v>
      </c>
      <c r="AG31" s="168">
        <v>8.0217404806000001</v>
      </c>
      <c r="AH31" s="168">
        <v>7.9719006506000003</v>
      </c>
      <c r="AI31" s="168">
        <v>7.9769041450999998</v>
      </c>
      <c r="AJ31" s="168">
        <v>7.1558948824000002</v>
      </c>
      <c r="AK31" s="168">
        <v>7.0771081061999999</v>
      </c>
      <c r="AL31" s="168">
        <v>6.9497268762999997</v>
      </c>
      <c r="AM31" s="168">
        <v>7.1320724452000004</v>
      </c>
      <c r="AN31" s="168">
        <v>7.2523729099000001</v>
      </c>
      <c r="AO31" s="168">
        <v>7.1244801741000003</v>
      </c>
      <c r="AP31" s="168">
        <v>7.4289421482</v>
      </c>
      <c r="AQ31" s="168">
        <v>7.7235146856999997</v>
      </c>
      <c r="AR31" s="168">
        <v>8.7789556579999992</v>
      </c>
      <c r="AS31" s="168">
        <v>8.7704846202999995</v>
      </c>
      <c r="AT31" s="168">
        <v>8.765774059</v>
      </c>
      <c r="AU31" s="168">
        <v>8.5501497339999997</v>
      </c>
      <c r="AV31" s="168">
        <v>7.6211455166000004</v>
      </c>
      <c r="AW31" s="168">
        <v>7.4247117392000002</v>
      </c>
      <c r="AX31" s="168">
        <v>7.33</v>
      </c>
      <c r="AY31" s="168">
        <v>7.43</v>
      </c>
      <c r="AZ31" s="168">
        <v>7.2713840000000003</v>
      </c>
      <c r="BA31" s="168">
        <v>7.1795640000000001</v>
      </c>
      <c r="BB31" s="258">
        <v>7.4527549999999998</v>
      </c>
      <c r="BC31" s="258">
        <v>7.622744</v>
      </c>
      <c r="BD31" s="258">
        <v>8.6577190000000002</v>
      </c>
      <c r="BE31" s="258">
        <v>8.6407170000000004</v>
      </c>
      <c r="BF31" s="258">
        <v>8.6077890000000004</v>
      </c>
      <c r="BG31" s="258">
        <v>8.4363499999999991</v>
      </c>
      <c r="BH31" s="258">
        <v>7.6093719999999996</v>
      </c>
      <c r="BI31" s="258">
        <v>7.4571449999999997</v>
      </c>
      <c r="BJ31" s="258">
        <v>7.3735210000000002</v>
      </c>
      <c r="BK31" s="258">
        <v>7.6442990000000002</v>
      </c>
      <c r="BL31" s="258">
        <v>7.5075539999999998</v>
      </c>
      <c r="BM31" s="258">
        <v>7.4006109999999996</v>
      </c>
      <c r="BN31" s="258">
        <v>7.5696750000000002</v>
      </c>
      <c r="BO31" s="258">
        <v>7.7599780000000003</v>
      </c>
      <c r="BP31" s="258">
        <v>8.7730149999999991</v>
      </c>
      <c r="BQ31" s="258">
        <v>8.7860220000000009</v>
      </c>
      <c r="BR31" s="258">
        <v>8.7427279999999996</v>
      </c>
      <c r="BS31" s="258">
        <v>8.5633710000000001</v>
      </c>
      <c r="BT31" s="258">
        <v>7.7328060000000001</v>
      </c>
      <c r="BU31" s="258">
        <v>7.5783810000000003</v>
      </c>
      <c r="BV31" s="258">
        <v>7.4941750000000003</v>
      </c>
    </row>
    <row r="32" spans="1:74" ht="11.15" customHeight="1" x14ac:dyDescent="0.25">
      <c r="A32" s="91" t="s">
        <v>622</v>
      </c>
      <c r="B32" s="159" t="s">
        <v>421</v>
      </c>
      <c r="C32" s="168">
        <v>6.3210427455999998</v>
      </c>
      <c r="D32" s="168">
        <v>6.3504755503999997</v>
      </c>
      <c r="E32" s="168">
        <v>6.4437087755000002</v>
      </c>
      <c r="F32" s="168">
        <v>6.1866098025999996</v>
      </c>
      <c r="G32" s="168">
        <v>6.4082874784000001</v>
      </c>
      <c r="H32" s="168">
        <v>6.5961273636</v>
      </c>
      <c r="I32" s="168">
        <v>6.9676986352999997</v>
      </c>
      <c r="J32" s="168">
        <v>6.8968676036999996</v>
      </c>
      <c r="K32" s="168">
        <v>6.7181707455000002</v>
      </c>
      <c r="L32" s="168">
        <v>6.4200288328999999</v>
      </c>
      <c r="M32" s="168">
        <v>6.3989092447000004</v>
      </c>
      <c r="N32" s="168">
        <v>6.1347557003000004</v>
      </c>
      <c r="O32" s="168">
        <v>6.0515661856999996</v>
      </c>
      <c r="P32" s="168">
        <v>6.1468225091999997</v>
      </c>
      <c r="Q32" s="168">
        <v>5.9809495596</v>
      </c>
      <c r="R32" s="168">
        <v>6.2340350358999999</v>
      </c>
      <c r="S32" s="168">
        <v>5.9003762639000001</v>
      </c>
      <c r="T32" s="168">
        <v>6.3737728657000003</v>
      </c>
      <c r="U32" s="168">
        <v>6.6941014761000002</v>
      </c>
      <c r="V32" s="168">
        <v>6.4365569173999999</v>
      </c>
      <c r="W32" s="168">
        <v>6.5947067642999997</v>
      </c>
      <c r="X32" s="168">
        <v>6.1771795300000001</v>
      </c>
      <c r="Y32" s="168">
        <v>6.0052619374000002</v>
      </c>
      <c r="Z32" s="168">
        <v>6.3695819271999996</v>
      </c>
      <c r="AA32" s="168">
        <v>5.8947251439999997</v>
      </c>
      <c r="AB32" s="168">
        <v>6.4352609333000004</v>
      </c>
      <c r="AC32" s="168">
        <v>6.0460772943999999</v>
      </c>
      <c r="AD32" s="168">
        <v>5.9640857099</v>
      </c>
      <c r="AE32" s="168">
        <v>6.1967561717999997</v>
      </c>
      <c r="AF32" s="168">
        <v>6.3687729852999997</v>
      </c>
      <c r="AG32" s="168">
        <v>6.8072164721000004</v>
      </c>
      <c r="AH32" s="168">
        <v>6.9542200309000002</v>
      </c>
      <c r="AI32" s="168">
        <v>6.9978518759000004</v>
      </c>
      <c r="AJ32" s="168">
        <v>6.7959541619000001</v>
      </c>
      <c r="AK32" s="168">
        <v>6.7056289057000003</v>
      </c>
      <c r="AL32" s="168">
        <v>6.7264747498000004</v>
      </c>
      <c r="AM32" s="168">
        <v>6.6847657460000001</v>
      </c>
      <c r="AN32" s="168">
        <v>6.8668749304999999</v>
      </c>
      <c r="AO32" s="168">
        <v>6.9987132667000003</v>
      </c>
      <c r="AP32" s="168">
        <v>7.2743759502999996</v>
      </c>
      <c r="AQ32" s="168">
        <v>7.9125426744</v>
      </c>
      <c r="AR32" s="168">
        <v>9.0518731437</v>
      </c>
      <c r="AS32" s="168">
        <v>9.1570531718999995</v>
      </c>
      <c r="AT32" s="168">
        <v>9.3702701423000008</v>
      </c>
      <c r="AU32" s="168">
        <v>8.7694370098000007</v>
      </c>
      <c r="AV32" s="168">
        <v>7.9946526815999999</v>
      </c>
      <c r="AW32" s="168">
        <v>7.8146330261000001</v>
      </c>
      <c r="AX32" s="168">
        <v>8.36</v>
      </c>
      <c r="AY32" s="168">
        <v>7.94</v>
      </c>
      <c r="AZ32" s="168">
        <v>6.7645369999999998</v>
      </c>
      <c r="BA32" s="168">
        <v>6.7498680000000002</v>
      </c>
      <c r="BB32" s="258">
        <v>6.9988720000000004</v>
      </c>
      <c r="BC32" s="258">
        <v>7.4531999999999998</v>
      </c>
      <c r="BD32" s="258">
        <v>8.4035250000000001</v>
      </c>
      <c r="BE32" s="258">
        <v>8.5677289999999999</v>
      </c>
      <c r="BF32" s="258">
        <v>8.7180490000000006</v>
      </c>
      <c r="BG32" s="258">
        <v>8.1561330000000005</v>
      </c>
      <c r="BH32" s="258">
        <v>7.6881849999999998</v>
      </c>
      <c r="BI32" s="258">
        <v>7.5325800000000003</v>
      </c>
      <c r="BJ32" s="258">
        <v>8.1061750000000004</v>
      </c>
      <c r="BK32" s="258">
        <v>8.0907269999999993</v>
      </c>
      <c r="BL32" s="258">
        <v>7.0048260000000004</v>
      </c>
      <c r="BM32" s="258">
        <v>6.9435269999999996</v>
      </c>
      <c r="BN32" s="258">
        <v>6.9724940000000002</v>
      </c>
      <c r="BO32" s="258">
        <v>7.4476760000000004</v>
      </c>
      <c r="BP32" s="258">
        <v>8.3463340000000006</v>
      </c>
      <c r="BQ32" s="258">
        <v>8.5439369999999997</v>
      </c>
      <c r="BR32" s="258">
        <v>8.7208380000000005</v>
      </c>
      <c r="BS32" s="258">
        <v>8.1509160000000005</v>
      </c>
      <c r="BT32" s="258">
        <v>7.6981640000000002</v>
      </c>
      <c r="BU32" s="258">
        <v>7.556171</v>
      </c>
      <c r="BV32" s="258">
        <v>8.1149430000000002</v>
      </c>
    </row>
    <row r="33" spans="1:74" ht="11.15" customHeight="1" x14ac:dyDescent="0.25">
      <c r="A33" s="91" t="s">
        <v>623</v>
      </c>
      <c r="B33" s="159" t="s">
        <v>422</v>
      </c>
      <c r="C33" s="168">
        <v>5.7369947410000002</v>
      </c>
      <c r="D33" s="168">
        <v>5.7219653925999996</v>
      </c>
      <c r="E33" s="168">
        <v>5.6788642458999998</v>
      </c>
      <c r="F33" s="168">
        <v>5.7103132232</v>
      </c>
      <c r="G33" s="168">
        <v>5.7924228678</v>
      </c>
      <c r="H33" s="168">
        <v>5.8076737531999996</v>
      </c>
      <c r="I33" s="168">
        <v>6.0072749763999997</v>
      </c>
      <c r="J33" s="168">
        <v>5.8904760664999998</v>
      </c>
      <c r="K33" s="168">
        <v>5.9641374778999996</v>
      </c>
      <c r="L33" s="168">
        <v>5.5687278280000001</v>
      </c>
      <c r="M33" s="168">
        <v>5.8293621641</v>
      </c>
      <c r="N33" s="168">
        <v>5.4312056590999997</v>
      </c>
      <c r="O33" s="168">
        <v>5.5101687882999997</v>
      </c>
      <c r="P33" s="168">
        <v>5.4980937828999998</v>
      </c>
      <c r="Q33" s="168">
        <v>5.3987681709000004</v>
      </c>
      <c r="R33" s="168">
        <v>5.4344095648000001</v>
      </c>
      <c r="S33" s="168">
        <v>5.4730875518</v>
      </c>
      <c r="T33" s="168">
        <v>5.6226452120000001</v>
      </c>
      <c r="U33" s="168">
        <v>5.7348069328999998</v>
      </c>
      <c r="V33" s="168">
        <v>5.7361492156000002</v>
      </c>
      <c r="W33" s="168">
        <v>5.6414426132999997</v>
      </c>
      <c r="X33" s="168">
        <v>5.5569668345999998</v>
      </c>
      <c r="Y33" s="168">
        <v>5.5865003027000002</v>
      </c>
      <c r="Z33" s="168">
        <v>5.4116147912999999</v>
      </c>
      <c r="AA33" s="168">
        <v>5.4256635254000001</v>
      </c>
      <c r="AB33" s="168">
        <v>6.0731565225999997</v>
      </c>
      <c r="AC33" s="168">
        <v>5.5783862064000003</v>
      </c>
      <c r="AD33" s="168">
        <v>5.7447058860000002</v>
      </c>
      <c r="AE33" s="168">
        <v>5.6707102346999996</v>
      </c>
      <c r="AF33" s="168">
        <v>5.9716769947000001</v>
      </c>
      <c r="AG33" s="168">
        <v>6.2153885197000003</v>
      </c>
      <c r="AH33" s="168">
        <v>6.1996615134999997</v>
      </c>
      <c r="AI33" s="168">
        <v>6.1895866870000003</v>
      </c>
      <c r="AJ33" s="168">
        <v>6.2250311070000004</v>
      </c>
      <c r="AK33" s="168">
        <v>6.4528558184999998</v>
      </c>
      <c r="AL33" s="168">
        <v>5.8824351067</v>
      </c>
      <c r="AM33" s="168">
        <v>6.6325996136000001</v>
      </c>
      <c r="AN33" s="168">
        <v>6.2546011454999997</v>
      </c>
      <c r="AO33" s="168">
        <v>6.1588831419999996</v>
      </c>
      <c r="AP33" s="168">
        <v>6.8324505488999998</v>
      </c>
      <c r="AQ33" s="168">
        <v>7.1990168065000004</v>
      </c>
      <c r="AR33" s="168">
        <v>8.0195602690999994</v>
      </c>
      <c r="AS33" s="168">
        <v>8.2811322310000008</v>
      </c>
      <c r="AT33" s="168">
        <v>8.8487996989000006</v>
      </c>
      <c r="AU33" s="168">
        <v>8.0647034214000008</v>
      </c>
      <c r="AV33" s="168">
        <v>7.4272743046</v>
      </c>
      <c r="AW33" s="168">
        <v>7.6546460114999997</v>
      </c>
      <c r="AX33" s="168">
        <v>7.52</v>
      </c>
      <c r="AY33" s="168">
        <v>7.08</v>
      </c>
      <c r="AZ33" s="168">
        <v>6.383775</v>
      </c>
      <c r="BA33" s="168">
        <v>6.1701280000000001</v>
      </c>
      <c r="BB33" s="258">
        <v>6.7346279999999998</v>
      </c>
      <c r="BC33" s="258">
        <v>6.9187880000000002</v>
      </c>
      <c r="BD33" s="258">
        <v>7.6053899999999999</v>
      </c>
      <c r="BE33" s="258">
        <v>7.8904310000000004</v>
      </c>
      <c r="BF33" s="258">
        <v>8.3790990000000001</v>
      </c>
      <c r="BG33" s="258">
        <v>7.6386940000000001</v>
      </c>
      <c r="BH33" s="258">
        <v>7.188504</v>
      </c>
      <c r="BI33" s="258">
        <v>7.4179310000000003</v>
      </c>
      <c r="BJ33" s="258">
        <v>7.3450470000000001</v>
      </c>
      <c r="BK33" s="258">
        <v>7.1706120000000002</v>
      </c>
      <c r="BL33" s="258">
        <v>6.5404059999999999</v>
      </c>
      <c r="BM33" s="258">
        <v>6.2679080000000003</v>
      </c>
      <c r="BN33" s="258">
        <v>6.7111929999999997</v>
      </c>
      <c r="BO33" s="258">
        <v>6.9114149999999999</v>
      </c>
      <c r="BP33" s="258">
        <v>7.5536479999999999</v>
      </c>
      <c r="BQ33" s="258">
        <v>7.8972709999999999</v>
      </c>
      <c r="BR33" s="258">
        <v>8.3806510000000003</v>
      </c>
      <c r="BS33" s="258">
        <v>7.6304439999999998</v>
      </c>
      <c r="BT33" s="258">
        <v>7.1897289999999998</v>
      </c>
      <c r="BU33" s="258">
        <v>7.4428910000000004</v>
      </c>
      <c r="BV33" s="258">
        <v>7.3606319999999998</v>
      </c>
    </row>
    <row r="34" spans="1:74" ht="11.15" customHeight="1" x14ac:dyDescent="0.25">
      <c r="A34" s="91" t="s">
        <v>624</v>
      </c>
      <c r="B34" s="159" t="s">
        <v>423</v>
      </c>
      <c r="C34" s="168">
        <v>5.1752777771999998</v>
      </c>
      <c r="D34" s="168">
        <v>5.1546977637999998</v>
      </c>
      <c r="E34" s="168">
        <v>5.3718017819000003</v>
      </c>
      <c r="F34" s="168">
        <v>5.1336193306000002</v>
      </c>
      <c r="G34" s="168">
        <v>5.2902203368</v>
      </c>
      <c r="H34" s="168">
        <v>5.192562809</v>
      </c>
      <c r="I34" s="168">
        <v>5.4366847326999999</v>
      </c>
      <c r="J34" s="168">
        <v>6.6705051606000003</v>
      </c>
      <c r="K34" s="168">
        <v>5.6338573353000001</v>
      </c>
      <c r="L34" s="168">
        <v>5.4758772202000001</v>
      </c>
      <c r="M34" s="168">
        <v>5.4414879082000001</v>
      </c>
      <c r="N34" s="168">
        <v>4.9716944022999998</v>
      </c>
      <c r="O34" s="168">
        <v>4.9433925716999996</v>
      </c>
      <c r="P34" s="168">
        <v>5.0818534786000003</v>
      </c>
      <c r="Q34" s="168">
        <v>5.0546900494999996</v>
      </c>
      <c r="R34" s="168">
        <v>4.8845273050999998</v>
      </c>
      <c r="S34" s="168">
        <v>4.9542533906999999</v>
      </c>
      <c r="T34" s="168">
        <v>5.0658255270000003</v>
      </c>
      <c r="U34" s="168">
        <v>5.1760920513000004</v>
      </c>
      <c r="V34" s="168">
        <v>5.2973032121000001</v>
      </c>
      <c r="W34" s="168">
        <v>5.1359848263999996</v>
      </c>
      <c r="X34" s="168">
        <v>5.1576133975999996</v>
      </c>
      <c r="Y34" s="168">
        <v>4.972241135</v>
      </c>
      <c r="Z34" s="168">
        <v>4.9312789848999996</v>
      </c>
      <c r="AA34" s="168">
        <v>4.9772134049999996</v>
      </c>
      <c r="AB34" s="168">
        <v>9.4185719832999997</v>
      </c>
      <c r="AC34" s="168">
        <v>7.1690529208999996</v>
      </c>
      <c r="AD34" s="168">
        <v>5.9697717267000003</v>
      </c>
      <c r="AE34" s="168">
        <v>5.0351350303000002</v>
      </c>
      <c r="AF34" s="168">
        <v>5.5897180615000002</v>
      </c>
      <c r="AG34" s="168">
        <v>5.5672263601000003</v>
      </c>
      <c r="AH34" s="168">
        <v>6.0743497634999999</v>
      </c>
      <c r="AI34" s="168">
        <v>6.1856699822000003</v>
      </c>
      <c r="AJ34" s="168">
        <v>6.2185564420999997</v>
      </c>
      <c r="AK34" s="168">
        <v>6.1771899598999997</v>
      </c>
      <c r="AL34" s="168">
        <v>5.8008095613000004</v>
      </c>
      <c r="AM34" s="168">
        <v>5.9833153797999996</v>
      </c>
      <c r="AN34" s="168">
        <v>6.2902831249000002</v>
      </c>
      <c r="AO34" s="168">
        <v>6.3218826622000002</v>
      </c>
      <c r="AP34" s="168">
        <v>6.6773868933999996</v>
      </c>
      <c r="AQ34" s="168">
        <v>7.5698904131999996</v>
      </c>
      <c r="AR34" s="168">
        <v>7.5552260409000001</v>
      </c>
      <c r="AS34" s="168">
        <v>8.4686096822000003</v>
      </c>
      <c r="AT34" s="168">
        <v>7.9709125945999997</v>
      </c>
      <c r="AU34" s="168">
        <v>7.8150967401000004</v>
      </c>
      <c r="AV34" s="168">
        <v>7.4351358808999999</v>
      </c>
      <c r="AW34" s="168">
        <v>7.305486353</v>
      </c>
      <c r="AX34" s="168">
        <v>7.38</v>
      </c>
      <c r="AY34" s="168">
        <v>6.92</v>
      </c>
      <c r="AZ34" s="168">
        <v>6.60128</v>
      </c>
      <c r="BA34" s="168">
        <v>6.4461760000000004</v>
      </c>
      <c r="BB34" s="258">
        <v>6.5957020000000002</v>
      </c>
      <c r="BC34" s="258">
        <v>7.1334749999999998</v>
      </c>
      <c r="BD34" s="258">
        <v>7.0826370000000001</v>
      </c>
      <c r="BE34" s="258">
        <v>7.6140100000000004</v>
      </c>
      <c r="BF34" s="258">
        <v>7.5150160000000001</v>
      </c>
      <c r="BG34" s="258">
        <v>7.2779489999999996</v>
      </c>
      <c r="BH34" s="258">
        <v>6.9913970000000001</v>
      </c>
      <c r="BI34" s="258">
        <v>6.8826929999999997</v>
      </c>
      <c r="BJ34" s="258">
        <v>7.0027480000000004</v>
      </c>
      <c r="BK34" s="258">
        <v>6.8746479999999996</v>
      </c>
      <c r="BL34" s="258">
        <v>6.5839169999999996</v>
      </c>
      <c r="BM34" s="258">
        <v>6.2732669999999997</v>
      </c>
      <c r="BN34" s="258">
        <v>6.403111</v>
      </c>
      <c r="BO34" s="258">
        <v>6.9149370000000001</v>
      </c>
      <c r="BP34" s="258">
        <v>6.824573</v>
      </c>
      <c r="BQ34" s="258">
        <v>7.3575869999999997</v>
      </c>
      <c r="BR34" s="258">
        <v>7.105321</v>
      </c>
      <c r="BS34" s="258">
        <v>7.0739510000000001</v>
      </c>
      <c r="BT34" s="258">
        <v>6.7604990000000003</v>
      </c>
      <c r="BU34" s="258">
        <v>6.6523490000000001</v>
      </c>
      <c r="BV34" s="258">
        <v>6.848344</v>
      </c>
    </row>
    <row r="35" spans="1:74" ht="11.15" customHeight="1" x14ac:dyDescent="0.25">
      <c r="A35" s="91" t="s">
        <v>625</v>
      </c>
      <c r="B35" s="159" t="s">
        <v>424</v>
      </c>
      <c r="C35" s="168">
        <v>5.8880153435000002</v>
      </c>
      <c r="D35" s="168">
        <v>6.3659077994000004</v>
      </c>
      <c r="E35" s="168">
        <v>6.2774081980999998</v>
      </c>
      <c r="F35" s="168">
        <v>6.0109385051000004</v>
      </c>
      <c r="G35" s="168">
        <v>6.1416921605999999</v>
      </c>
      <c r="H35" s="168">
        <v>6.6858146671999998</v>
      </c>
      <c r="I35" s="168">
        <v>6.8151364583999996</v>
      </c>
      <c r="J35" s="168">
        <v>6.9726710946999999</v>
      </c>
      <c r="K35" s="168">
        <v>6.6758535013999998</v>
      </c>
      <c r="L35" s="168">
        <v>6.1389153822000004</v>
      </c>
      <c r="M35" s="168">
        <v>5.9403901545000002</v>
      </c>
      <c r="N35" s="168">
        <v>5.7753492462000002</v>
      </c>
      <c r="O35" s="168">
        <v>5.7414928578</v>
      </c>
      <c r="P35" s="168">
        <v>5.8256922607000003</v>
      </c>
      <c r="Q35" s="168">
        <v>5.8031350261999997</v>
      </c>
      <c r="R35" s="168">
        <v>5.7898191174000004</v>
      </c>
      <c r="S35" s="168">
        <v>6.1498845028</v>
      </c>
      <c r="T35" s="168">
        <v>6.6190566754000004</v>
      </c>
      <c r="U35" s="168">
        <v>6.9272708892999999</v>
      </c>
      <c r="V35" s="168">
        <v>7.0843920176999999</v>
      </c>
      <c r="W35" s="168">
        <v>6.7846341619999997</v>
      </c>
      <c r="X35" s="168">
        <v>6.155094761</v>
      </c>
      <c r="Y35" s="168">
        <v>5.9581445738000003</v>
      </c>
      <c r="Z35" s="168">
        <v>5.8354317780000002</v>
      </c>
      <c r="AA35" s="168">
        <v>5.8790266619000002</v>
      </c>
      <c r="AB35" s="168">
        <v>6.4948404327000002</v>
      </c>
      <c r="AC35" s="168">
        <v>6.2384845702999998</v>
      </c>
      <c r="AD35" s="168">
        <v>6.1815313331999997</v>
      </c>
      <c r="AE35" s="168">
        <v>6.4293646671999998</v>
      </c>
      <c r="AF35" s="168">
        <v>7.0885033223000002</v>
      </c>
      <c r="AG35" s="168">
        <v>7.4297416105999998</v>
      </c>
      <c r="AH35" s="168">
        <v>7.3221921175000002</v>
      </c>
      <c r="AI35" s="168">
        <v>7.2697758438999998</v>
      </c>
      <c r="AJ35" s="168">
        <v>6.6359548759999996</v>
      </c>
      <c r="AK35" s="168">
        <v>6.4617150443</v>
      </c>
      <c r="AL35" s="168">
        <v>6.3472505529000003</v>
      </c>
      <c r="AM35" s="168">
        <v>6.5046307455000001</v>
      </c>
      <c r="AN35" s="168">
        <v>6.5890357980000003</v>
      </c>
      <c r="AO35" s="168">
        <v>6.6344831222999998</v>
      </c>
      <c r="AP35" s="168">
        <v>6.9846457568</v>
      </c>
      <c r="AQ35" s="168">
        <v>7.1138962343000003</v>
      </c>
      <c r="AR35" s="168">
        <v>7.6809211469000003</v>
      </c>
      <c r="AS35" s="168">
        <v>8.1340956807999998</v>
      </c>
      <c r="AT35" s="168">
        <v>8.4101419549000003</v>
      </c>
      <c r="AU35" s="168">
        <v>8.7147386560999998</v>
      </c>
      <c r="AV35" s="168">
        <v>7.5654891133</v>
      </c>
      <c r="AW35" s="168">
        <v>7.4707685713999998</v>
      </c>
      <c r="AX35" s="168">
        <v>8.61</v>
      </c>
      <c r="AY35" s="168">
        <v>8.07</v>
      </c>
      <c r="AZ35" s="168">
        <v>7.6575439999999997</v>
      </c>
      <c r="BA35" s="168">
        <v>7.4315709999999999</v>
      </c>
      <c r="BB35" s="258">
        <v>7.5293289999999997</v>
      </c>
      <c r="BC35" s="258">
        <v>7.5399510000000003</v>
      </c>
      <c r="BD35" s="258">
        <v>8.0079039999999999</v>
      </c>
      <c r="BE35" s="258">
        <v>8.4123590000000004</v>
      </c>
      <c r="BF35" s="258">
        <v>8.6440750000000008</v>
      </c>
      <c r="BG35" s="258">
        <v>8.7070709999999991</v>
      </c>
      <c r="BH35" s="258">
        <v>7.6531690000000001</v>
      </c>
      <c r="BI35" s="258">
        <v>7.4918300000000002</v>
      </c>
      <c r="BJ35" s="258">
        <v>8.3645010000000006</v>
      </c>
      <c r="BK35" s="258">
        <v>7.9556440000000004</v>
      </c>
      <c r="BL35" s="258">
        <v>7.6460999999999997</v>
      </c>
      <c r="BM35" s="258">
        <v>7.4299840000000001</v>
      </c>
      <c r="BN35" s="258">
        <v>7.5291410000000001</v>
      </c>
      <c r="BO35" s="258">
        <v>7.5136630000000002</v>
      </c>
      <c r="BP35" s="258">
        <v>7.9609170000000002</v>
      </c>
      <c r="BQ35" s="258">
        <v>8.3542889999999996</v>
      </c>
      <c r="BR35" s="258">
        <v>8.5159640000000003</v>
      </c>
      <c r="BS35" s="258">
        <v>8.6393039999999992</v>
      </c>
      <c r="BT35" s="258">
        <v>7.6584690000000002</v>
      </c>
      <c r="BU35" s="258">
        <v>7.5068599999999996</v>
      </c>
      <c r="BV35" s="258">
        <v>8.3927010000000006</v>
      </c>
    </row>
    <row r="36" spans="1:74" ht="11.15" customHeight="1" x14ac:dyDescent="0.25">
      <c r="A36" s="91" t="s">
        <v>626</v>
      </c>
      <c r="B36" s="161" t="s">
        <v>425</v>
      </c>
      <c r="C36" s="168">
        <v>8.1047412639999994</v>
      </c>
      <c r="D36" s="168">
        <v>8.6968128806999996</v>
      </c>
      <c r="E36" s="168">
        <v>8.5040314928999994</v>
      </c>
      <c r="F36" s="168">
        <v>8.0975032883000004</v>
      </c>
      <c r="G36" s="168">
        <v>9.2003238803999992</v>
      </c>
      <c r="H36" s="168">
        <v>10.235392575000001</v>
      </c>
      <c r="I36" s="168">
        <v>10.784812506</v>
      </c>
      <c r="J36" s="168">
        <v>11.011780913000001</v>
      </c>
      <c r="K36" s="168">
        <v>10.940953629999999</v>
      </c>
      <c r="L36" s="168">
        <v>10.785451071000001</v>
      </c>
      <c r="M36" s="168">
        <v>9.9896994537000001</v>
      </c>
      <c r="N36" s="168">
        <v>8.7568280947999995</v>
      </c>
      <c r="O36" s="168">
        <v>8.4731726019</v>
      </c>
      <c r="P36" s="168">
        <v>8.5888088719999995</v>
      </c>
      <c r="Q36" s="168">
        <v>8.8763051477000001</v>
      </c>
      <c r="R36" s="168">
        <v>8.5583037653999998</v>
      </c>
      <c r="S36" s="168">
        <v>9.7189108121000007</v>
      </c>
      <c r="T36" s="168">
        <v>11.414875153000001</v>
      </c>
      <c r="U36" s="168">
        <v>11.96020785</v>
      </c>
      <c r="V36" s="168">
        <v>11.677496781</v>
      </c>
      <c r="W36" s="168">
        <v>11.998098976</v>
      </c>
      <c r="X36" s="168">
        <v>11.503539882</v>
      </c>
      <c r="Y36" s="168">
        <v>10.503197554</v>
      </c>
      <c r="Z36" s="168">
        <v>9.3845863570999999</v>
      </c>
      <c r="AA36" s="168">
        <v>9.2251632996000001</v>
      </c>
      <c r="AB36" s="168">
        <v>9.5480661790999992</v>
      </c>
      <c r="AC36" s="168">
        <v>9.5708327228000005</v>
      </c>
      <c r="AD36" s="168">
        <v>9.5368771658</v>
      </c>
      <c r="AE36" s="168">
        <v>10.104942889</v>
      </c>
      <c r="AF36" s="168">
        <v>11.43432844</v>
      </c>
      <c r="AG36" s="168">
        <v>12.334630693999999</v>
      </c>
      <c r="AH36" s="168">
        <v>12.115348915</v>
      </c>
      <c r="AI36" s="168">
        <v>12.333805347</v>
      </c>
      <c r="AJ36" s="168">
        <v>11.663353792000001</v>
      </c>
      <c r="AK36" s="168">
        <v>10.677790781000001</v>
      </c>
      <c r="AL36" s="168">
        <v>9.8740512949999992</v>
      </c>
      <c r="AM36" s="168">
        <v>9.8636193831999996</v>
      </c>
      <c r="AN36" s="168">
        <v>10.213198736000001</v>
      </c>
      <c r="AO36" s="168">
        <v>10.97408989</v>
      </c>
      <c r="AP36" s="168">
        <v>11.304958488</v>
      </c>
      <c r="AQ36" s="168">
        <v>11.784440086</v>
      </c>
      <c r="AR36" s="168">
        <v>12.748350617</v>
      </c>
      <c r="AS36" s="168">
        <v>13.997529521000001</v>
      </c>
      <c r="AT36" s="168">
        <v>14.175078394</v>
      </c>
      <c r="AU36" s="168">
        <v>14.301904809</v>
      </c>
      <c r="AV36" s="168">
        <v>13.544121627000001</v>
      </c>
      <c r="AW36" s="168">
        <v>11.876480043999999</v>
      </c>
      <c r="AX36" s="168">
        <v>12.43</v>
      </c>
      <c r="AY36" s="168">
        <v>11.9</v>
      </c>
      <c r="AZ36" s="168">
        <v>11.47842</v>
      </c>
      <c r="BA36" s="168">
        <v>11.98653</v>
      </c>
      <c r="BB36" s="258">
        <v>11.93624</v>
      </c>
      <c r="BC36" s="258">
        <v>12.337059999999999</v>
      </c>
      <c r="BD36" s="258">
        <v>13.232530000000001</v>
      </c>
      <c r="BE36" s="258">
        <v>14.500069999999999</v>
      </c>
      <c r="BF36" s="258">
        <v>14.66522</v>
      </c>
      <c r="BG36" s="258">
        <v>14.43505</v>
      </c>
      <c r="BH36" s="258">
        <v>13.882630000000001</v>
      </c>
      <c r="BI36" s="258">
        <v>12.06169</v>
      </c>
      <c r="BJ36" s="258">
        <v>12.23352</v>
      </c>
      <c r="BK36" s="258">
        <v>11.91384</v>
      </c>
      <c r="BL36" s="258">
        <v>11.685879999999999</v>
      </c>
      <c r="BM36" s="258">
        <v>12.225910000000001</v>
      </c>
      <c r="BN36" s="258">
        <v>12.19036</v>
      </c>
      <c r="BO36" s="258">
        <v>12.543900000000001</v>
      </c>
      <c r="BP36" s="258">
        <v>13.43525</v>
      </c>
      <c r="BQ36" s="258">
        <v>14.716839999999999</v>
      </c>
      <c r="BR36" s="258">
        <v>14.772930000000001</v>
      </c>
      <c r="BS36" s="258">
        <v>14.66921</v>
      </c>
      <c r="BT36" s="258">
        <v>14.231450000000001</v>
      </c>
      <c r="BU36" s="258">
        <v>12.41023</v>
      </c>
      <c r="BV36" s="258">
        <v>12.605180000000001</v>
      </c>
    </row>
    <row r="37" spans="1:74" ht="11.15" customHeight="1" x14ac:dyDescent="0.25">
      <c r="A37" s="91" t="s">
        <v>627</v>
      </c>
      <c r="B37" s="161" t="s">
        <v>399</v>
      </c>
      <c r="C37" s="168">
        <v>6.58</v>
      </c>
      <c r="D37" s="168">
        <v>6.69</v>
      </c>
      <c r="E37" s="168">
        <v>6.73</v>
      </c>
      <c r="F37" s="168">
        <v>6.51</v>
      </c>
      <c r="G37" s="168">
        <v>6.69</v>
      </c>
      <c r="H37" s="168">
        <v>6.87</v>
      </c>
      <c r="I37" s="168">
        <v>7.14</v>
      </c>
      <c r="J37" s="168">
        <v>7.4</v>
      </c>
      <c r="K37" s="168">
        <v>7.06</v>
      </c>
      <c r="L37" s="168">
        <v>6.84</v>
      </c>
      <c r="M37" s="168">
        <v>6.72</v>
      </c>
      <c r="N37" s="168">
        <v>6.38</v>
      </c>
      <c r="O37" s="168">
        <v>6.37</v>
      </c>
      <c r="P37" s="168">
        <v>6.44</v>
      </c>
      <c r="Q37" s="168">
        <v>6.39</v>
      </c>
      <c r="R37" s="168">
        <v>6.39</v>
      </c>
      <c r="S37" s="168">
        <v>6.54</v>
      </c>
      <c r="T37" s="168">
        <v>6.94</v>
      </c>
      <c r="U37" s="168">
        <v>7.16</v>
      </c>
      <c r="V37" s="168">
        <v>7.07</v>
      </c>
      <c r="W37" s="168">
        <v>7</v>
      </c>
      <c r="X37" s="168">
        <v>6.72</v>
      </c>
      <c r="Y37" s="168">
        <v>6.49</v>
      </c>
      <c r="Z37" s="168">
        <v>6.41</v>
      </c>
      <c r="AA37" s="168">
        <v>6.32</v>
      </c>
      <c r="AB37" s="168">
        <v>7.75</v>
      </c>
      <c r="AC37" s="168">
        <v>6.98</v>
      </c>
      <c r="AD37" s="168">
        <v>6.7</v>
      </c>
      <c r="AE37" s="168">
        <v>6.65</v>
      </c>
      <c r="AF37" s="168">
        <v>7.22</v>
      </c>
      <c r="AG37" s="168">
        <v>7.42</v>
      </c>
      <c r="AH37" s="168">
        <v>7.54</v>
      </c>
      <c r="AI37" s="168">
        <v>7.61</v>
      </c>
      <c r="AJ37" s="168">
        <v>7.44</v>
      </c>
      <c r="AK37" s="168">
        <v>7.37</v>
      </c>
      <c r="AL37" s="168">
        <v>7.06</v>
      </c>
      <c r="AM37" s="168">
        <v>7.3</v>
      </c>
      <c r="AN37" s="168">
        <v>7.47</v>
      </c>
      <c r="AO37" s="168">
        <v>7.5</v>
      </c>
      <c r="AP37" s="168">
        <v>7.84</v>
      </c>
      <c r="AQ37" s="168">
        <v>8.3699999999999992</v>
      </c>
      <c r="AR37" s="168">
        <v>8.9600000000000009</v>
      </c>
      <c r="AS37" s="168">
        <v>9.41</v>
      </c>
      <c r="AT37" s="168">
        <v>9.51</v>
      </c>
      <c r="AU37" s="168">
        <v>9.2200000000000006</v>
      </c>
      <c r="AV37" s="168">
        <v>8.61</v>
      </c>
      <c r="AW37" s="168">
        <v>8.31</v>
      </c>
      <c r="AX37" s="168">
        <v>8.6300000000000008</v>
      </c>
      <c r="AY37" s="168">
        <v>8.3000000000000007</v>
      </c>
      <c r="AZ37" s="168">
        <v>7.8153949999999996</v>
      </c>
      <c r="BA37" s="168">
        <v>7.6602459999999999</v>
      </c>
      <c r="BB37" s="258">
        <v>7.8433029999999997</v>
      </c>
      <c r="BC37" s="258">
        <v>8.1629489999999993</v>
      </c>
      <c r="BD37" s="258">
        <v>8.6634010000000004</v>
      </c>
      <c r="BE37" s="258">
        <v>9.0325919999999993</v>
      </c>
      <c r="BF37" s="258">
        <v>9.1660710000000005</v>
      </c>
      <c r="BG37" s="258">
        <v>8.8407889999999991</v>
      </c>
      <c r="BH37" s="258">
        <v>8.3902979999999996</v>
      </c>
      <c r="BI37" s="258">
        <v>8.1243339999999993</v>
      </c>
      <c r="BJ37" s="258">
        <v>8.4084810000000001</v>
      </c>
      <c r="BK37" s="258">
        <v>8.3894649999999995</v>
      </c>
      <c r="BL37" s="258">
        <v>7.9646379999999999</v>
      </c>
      <c r="BM37" s="258">
        <v>7.7504169999999997</v>
      </c>
      <c r="BN37" s="258">
        <v>7.8111439999999996</v>
      </c>
      <c r="BO37" s="258">
        <v>8.1347009999999997</v>
      </c>
      <c r="BP37" s="258">
        <v>8.596838</v>
      </c>
      <c r="BQ37" s="258">
        <v>9.0034189999999992</v>
      </c>
      <c r="BR37" s="258">
        <v>9.0814599999999999</v>
      </c>
      <c r="BS37" s="258">
        <v>8.8159320000000001</v>
      </c>
      <c r="BT37" s="258">
        <v>8.3817020000000007</v>
      </c>
      <c r="BU37" s="258">
        <v>8.1202909999999999</v>
      </c>
      <c r="BV37" s="258">
        <v>8.4176249999999992</v>
      </c>
    </row>
    <row r="38" spans="1:74" ht="11.15" customHeight="1" x14ac:dyDescent="0.25">
      <c r="A38" s="91"/>
      <c r="B38" s="93" t="s">
        <v>238</v>
      </c>
      <c r="C38" s="363"/>
      <c r="D38" s="363"/>
      <c r="E38" s="363"/>
      <c r="F38" s="363"/>
      <c r="G38" s="363"/>
      <c r="H38" s="363"/>
      <c r="I38" s="363"/>
      <c r="J38" s="363"/>
      <c r="K38" s="363"/>
      <c r="L38" s="363"/>
      <c r="M38" s="363"/>
      <c r="N38" s="363"/>
      <c r="O38" s="363"/>
      <c r="P38" s="363"/>
      <c r="Q38" s="363"/>
      <c r="R38" s="363"/>
      <c r="S38" s="363"/>
      <c r="T38" s="363"/>
      <c r="U38" s="363"/>
      <c r="V38" s="363"/>
      <c r="W38" s="363"/>
      <c r="X38" s="363"/>
      <c r="Y38" s="363"/>
      <c r="Z38" s="363"/>
      <c r="AA38" s="363"/>
      <c r="AB38" s="363"/>
      <c r="AC38" s="363"/>
      <c r="AD38" s="363"/>
      <c r="AE38" s="363"/>
      <c r="AF38" s="363"/>
      <c r="AG38" s="363"/>
      <c r="AH38" s="363"/>
      <c r="AI38" s="363"/>
      <c r="AJ38" s="363"/>
      <c r="AK38" s="363"/>
      <c r="AL38" s="363"/>
      <c r="AM38" s="363"/>
      <c r="AN38" s="363"/>
      <c r="AO38" s="363"/>
      <c r="AP38" s="363"/>
      <c r="AQ38" s="363"/>
      <c r="AR38" s="363"/>
      <c r="AS38" s="363"/>
      <c r="AT38" s="363"/>
      <c r="AU38" s="363"/>
      <c r="AV38" s="363"/>
      <c r="AW38" s="363"/>
      <c r="AX38" s="363"/>
      <c r="AY38" s="363"/>
      <c r="AZ38" s="363"/>
      <c r="BA38" s="363"/>
      <c r="BB38" s="364"/>
      <c r="BC38" s="364"/>
      <c r="BD38" s="364"/>
      <c r="BE38" s="364"/>
      <c r="BF38" s="364"/>
      <c r="BG38" s="364"/>
      <c r="BH38" s="364"/>
      <c r="BI38" s="364"/>
      <c r="BJ38" s="364"/>
      <c r="BK38" s="364"/>
      <c r="BL38" s="364"/>
      <c r="BM38" s="364"/>
      <c r="BN38" s="364"/>
      <c r="BO38" s="364"/>
      <c r="BP38" s="364"/>
      <c r="BQ38" s="364"/>
      <c r="BR38" s="364"/>
      <c r="BS38" s="364"/>
      <c r="BT38" s="364"/>
      <c r="BU38" s="364"/>
      <c r="BV38" s="364"/>
    </row>
    <row r="39" spans="1:74" ht="11.15" customHeight="1" x14ac:dyDescent="0.25">
      <c r="A39" s="209" t="s">
        <v>182</v>
      </c>
      <c r="B39" s="159" t="s">
        <v>418</v>
      </c>
      <c r="C39" s="168">
        <v>18.149331998000001</v>
      </c>
      <c r="D39" s="168">
        <v>18.510865759000001</v>
      </c>
      <c r="E39" s="168">
        <v>18.301195443000001</v>
      </c>
      <c r="F39" s="168">
        <v>17.940163477999999</v>
      </c>
      <c r="G39" s="168">
        <v>17.605542550999999</v>
      </c>
      <c r="H39" s="168">
        <v>17.680526696000001</v>
      </c>
      <c r="I39" s="168">
        <v>17.379248355000001</v>
      </c>
      <c r="J39" s="168">
        <v>17.681273834999999</v>
      </c>
      <c r="K39" s="168">
        <v>17.563305836000001</v>
      </c>
      <c r="L39" s="168">
        <v>17.173686779000001</v>
      </c>
      <c r="M39" s="168">
        <v>17.363076144000001</v>
      </c>
      <c r="N39" s="168">
        <v>17.737104516999999</v>
      </c>
      <c r="O39" s="168">
        <v>18.151293880000001</v>
      </c>
      <c r="P39" s="168">
        <v>18.235879573999998</v>
      </c>
      <c r="Q39" s="168">
        <v>17.847663726</v>
      </c>
      <c r="R39" s="168">
        <v>18.227605297</v>
      </c>
      <c r="S39" s="168">
        <v>17.659461226000001</v>
      </c>
      <c r="T39" s="168">
        <v>17.217496116</v>
      </c>
      <c r="U39" s="168">
        <v>17.778044477000002</v>
      </c>
      <c r="V39" s="168">
        <v>18.064607379000002</v>
      </c>
      <c r="W39" s="168">
        <v>17.600412343999999</v>
      </c>
      <c r="X39" s="168">
        <v>17.281480264999999</v>
      </c>
      <c r="Y39" s="168">
        <v>17.295956379</v>
      </c>
      <c r="Z39" s="168">
        <v>17.335335887999999</v>
      </c>
      <c r="AA39" s="168">
        <v>17.776443324999999</v>
      </c>
      <c r="AB39" s="168">
        <v>18.32975781</v>
      </c>
      <c r="AC39" s="168">
        <v>18.040709936999999</v>
      </c>
      <c r="AD39" s="168">
        <v>17.678583259</v>
      </c>
      <c r="AE39" s="168">
        <v>17.227672969</v>
      </c>
      <c r="AF39" s="168">
        <v>17.522131705</v>
      </c>
      <c r="AG39" s="168">
        <v>18.29640874</v>
      </c>
      <c r="AH39" s="168">
        <v>17.711812693999999</v>
      </c>
      <c r="AI39" s="168">
        <v>18.664801260000001</v>
      </c>
      <c r="AJ39" s="168">
        <v>18.130062918</v>
      </c>
      <c r="AK39" s="168">
        <v>18.176181427</v>
      </c>
      <c r="AL39" s="168">
        <v>18.708586466</v>
      </c>
      <c r="AM39" s="168">
        <v>19.966792909999999</v>
      </c>
      <c r="AN39" s="168">
        <v>21.170125931000001</v>
      </c>
      <c r="AO39" s="168">
        <v>20.275907664999998</v>
      </c>
      <c r="AP39" s="168">
        <v>19.908386359000001</v>
      </c>
      <c r="AQ39" s="168">
        <v>19.376410378999999</v>
      </c>
      <c r="AR39" s="168">
        <v>20.182767017</v>
      </c>
      <c r="AS39" s="168">
        <v>18.950087612000001</v>
      </c>
      <c r="AT39" s="168">
        <v>21.493956608000001</v>
      </c>
      <c r="AU39" s="168">
        <v>22.089222123999999</v>
      </c>
      <c r="AV39" s="168">
        <v>20.585075578000001</v>
      </c>
      <c r="AW39" s="168">
        <v>20.85881071</v>
      </c>
      <c r="AX39" s="168">
        <v>22.25</v>
      </c>
      <c r="AY39" s="168">
        <v>24.13</v>
      </c>
      <c r="AZ39" s="168">
        <v>24.564299999999999</v>
      </c>
      <c r="BA39" s="168">
        <v>23.063410000000001</v>
      </c>
      <c r="BB39" s="258">
        <v>22.21283</v>
      </c>
      <c r="BC39" s="258">
        <v>21.294709999999998</v>
      </c>
      <c r="BD39" s="258">
        <v>21.89087</v>
      </c>
      <c r="BE39" s="258">
        <v>20.327729999999999</v>
      </c>
      <c r="BF39" s="258">
        <v>22.747699999999998</v>
      </c>
      <c r="BG39" s="258">
        <v>23.025289999999998</v>
      </c>
      <c r="BH39" s="258">
        <v>21.299469999999999</v>
      </c>
      <c r="BI39" s="258">
        <v>21.369219999999999</v>
      </c>
      <c r="BJ39" s="258">
        <v>22.624020000000002</v>
      </c>
      <c r="BK39" s="258">
        <v>24.475570000000001</v>
      </c>
      <c r="BL39" s="258">
        <v>24.772400000000001</v>
      </c>
      <c r="BM39" s="258">
        <v>23.127970000000001</v>
      </c>
      <c r="BN39" s="258">
        <v>22.253869999999999</v>
      </c>
      <c r="BO39" s="258">
        <v>21.321380000000001</v>
      </c>
      <c r="BP39" s="258">
        <v>21.938279999999999</v>
      </c>
      <c r="BQ39" s="258">
        <v>20.414380000000001</v>
      </c>
      <c r="BR39" s="258">
        <v>22.953309999999998</v>
      </c>
      <c r="BS39" s="258">
        <v>23.329940000000001</v>
      </c>
      <c r="BT39" s="258">
        <v>21.644680000000001</v>
      </c>
      <c r="BU39" s="258">
        <v>21.856739999999999</v>
      </c>
      <c r="BV39" s="258">
        <v>23.247990000000001</v>
      </c>
    </row>
    <row r="40" spans="1:74" ht="11.15" customHeight="1" x14ac:dyDescent="0.25">
      <c r="A40" s="209" t="s">
        <v>183</v>
      </c>
      <c r="B40" s="148" t="s">
        <v>448</v>
      </c>
      <c r="C40" s="168">
        <v>11.862801253000001</v>
      </c>
      <c r="D40" s="168">
        <v>12.219363463000001</v>
      </c>
      <c r="E40" s="168">
        <v>11.920696275999999</v>
      </c>
      <c r="F40" s="168">
        <v>11.981400376</v>
      </c>
      <c r="G40" s="168">
        <v>12.09228753</v>
      </c>
      <c r="H40" s="168">
        <v>12.606440640000001</v>
      </c>
      <c r="I40" s="168">
        <v>13.111894194</v>
      </c>
      <c r="J40" s="168">
        <v>12.975597919</v>
      </c>
      <c r="K40" s="168">
        <v>12.791058173</v>
      </c>
      <c r="L40" s="168">
        <v>12.189709969000001</v>
      </c>
      <c r="M40" s="168">
        <v>11.979892089</v>
      </c>
      <c r="N40" s="168">
        <v>12.082169699</v>
      </c>
      <c r="O40" s="168">
        <v>11.998824128000001</v>
      </c>
      <c r="P40" s="168">
        <v>11.941091981</v>
      </c>
      <c r="Q40" s="168">
        <v>11.943497695</v>
      </c>
      <c r="R40" s="168">
        <v>12.062476918</v>
      </c>
      <c r="S40" s="168">
        <v>12.431506477999999</v>
      </c>
      <c r="T40" s="168">
        <v>13.083899672999999</v>
      </c>
      <c r="U40" s="168">
        <v>13.341087238</v>
      </c>
      <c r="V40" s="168">
        <v>13.178905598</v>
      </c>
      <c r="W40" s="168">
        <v>13.088005725</v>
      </c>
      <c r="X40" s="168">
        <v>12.556513152000001</v>
      </c>
      <c r="Y40" s="168">
        <v>12.381100903</v>
      </c>
      <c r="Z40" s="168">
        <v>12.287772523999999</v>
      </c>
      <c r="AA40" s="168">
        <v>12.432120586</v>
      </c>
      <c r="AB40" s="168">
        <v>12.741433477999999</v>
      </c>
      <c r="AC40" s="168">
        <v>12.457346444000001</v>
      </c>
      <c r="AD40" s="168">
        <v>12.266248034</v>
      </c>
      <c r="AE40" s="168">
        <v>12.754375878999999</v>
      </c>
      <c r="AF40" s="168">
        <v>13.642961256</v>
      </c>
      <c r="AG40" s="168">
        <v>13.899615572</v>
      </c>
      <c r="AH40" s="168">
        <v>13.980900413000001</v>
      </c>
      <c r="AI40" s="168">
        <v>13.944542489</v>
      </c>
      <c r="AJ40" s="168">
        <v>13.55286452</v>
      </c>
      <c r="AK40" s="168">
        <v>13.274581189999999</v>
      </c>
      <c r="AL40" s="168">
        <v>13.197308083999999</v>
      </c>
      <c r="AM40" s="168">
        <v>14.004501496</v>
      </c>
      <c r="AN40" s="168">
        <v>14.337332395000001</v>
      </c>
      <c r="AO40" s="168">
        <v>13.945602587</v>
      </c>
      <c r="AP40" s="168">
        <v>13.885914594000001</v>
      </c>
      <c r="AQ40" s="168">
        <v>14.431372664</v>
      </c>
      <c r="AR40" s="168">
        <v>15.584014841</v>
      </c>
      <c r="AS40" s="168">
        <v>16.014191106999998</v>
      </c>
      <c r="AT40" s="168">
        <v>16.156892401</v>
      </c>
      <c r="AU40" s="168">
        <v>16.370883125999999</v>
      </c>
      <c r="AV40" s="168">
        <v>15.270735361</v>
      </c>
      <c r="AW40" s="168">
        <v>15.022748139999999</v>
      </c>
      <c r="AX40" s="168">
        <v>15.53</v>
      </c>
      <c r="AY40" s="168">
        <v>15.82</v>
      </c>
      <c r="AZ40" s="168">
        <v>15.420299999999999</v>
      </c>
      <c r="BA40" s="168">
        <v>14.452640000000001</v>
      </c>
      <c r="BB40" s="258">
        <v>14.00811</v>
      </c>
      <c r="BC40" s="258">
        <v>14.26618</v>
      </c>
      <c r="BD40" s="258">
        <v>15.20628</v>
      </c>
      <c r="BE40" s="258">
        <v>15.388920000000001</v>
      </c>
      <c r="BF40" s="258">
        <v>15.30749</v>
      </c>
      <c r="BG40" s="258">
        <v>15.442399999999999</v>
      </c>
      <c r="BH40" s="258">
        <v>14.486370000000001</v>
      </c>
      <c r="BI40" s="258">
        <v>14.313000000000001</v>
      </c>
      <c r="BJ40" s="258">
        <v>14.80189</v>
      </c>
      <c r="BK40" s="258">
        <v>15.497260000000001</v>
      </c>
      <c r="BL40" s="258">
        <v>15.27538</v>
      </c>
      <c r="BM40" s="258">
        <v>14.452719999999999</v>
      </c>
      <c r="BN40" s="258">
        <v>14.01172</v>
      </c>
      <c r="BO40" s="258">
        <v>14.323230000000001</v>
      </c>
      <c r="BP40" s="258">
        <v>15.29025</v>
      </c>
      <c r="BQ40" s="258">
        <v>15.600199999999999</v>
      </c>
      <c r="BR40" s="258">
        <v>15.50455</v>
      </c>
      <c r="BS40" s="258">
        <v>15.58835</v>
      </c>
      <c r="BT40" s="258">
        <v>14.53112</v>
      </c>
      <c r="BU40" s="258">
        <v>14.31757</v>
      </c>
      <c r="BV40" s="258">
        <v>14.79496</v>
      </c>
    </row>
    <row r="41" spans="1:74" ht="11.15" customHeight="1" x14ac:dyDescent="0.25">
      <c r="A41" s="209" t="s">
        <v>184</v>
      </c>
      <c r="B41" s="159" t="s">
        <v>419</v>
      </c>
      <c r="C41" s="168">
        <v>10.089276071</v>
      </c>
      <c r="D41" s="168">
        <v>10.185242538000001</v>
      </c>
      <c r="E41" s="168">
        <v>10.150038372999999</v>
      </c>
      <c r="F41" s="168">
        <v>10.110744102</v>
      </c>
      <c r="G41" s="168">
        <v>10.07052577</v>
      </c>
      <c r="H41" s="168">
        <v>10.205822357000001</v>
      </c>
      <c r="I41" s="168">
        <v>10.377333671000001</v>
      </c>
      <c r="J41" s="168">
        <v>10.232573851</v>
      </c>
      <c r="K41" s="168">
        <v>9.9739770460999999</v>
      </c>
      <c r="L41" s="168">
        <v>10.012338755</v>
      </c>
      <c r="M41" s="168">
        <v>10.106851986000001</v>
      </c>
      <c r="N41" s="168">
        <v>9.9196807823000004</v>
      </c>
      <c r="O41" s="168">
        <v>9.9737473689999998</v>
      </c>
      <c r="P41" s="168">
        <v>9.9371537633999996</v>
      </c>
      <c r="Q41" s="168">
        <v>9.9400268509000007</v>
      </c>
      <c r="R41" s="168">
        <v>10.394726446</v>
      </c>
      <c r="S41" s="168">
        <v>10.44491921</v>
      </c>
      <c r="T41" s="168">
        <v>10.603651782</v>
      </c>
      <c r="U41" s="168">
        <v>10.529563536</v>
      </c>
      <c r="V41" s="168">
        <v>10.357260096999999</v>
      </c>
      <c r="W41" s="168">
        <v>10.291185819000001</v>
      </c>
      <c r="X41" s="168">
        <v>10.281987669999999</v>
      </c>
      <c r="Y41" s="168">
        <v>10.255142497</v>
      </c>
      <c r="Z41" s="168">
        <v>10.274998577</v>
      </c>
      <c r="AA41" s="168">
        <v>10.143850759999999</v>
      </c>
      <c r="AB41" s="168">
        <v>10.47656205</v>
      </c>
      <c r="AC41" s="168">
        <v>10.413395342999999</v>
      </c>
      <c r="AD41" s="168">
        <v>10.368309731</v>
      </c>
      <c r="AE41" s="168">
        <v>10.509110948</v>
      </c>
      <c r="AF41" s="168">
        <v>10.848228288</v>
      </c>
      <c r="AG41" s="168">
        <v>10.857105824</v>
      </c>
      <c r="AH41" s="168">
        <v>10.961540009</v>
      </c>
      <c r="AI41" s="168">
        <v>10.795474269</v>
      </c>
      <c r="AJ41" s="168">
        <v>10.920596266</v>
      </c>
      <c r="AK41" s="168">
        <v>11.067099268</v>
      </c>
      <c r="AL41" s="168">
        <v>10.837100145000001</v>
      </c>
      <c r="AM41" s="168">
        <v>10.981164400999999</v>
      </c>
      <c r="AN41" s="168">
        <v>11.233480797</v>
      </c>
      <c r="AO41" s="168">
        <v>11.108607692</v>
      </c>
      <c r="AP41" s="168">
        <v>11.336110753</v>
      </c>
      <c r="AQ41" s="168">
        <v>11.811529371000001</v>
      </c>
      <c r="AR41" s="168">
        <v>12.388691688</v>
      </c>
      <c r="AS41" s="168">
        <v>12.636552116000001</v>
      </c>
      <c r="AT41" s="168">
        <v>12.693285691</v>
      </c>
      <c r="AU41" s="168">
        <v>12.363362815</v>
      </c>
      <c r="AV41" s="168">
        <v>12.168824954</v>
      </c>
      <c r="AW41" s="168">
        <v>12.004210012</v>
      </c>
      <c r="AX41" s="168">
        <v>12.13</v>
      </c>
      <c r="AY41" s="168">
        <v>12.22</v>
      </c>
      <c r="AZ41" s="168">
        <v>12.035080000000001</v>
      </c>
      <c r="BA41" s="168">
        <v>11.72189</v>
      </c>
      <c r="BB41" s="258">
        <v>11.716850000000001</v>
      </c>
      <c r="BC41" s="258">
        <v>11.985620000000001</v>
      </c>
      <c r="BD41" s="258">
        <v>12.43375</v>
      </c>
      <c r="BE41" s="258">
        <v>12.59268</v>
      </c>
      <c r="BF41" s="258">
        <v>12.502190000000001</v>
      </c>
      <c r="BG41" s="258">
        <v>12.068519999999999</v>
      </c>
      <c r="BH41" s="258">
        <v>11.85529</v>
      </c>
      <c r="BI41" s="258">
        <v>11.69182</v>
      </c>
      <c r="BJ41" s="258">
        <v>11.73607</v>
      </c>
      <c r="BK41" s="258">
        <v>12.00299</v>
      </c>
      <c r="BL41" s="258">
        <v>11.866989999999999</v>
      </c>
      <c r="BM41" s="258">
        <v>11.56385</v>
      </c>
      <c r="BN41" s="258">
        <v>11.55035</v>
      </c>
      <c r="BO41" s="258">
        <v>11.900539999999999</v>
      </c>
      <c r="BP41" s="258">
        <v>12.39555</v>
      </c>
      <c r="BQ41" s="258">
        <v>12.64888</v>
      </c>
      <c r="BR41" s="258">
        <v>12.618</v>
      </c>
      <c r="BS41" s="258">
        <v>12.223990000000001</v>
      </c>
      <c r="BT41" s="258">
        <v>12.03496</v>
      </c>
      <c r="BU41" s="258">
        <v>11.87862</v>
      </c>
      <c r="BV41" s="258">
        <v>11.93127</v>
      </c>
    </row>
    <row r="42" spans="1:74" ht="11.15" customHeight="1" x14ac:dyDescent="0.25">
      <c r="A42" s="209" t="s">
        <v>185</v>
      </c>
      <c r="B42" s="159" t="s">
        <v>420</v>
      </c>
      <c r="C42" s="168">
        <v>8.8829420254000002</v>
      </c>
      <c r="D42" s="168">
        <v>9.1418435559999995</v>
      </c>
      <c r="E42" s="168">
        <v>9.2513079513999994</v>
      </c>
      <c r="F42" s="168">
        <v>9.2649863457000006</v>
      </c>
      <c r="G42" s="168">
        <v>9.8607936997000003</v>
      </c>
      <c r="H42" s="168">
        <v>10.659363417</v>
      </c>
      <c r="I42" s="168">
        <v>10.781232076</v>
      </c>
      <c r="J42" s="168">
        <v>10.731649103000001</v>
      </c>
      <c r="K42" s="168">
        <v>10.173892124</v>
      </c>
      <c r="L42" s="168">
        <v>9.3284452096999999</v>
      </c>
      <c r="M42" s="168">
        <v>9.0589062139000003</v>
      </c>
      <c r="N42" s="168">
        <v>8.9539406953</v>
      </c>
      <c r="O42" s="168">
        <v>8.9760171273000005</v>
      </c>
      <c r="P42" s="168">
        <v>9.0638984741000002</v>
      </c>
      <c r="Q42" s="168">
        <v>9.2397012995000001</v>
      </c>
      <c r="R42" s="168">
        <v>9.4101001378000007</v>
      </c>
      <c r="S42" s="168">
        <v>10.034203178</v>
      </c>
      <c r="T42" s="168">
        <v>10.611095621</v>
      </c>
      <c r="U42" s="168">
        <v>10.799472160000001</v>
      </c>
      <c r="V42" s="168">
        <v>10.618192684</v>
      </c>
      <c r="W42" s="168">
        <v>9.9738065749999993</v>
      </c>
      <c r="X42" s="168">
        <v>9.2968527483999992</v>
      </c>
      <c r="Y42" s="168">
        <v>9.0428865331000008</v>
      </c>
      <c r="Z42" s="168">
        <v>8.8859715579999996</v>
      </c>
      <c r="AA42" s="168">
        <v>8.8449262799999993</v>
      </c>
      <c r="AB42" s="168">
        <v>9.4070852485999996</v>
      </c>
      <c r="AC42" s="168">
        <v>9.1603786829999994</v>
      </c>
      <c r="AD42" s="168">
        <v>9.4342151620999992</v>
      </c>
      <c r="AE42" s="168">
        <v>9.6163198525000002</v>
      </c>
      <c r="AF42" s="168">
        <v>10.905063438000001</v>
      </c>
      <c r="AG42" s="168">
        <v>10.936480811999999</v>
      </c>
      <c r="AH42" s="168">
        <v>10.885321586</v>
      </c>
      <c r="AI42" s="168">
        <v>10.675511650000001</v>
      </c>
      <c r="AJ42" s="168">
        <v>9.6168408503999991</v>
      </c>
      <c r="AK42" s="168">
        <v>9.5269431651000005</v>
      </c>
      <c r="AL42" s="168">
        <v>9.3308164474000002</v>
      </c>
      <c r="AM42" s="168">
        <v>9.4222830415000001</v>
      </c>
      <c r="AN42" s="168">
        <v>9.5337555311000006</v>
      </c>
      <c r="AO42" s="168">
        <v>9.6352172883999998</v>
      </c>
      <c r="AP42" s="168">
        <v>9.8758714225999995</v>
      </c>
      <c r="AQ42" s="168">
        <v>10.305454734</v>
      </c>
      <c r="AR42" s="168">
        <v>11.619983298999999</v>
      </c>
      <c r="AS42" s="168">
        <v>11.864687780000001</v>
      </c>
      <c r="AT42" s="168">
        <v>11.857454478999999</v>
      </c>
      <c r="AU42" s="168">
        <v>11.423109628000001</v>
      </c>
      <c r="AV42" s="168">
        <v>10.277968887</v>
      </c>
      <c r="AW42" s="168">
        <v>10.044970376</v>
      </c>
      <c r="AX42" s="168">
        <v>9.7799999999999994</v>
      </c>
      <c r="AY42" s="168">
        <v>9.74</v>
      </c>
      <c r="AZ42" s="168">
        <v>9.5799260000000004</v>
      </c>
      <c r="BA42" s="168">
        <v>9.4367769999999993</v>
      </c>
      <c r="BB42" s="258">
        <v>9.5762909999999994</v>
      </c>
      <c r="BC42" s="258">
        <v>9.9349070000000008</v>
      </c>
      <c r="BD42" s="258">
        <v>11.18848</v>
      </c>
      <c r="BE42" s="258">
        <v>11.45326</v>
      </c>
      <c r="BF42" s="258">
        <v>11.453860000000001</v>
      </c>
      <c r="BG42" s="258">
        <v>11.15592</v>
      </c>
      <c r="BH42" s="258">
        <v>10.15241</v>
      </c>
      <c r="BI42" s="258">
        <v>9.9126010000000004</v>
      </c>
      <c r="BJ42" s="258">
        <v>9.6483319999999999</v>
      </c>
      <c r="BK42" s="258">
        <v>9.8315470000000005</v>
      </c>
      <c r="BL42" s="258">
        <v>9.7988029999999995</v>
      </c>
      <c r="BM42" s="258">
        <v>9.7380060000000004</v>
      </c>
      <c r="BN42" s="258">
        <v>9.9431569999999994</v>
      </c>
      <c r="BO42" s="258">
        <v>10.40338</v>
      </c>
      <c r="BP42" s="258">
        <v>11.667669999999999</v>
      </c>
      <c r="BQ42" s="258">
        <v>11.873659999999999</v>
      </c>
      <c r="BR42" s="258">
        <v>11.81639</v>
      </c>
      <c r="BS42" s="258">
        <v>11.41203</v>
      </c>
      <c r="BT42" s="258">
        <v>10.2845</v>
      </c>
      <c r="BU42" s="258">
        <v>9.9561580000000003</v>
      </c>
      <c r="BV42" s="258">
        <v>9.6439229999999991</v>
      </c>
    </row>
    <row r="43" spans="1:74" ht="11.15" customHeight="1" x14ac:dyDescent="0.25">
      <c r="A43" s="209" t="s">
        <v>186</v>
      </c>
      <c r="B43" s="159" t="s">
        <v>421</v>
      </c>
      <c r="C43" s="168">
        <v>9.8336723757000009</v>
      </c>
      <c r="D43" s="168">
        <v>10.009126934999999</v>
      </c>
      <c r="E43" s="168">
        <v>9.9189052676999996</v>
      </c>
      <c r="F43" s="168">
        <v>9.9118950931000001</v>
      </c>
      <c r="G43" s="168">
        <v>9.8818616728999995</v>
      </c>
      <c r="H43" s="168">
        <v>10.169758901</v>
      </c>
      <c r="I43" s="168">
        <v>10.287556037</v>
      </c>
      <c r="J43" s="168">
        <v>10.231360708</v>
      </c>
      <c r="K43" s="168">
        <v>10.155747177</v>
      </c>
      <c r="L43" s="168">
        <v>9.9418437299000004</v>
      </c>
      <c r="M43" s="168">
        <v>9.9979287084999999</v>
      </c>
      <c r="N43" s="168">
        <v>9.6839922009000006</v>
      </c>
      <c r="O43" s="168">
        <v>9.6679691789</v>
      </c>
      <c r="P43" s="168">
        <v>9.7919136199000008</v>
      </c>
      <c r="Q43" s="168">
        <v>9.7325726427999992</v>
      </c>
      <c r="R43" s="168">
        <v>9.9117437052999993</v>
      </c>
      <c r="S43" s="168">
        <v>9.2932570579</v>
      </c>
      <c r="T43" s="168">
        <v>10.005103653000001</v>
      </c>
      <c r="U43" s="168">
        <v>10.075236072999999</v>
      </c>
      <c r="V43" s="168">
        <v>10.074701875000001</v>
      </c>
      <c r="W43" s="168">
        <v>10.093977214000001</v>
      </c>
      <c r="X43" s="168">
        <v>9.7907542500000009</v>
      </c>
      <c r="Y43" s="168">
        <v>9.6353303122000007</v>
      </c>
      <c r="Z43" s="168">
        <v>9.8213343988999995</v>
      </c>
      <c r="AA43" s="168">
        <v>9.5429613343999993</v>
      </c>
      <c r="AB43" s="168">
        <v>10.011575271</v>
      </c>
      <c r="AC43" s="168">
        <v>9.8391448074000003</v>
      </c>
      <c r="AD43" s="168">
        <v>9.6064852755000008</v>
      </c>
      <c r="AE43" s="168">
        <v>9.8816992311000007</v>
      </c>
      <c r="AF43" s="168">
        <v>10.161424759000001</v>
      </c>
      <c r="AG43" s="168">
        <v>10.294443143000001</v>
      </c>
      <c r="AH43" s="168">
        <v>10.375150103999999</v>
      </c>
      <c r="AI43" s="168">
        <v>10.483623158</v>
      </c>
      <c r="AJ43" s="168">
        <v>10.378677060999999</v>
      </c>
      <c r="AK43" s="168">
        <v>10.356187099</v>
      </c>
      <c r="AL43" s="168">
        <v>10.31605444</v>
      </c>
      <c r="AM43" s="168">
        <v>10.547611316999999</v>
      </c>
      <c r="AN43" s="168">
        <v>10.901365888999999</v>
      </c>
      <c r="AO43" s="168">
        <v>10.955017844</v>
      </c>
      <c r="AP43" s="168">
        <v>11.003282198999999</v>
      </c>
      <c r="AQ43" s="168">
        <v>11.479847737</v>
      </c>
      <c r="AR43" s="168">
        <v>12.080280026000001</v>
      </c>
      <c r="AS43" s="168">
        <v>12.336617548</v>
      </c>
      <c r="AT43" s="168">
        <v>12.523156277</v>
      </c>
      <c r="AU43" s="168">
        <v>12.421575109000001</v>
      </c>
      <c r="AV43" s="168">
        <v>11.918305715000001</v>
      </c>
      <c r="AW43" s="168">
        <v>11.626848094</v>
      </c>
      <c r="AX43" s="168">
        <v>11.82</v>
      </c>
      <c r="AY43" s="168">
        <v>12.17</v>
      </c>
      <c r="AZ43" s="168">
        <v>11.730549999999999</v>
      </c>
      <c r="BA43" s="168">
        <v>11.50911</v>
      </c>
      <c r="BB43" s="258">
        <v>11.36767</v>
      </c>
      <c r="BC43" s="258">
        <v>11.676500000000001</v>
      </c>
      <c r="BD43" s="258">
        <v>12.126989999999999</v>
      </c>
      <c r="BE43" s="258">
        <v>12.27383</v>
      </c>
      <c r="BF43" s="258">
        <v>12.307499999999999</v>
      </c>
      <c r="BG43" s="258">
        <v>12.0624</v>
      </c>
      <c r="BH43" s="258">
        <v>11.513310000000001</v>
      </c>
      <c r="BI43" s="258">
        <v>11.12697</v>
      </c>
      <c r="BJ43" s="258">
        <v>11.257479999999999</v>
      </c>
      <c r="BK43" s="258">
        <v>11.66263</v>
      </c>
      <c r="BL43" s="258">
        <v>11.33487</v>
      </c>
      <c r="BM43" s="258">
        <v>11.1645</v>
      </c>
      <c r="BN43" s="258">
        <v>11.0303</v>
      </c>
      <c r="BO43" s="258">
        <v>11.41817</v>
      </c>
      <c r="BP43" s="258">
        <v>11.925319999999999</v>
      </c>
      <c r="BQ43" s="258">
        <v>12.122640000000001</v>
      </c>
      <c r="BR43" s="258">
        <v>12.20711</v>
      </c>
      <c r="BS43" s="258">
        <v>11.98826</v>
      </c>
      <c r="BT43" s="258">
        <v>11.453340000000001</v>
      </c>
      <c r="BU43" s="258">
        <v>11.093529999999999</v>
      </c>
      <c r="BV43" s="258">
        <v>11.23921</v>
      </c>
    </row>
    <row r="44" spans="1:74" ht="11.15" customHeight="1" x14ac:dyDescent="0.25">
      <c r="A44" s="209" t="s">
        <v>187</v>
      </c>
      <c r="B44" s="159" t="s">
        <v>422</v>
      </c>
      <c r="C44" s="168">
        <v>9.2685112172000004</v>
      </c>
      <c r="D44" s="168">
        <v>9.3589470057999993</v>
      </c>
      <c r="E44" s="168">
        <v>9.2304978584999997</v>
      </c>
      <c r="F44" s="168">
        <v>9.2557051998999995</v>
      </c>
      <c r="G44" s="168">
        <v>9.3379007414000004</v>
      </c>
      <c r="H44" s="168">
        <v>9.5792881630999993</v>
      </c>
      <c r="I44" s="168">
        <v>9.7265755998000003</v>
      </c>
      <c r="J44" s="168">
        <v>9.6176581816999995</v>
      </c>
      <c r="K44" s="168">
        <v>9.5450700349000002</v>
      </c>
      <c r="L44" s="168">
        <v>9.2361580307000004</v>
      </c>
      <c r="M44" s="168">
        <v>9.4469656129999997</v>
      </c>
      <c r="N44" s="168">
        <v>9.0909998677000008</v>
      </c>
      <c r="O44" s="168">
        <v>9.2855445152999998</v>
      </c>
      <c r="P44" s="168">
        <v>9.1794590982000006</v>
      </c>
      <c r="Q44" s="168">
        <v>9.1491224299000002</v>
      </c>
      <c r="R44" s="168">
        <v>9.1974724250000008</v>
      </c>
      <c r="S44" s="168">
        <v>9.2800521980999999</v>
      </c>
      <c r="T44" s="168">
        <v>9.5169813238999996</v>
      </c>
      <c r="U44" s="168">
        <v>9.5492360419000004</v>
      </c>
      <c r="V44" s="168">
        <v>9.4735658263999998</v>
      </c>
      <c r="W44" s="168">
        <v>9.4605195927000008</v>
      </c>
      <c r="X44" s="168">
        <v>9.2638047297000004</v>
      </c>
      <c r="Y44" s="168">
        <v>9.3343055802000006</v>
      </c>
      <c r="Z44" s="168">
        <v>9.0508807972999996</v>
      </c>
      <c r="AA44" s="168">
        <v>9.2044567203999996</v>
      </c>
      <c r="AB44" s="168">
        <v>9.5949716718999998</v>
      </c>
      <c r="AC44" s="168">
        <v>9.3726458364000003</v>
      </c>
      <c r="AD44" s="168">
        <v>9.5583602693999996</v>
      </c>
      <c r="AE44" s="168">
        <v>9.4940991515000004</v>
      </c>
      <c r="AF44" s="168">
        <v>9.8112944357000007</v>
      </c>
      <c r="AG44" s="168">
        <v>9.9790640298</v>
      </c>
      <c r="AH44" s="168">
        <v>10.005723528000001</v>
      </c>
      <c r="AI44" s="168">
        <v>9.9588732876999995</v>
      </c>
      <c r="AJ44" s="168">
        <v>9.8192193107999994</v>
      </c>
      <c r="AK44" s="168">
        <v>10.032157196</v>
      </c>
      <c r="AL44" s="168">
        <v>9.2822886861999994</v>
      </c>
      <c r="AM44" s="168">
        <v>10.274211975</v>
      </c>
      <c r="AN44" s="168">
        <v>10.041847637</v>
      </c>
      <c r="AO44" s="168">
        <v>10.028918848</v>
      </c>
      <c r="AP44" s="168">
        <v>10.387907773</v>
      </c>
      <c r="AQ44" s="168">
        <v>10.680277443</v>
      </c>
      <c r="AR44" s="168">
        <v>11.434263908</v>
      </c>
      <c r="AS44" s="168">
        <v>11.842622303000001</v>
      </c>
      <c r="AT44" s="168">
        <v>12.35939434</v>
      </c>
      <c r="AU44" s="168">
        <v>11.821644796999999</v>
      </c>
      <c r="AV44" s="168">
        <v>11.251410148</v>
      </c>
      <c r="AW44" s="168">
        <v>11.399133841999999</v>
      </c>
      <c r="AX44" s="168">
        <v>11.04</v>
      </c>
      <c r="AY44" s="168">
        <v>11.1</v>
      </c>
      <c r="AZ44" s="168">
        <v>10.580640000000001</v>
      </c>
      <c r="BA44" s="168">
        <v>10.32225</v>
      </c>
      <c r="BB44" s="258">
        <v>10.49727</v>
      </c>
      <c r="BC44" s="258">
        <v>10.61844</v>
      </c>
      <c r="BD44" s="258">
        <v>11.21659</v>
      </c>
      <c r="BE44" s="258">
        <v>11.54034</v>
      </c>
      <c r="BF44" s="258">
        <v>11.91703</v>
      </c>
      <c r="BG44" s="258">
        <v>11.36134</v>
      </c>
      <c r="BH44" s="258">
        <v>10.90573</v>
      </c>
      <c r="BI44" s="258">
        <v>11.06072</v>
      </c>
      <c r="BJ44" s="258">
        <v>10.75123</v>
      </c>
      <c r="BK44" s="258">
        <v>10.99722</v>
      </c>
      <c r="BL44" s="258">
        <v>10.648899999999999</v>
      </c>
      <c r="BM44" s="258">
        <v>10.50597</v>
      </c>
      <c r="BN44" s="258">
        <v>10.678280000000001</v>
      </c>
      <c r="BO44" s="258">
        <v>10.801069999999999</v>
      </c>
      <c r="BP44" s="258">
        <v>11.37865</v>
      </c>
      <c r="BQ44" s="258">
        <v>11.72278</v>
      </c>
      <c r="BR44" s="258">
        <v>12.12083</v>
      </c>
      <c r="BS44" s="258">
        <v>11.563689999999999</v>
      </c>
      <c r="BT44" s="258">
        <v>11.098839999999999</v>
      </c>
      <c r="BU44" s="258">
        <v>11.26437</v>
      </c>
      <c r="BV44" s="258">
        <v>10.94905</v>
      </c>
    </row>
    <row r="45" spans="1:74" ht="11.15" customHeight="1" x14ac:dyDescent="0.25">
      <c r="A45" s="209" t="s">
        <v>188</v>
      </c>
      <c r="B45" s="159" t="s">
        <v>423</v>
      </c>
      <c r="C45" s="168">
        <v>8.0633995055999996</v>
      </c>
      <c r="D45" s="168">
        <v>8.1029276007999993</v>
      </c>
      <c r="E45" s="168">
        <v>8.1630944702000008</v>
      </c>
      <c r="F45" s="168">
        <v>7.9922442395999997</v>
      </c>
      <c r="G45" s="168">
        <v>8.1839106761</v>
      </c>
      <c r="H45" s="168">
        <v>8.3560908915999992</v>
      </c>
      <c r="I45" s="168">
        <v>8.5513765079000006</v>
      </c>
      <c r="J45" s="168">
        <v>9.0806455885999995</v>
      </c>
      <c r="K45" s="168">
        <v>8.7883473616999996</v>
      </c>
      <c r="L45" s="168">
        <v>8.4323564192999996</v>
      </c>
      <c r="M45" s="168">
        <v>8.2099847824999994</v>
      </c>
      <c r="N45" s="168">
        <v>7.9422804251999999</v>
      </c>
      <c r="O45" s="168">
        <v>7.8467659756000003</v>
      </c>
      <c r="P45" s="168">
        <v>7.9934838592000004</v>
      </c>
      <c r="Q45" s="168">
        <v>7.9048222523999998</v>
      </c>
      <c r="R45" s="168">
        <v>7.9492574305000003</v>
      </c>
      <c r="S45" s="168">
        <v>8.0873061345000004</v>
      </c>
      <c r="T45" s="168">
        <v>8.3841000936000007</v>
      </c>
      <c r="U45" s="168">
        <v>8.4712213503000005</v>
      </c>
      <c r="V45" s="168">
        <v>8.5251086039999997</v>
      </c>
      <c r="W45" s="168">
        <v>8.5179021139</v>
      </c>
      <c r="X45" s="168">
        <v>8.1230622444999998</v>
      </c>
      <c r="Y45" s="168">
        <v>7.9787959294000004</v>
      </c>
      <c r="Z45" s="168">
        <v>7.8921249232999999</v>
      </c>
      <c r="AA45" s="168">
        <v>7.9747965323000001</v>
      </c>
      <c r="AB45" s="168">
        <v>11.377812797000001</v>
      </c>
      <c r="AC45" s="168">
        <v>9.5433839758999994</v>
      </c>
      <c r="AD45" s="168">
        <v>9.0495416732000002</v>
      </c>
      <c r="AE45" s="168">
        <v>8.3869055685999996</v>
      </c>
      <c r="AF45" s="168">
        <v>8.6808259187000001</v>
      </c>
      <c r="AG45" s="168">
        <v>8.7618662362999995</v>
      </c>
      <c r="AH45" s="168">
        <v>9.0998667106000006</v>
      </c>
      <c r="AI45" s="168">
        <v>9.2222075914000001</v>
      </c>
      <c r="AJ45" s="168">
        <v>9.0345426518000007</v>
      </c>
      <c r="AK45" s="168">
        <v>8.8781372487999999</v>
      </c>
      <c r="AL45" s="168">
        <v>8.5886935824999995</v>
      </c>
      <c r="AM45" s="168">
        <v>8.8336271111000002</v>
      </c>
      <c r="AN45" s="168">
        <v>9.1837199730000005</v>
      </c>
      <c r="AO45" s="168">
        <v>9.1454978561000004</v>
      </c>
      <c r="AP45" s="168">
        <v>9.2876821385999992</v>
      </c>
      <c r="AQ45" s="168">
        <v>10.110644463</v>
      </c>
      <c r="AR45" s="168">
        <v>10.612770518</v>
      </c>
      <c r="AS45" s="168">
        <v>11.275345128</v>
      </c>
      <c r="AT45" s="168">
        <v>11.232281997999999</v>
      </c>
      <c r="AU45" s="168">
        <v>11.112332295</v>
      </c>
      <c r="AV45" s="168">
        <v>10.657708826</v>
      </c>
      <c r="AW45" s="168">
        <v>10.310839305</v>
      </c>
      <c r="AX45" s="168">
        <v>10.33</v>
      </c>
      <c r="AY45" s="168">
        <v>10.06</v>
      </c>
      <c r="AZ45" s="168">
        <v>9.7494969999999999</v>
      </c>
      <c r="BA45" s="168">
        <v>9.4514080000000007</v>
      </c>
      <c r="BB45" s="258">
        <v>9.4498909999999992</v>
      </c>
      <c r="BC45" s="258">
        <v>10.111050000000001</v>
      </c>
      <c r="BD45" s="258">
        <v>10.59379</v>
      </c>
      <c r="BE45" s="258">
        <v>11.12224</v>
      </c>
      <c r="BF45" s="258">
        <v>11.141970000000001</v>
      </c>
      <c r="BG45" s="258">
        <v>10.969720000000001</v>
      </c>
      <c r="BH45" s="258">
        <v>10.5063</v>
      </c>
      <c r="BI45" s="258">
        <v>10.13035</v>
      </c>
      <c r="BJ45" s="258">
        <v>10.1942</v>
      </c>
      <c r="BK45" s="258">
        <v>10.10539</v>
      </c>
      <c r="BL45" s="258">
        <v>9.8389209999999991</v>
      </c>
      <c r="BM45" s="258">
        <v>9.4933370000000004</v>
      </c>
      <c r="BN45" s="258">
        <v>9.4995759999999994</v>
      </c>
      <c r="BO45" s="258">
        <v>10.17848</v>
      </c>
      <c r="BP45" s="258">
        <v>10.68103</v>
      </c>
      <c r="BQ45" s="258">
        <v>11.258010000000001</v>
      </c>
      <c r="BR45" s="258">
        <v>11.19486</v>
      </c>
      <c r="BS45" s="258">
        <v>11.079840000000001</v>
      </c>
      <c r="BT45" s="258">
        <v>10.55503</v>
      </c>
      <c r="BU45" s="258">
        <v>10.14805</v>
      </c>
      <c r="BV45" s="258">
        <v>10.247629999999999</v>
      </c>
    </row>
    <row r="46" spans="1:74" ht="11.15" customHeight="1" x14ac:dyDescent="0.25">
      <c r="A46" s="209" t="s">
        <v>189</v>
      </c>
      <c r="B46" s="159" t="s">
        <v>424</v>
      </c>
      <c r="C46" s="168">
        <v>8.9713247226000004</v>
      </c>
      <c r="D46" s="168">
        <v>9.2124322126999996</v>
      </c>
      <c r="E46" s="168">
        <v>9.0748713024000001</v>
      </c>
      <c r="F46" s="168">
        <v>9.0582297756999992</v>
      </c>
      <c r="G46" s="168">
        <v>9.2795512364999997</v>
      </c>
      <c r="H46" s="168">
        <v>9.8313350713999998</v>
      </c>
      <c r="I46" s="168">
        <v>10.027770654999999</v>
      </c>
      <c r="J46" s="168">
        <v>10.014735215</v>
      </c>
      <c r="K46" s="168">
        <v>9.7370709574000003</v>
      </c>
      <c r="L46" s="168">
        <v>9.2427614102</v>
      </c>
      <c r="M46" s="168">
        <v>8.8582261505000002</v>
      </c>
      <c r="N46" s="168">
        <v>8.8026720843999993</v>
      </c>
      <c r="O46" s="168">
        <v>8.7518389771000002</v>
      </c>
      <c r="P46" s="168">
        <v>8.7997615044999993</v>
      </c>
      <c r="Q46" s="168">
        <v>8.7692576326000005</v>
      </c>
      <c r="R46" s="168">
        <v>9.0023418258000003</v>
      </c>
      <c r="S46" s="168">
        <v>9.4647547615000001</v>
      </c>
      <c r="T46" s="168">
        <v>9.9316442268999996</v>
      </c>
      <c r="U46" s="168">
        <v>10.101440029000001</v>
      </c>
      <c r="V46" s="168">
        <v>10.066548757</v>
      </c>
      <c r="W46" s="168">
        <v>9.9401290021000008</v>
      </c>
      <c r="X46" s="168">
        <v>9.2594995219000005</v>
      </c>
      <c r="Y46" s="168">
        <v>8.9745514885999995</v>
      </c>
      <c r="Z46" s="168">
        <v>8.9776761427</v>
      </c>
      <c r="AA46" s="168">
        <v>8.9780638650999993</v>
      </c>
      <c r="AB46" s="168">
        <v>9.2756048029000002</v>
      </c>
      <c r="AC46" s="168">
        <v>9.1293217665000004</v>
      </c>
      <c r="AD46" s="168">
        <v>9.2058486218999995</v>
      </c>
      <c r="AE46" s="168">
        <v>9.5185290274999996</v>
      </c>
      <c r="AF46" s="168">
        <v>10.139329587000001</v>
      </c>
      <c r="AG46" s="168">
        <v>10.344944759000001</v>
      </c>
      <c r="AH46" s="168">
        <v>10.283764660999999</v>
      </c>
      <c r="AI46" s="168">
        <v>10.232449710999999</v>
      </c>
      <c r="AJ46" s="168">
        <v>9.6881249080000007</v>
      </c>
      <c r="AK46" s="168">
        <v>9.4270788592999999</v>
      </c>
      <c r="AL46" s="168">
        <v>9.4723043978000003</v>
      </c>
      <c r="AM46" s="168">
        <v>9.5604173900999996</v>
      </c>
      <c r="AN46" s="168">
        <v>9.6559170765999998</v>
      </c>
      <c r="AO46" s="168">
        <v>9.5943251018000009</v>
      </c>
      <c r="AP46" s="168">
        <v>9.8806669945000003</v>
      </c>
      <c r="AQ46" s="168">
        <v>10.14100066</v>
      </c>
      <c r="AR46" s="168">
        <v>10.830186553000001</v>
      </c>
      <c r="AS46" s="168">
        <v>11.152989168</v>
      </c>
      <c r="AT46" s="168">
        <v>11.114366070000001</v>
      </c>
      <c r="AU46" s="168">
        <v>11.331316521</v>
      </c>
      <c r="AV46" s="168">
        <v>10.601793370999999</v>
      </c>
      <c r="AW46" s="168">
        <v>10.386294167000001</v>
      </c>
      <c r="AX46" s="168">
        <v>10.64</v>
      </c>
      <c r="AY46" s="168">
        <v>10.58</v>
      </c>
      <c r="AZ46" s="168">
        <v>10.48939</v>
      </c>
      <c r="BA46" s="168">
        <v>10.33413</v>
      </c>
      <c r="BB46" s="258">
        <v>10.51939</v>
      </c>
      <c r="BC46" s="258">
        <v>10.72908</v>
      </c>
      <c r="BD46" s="258">
        <v>11.342169999999999</v>
      </c>
      <c r="BE46" s="258">
        <v>11.641120000000001</v>
      </c>
      <c r="BF46" s="258">
        <v>11.59172</v>
      </c>
      <c r="BG46" s="258">
        <v>11.681649999999999</v>
      </c>
      <c r="BH46" s="258">
        <v>10.95313</v>
      </c>
      <c r="BI46" s="258">
        <v>10.64594</v>
      </c>
      <c r="BJ46" s="258">
        <v>10.77793</v>
      </c>
      <c r="BK46" s="258">
        <v>10.69003</v>
      </c>
      <c r="BL46" s="258">
        <v>10.548970000000001</v>
      </c>
      <c r="BM46" s="258">
        <v>10.327070000000001</v>
      </c>
      <c r="BN46" s="258">
        <v>10.470969999999999</v>
      </c>
      <c r="BO46" s="258">
        <v>10.616989999999999</v>
      </c>
      <c r="BP46" s="258">
        <v>11.15762</v>
      </c>
      <c r="BQ46" s="258">
        <v>11.43285</v>
      </c>
      <c r="BR46" s="258">
        <v>11.32119</v>
      </c>
      <c r="BS46" s="258">
        <v>11.39071</v>
      </c>
      <c r="BT46" s="258">
        <v>10.727320000000001</v>
      </c>
      <c r="BU46" s="258">
        <v>10.449870000000001</v>
      </c>
      <c r="BV46" s="258">
        <v>10.59699</v>
      </c>
    </row>
    <row r="47" spans="1:74" ht="11.15" customHeight="1" x14ac:dyDescent="0.25">
      <c r="A47" s="209" t="s">
        <v>190</v>
      </c>
      <c r="B47" s="161" t="s">
        <v>425</v>
      </c>
      <c r="C47" s="168">
        <v>12.649967021</v>
      </c>
      <c r="D47" s="168">
        <v>12.889412603</v>
      </c>
      <c r="E47" s="168">
        <v>12.73103706</v>
      </c>
      <c r="F47" s="168">
        <v>12.360639086000001</v>
      </c>
      <c r="G47" s="168">
        <v>13.268198739000001</v>
      </c>
      <c r="H47" s="168">
        <v>14.752997595</v>
      </c>
      <c r="I47" s="168">
        <v>15.198322189000001</v>
      </c>
      <c r="J47" s="168">
        <v>15.304648684</v>
      </c>
      <c r="K47" s="168">
        <v>15.500759367000001</v>
      </c>
      <c r="L47" s="168">
        <v>13.557717094999999</v>
      </c>
      <c r="M47" s="168">
        <v>13.714150425</v>
      </c>
      <c r="N47" s="168">
        <v>13.113817546</v>
      </c>
      <c r="O47" s="168">
        <v>13.238500602</v>
      </c>
      <c r="P47" s="168">
        <v>13.244130651000001</v>
      </c>
      <c r="Q47" s="168">
        <v>13.180752954000001</v>
      </c>
      <c r="R47" s="168">
        <v>13.050612762</v>
      </c>
      <c r="S47" s="168">
        <v>13.832249626999999</v>
      </c>
      <c r="T47" s="168">
        <v>15.320399731</v>
      </c>
      <c r="U47" s="168">
        <v>15.927494217</v>
      </c>
      <c r="V47" s="168">
        <v>16.252640761999999</v>
      </c>
      <c r="W47" s="168">
        <v>16.437216918000001</v>
      </c>
      <c r="X47" s="168">
        <v>15.663639570999999</v>
      </c>
      <c r="Y47" s="168">
        <v>14.498665976</v>
      </c>
      <c r="Z47" s="168">
        <v>14.062828640999999</v>
      </c>
      <c r="AA47" s="168">
        <v>14.129643102999999</v>
      </c>
      <c r="AB47" s="168">
        <v>14.366013778999999</v>
      </c>
      <c r="AC47" s="168">
        <v>14.506487778</v>
      </c>
      <c r="AD47" s="168">
        <v>14.696522495</v>
      </c>
      <c r="AE47" s="168">
        <v>14.981000716</v>
      </c>
      <c r="AF47" s="168">
        <v>16.288065301</v>
      </c>
      <c r="AG47" s="168">
        <v>17.092020684000001</v>
      </c>
      <c r="AH47" s="168">
        <v>17.336418221999999</v>
      </c>
      <c r="AI47" s="168">
        <v>17.550130328000002</v>
      </c>
      <c r="AJ47" s="168">
        <v>16.113103925000001</v>
      </c>
      <c r="AK47" s="168">
        <v>15.08916159</v>
      </c>
      <c r="AL47" s="168">
        <v>15.142195721</v>
      </c>
      <c r="AM47" s="168">
        <v>15.406169599</v>
      </c>
      <c r="AN47" s="168">
        <v>15.650828689000001</v>
      </c>
      <c r="AO47" s="168">
        <v>16.264205124</v>
      </c>
      <c r="AP47" s="168">
        <v>16.354157039</v>
      </c>
      <c r="AQ47" s="168">
        <v>16.991138346</v>
      </c>
      <c r="AR47" s="168">
        <v>18.879051994000001</v>
      </c>
      <c r="AS47" s="168">
        <v>19.216369067999999</v>
      </c>
      <c r="AT47" s="168">
        <v>19.916660643</v>
      </c>
      <c r="AU47" s="168">
        <v>19.908594168</v>
      </c>
      <c r="AV47" s="168">
        <v>18.313455183999999</v>
      </c>
      <c r="AW47" s="168">
        <v>17.039127830999998</v>
      </c>
      <c r="AX47" s="168">
        <v>16.28</v>
      </c>
      <c r="AY47" s="168">
        <v>17.64</v>
      </c>
      <c r="AZ47" s="168">
        <v>17.632390000000001</v>
      </c>
      <c r="BA47" s="168">
        <v>18.199269999999999</v>
      </c>
      <c r="BB47" s="258">
        <v>18.281110000000002</v>
      </c>
      <c r="BC47" s="258">
        <v>18.593699999999998</v>
      </c>
      <c r="BD47" s="258">
        <v>20.47758</v>
      </c>
      <c r="BE47" s="258">
        <v>20.671679999999999</v>
      </c>
      <c r="BF47" s="258">
        <v>21.301300000000001</v>
      </c>
      <c r="BG47" s="258">
        <v>20.954049999999999</v>
      </c>
      <c r="BH47" s="258">
        <v>19.17531</v>
      </c>
      <c r="BI47" s="258">
        <v>17.853680000000001</v>
      </c>
      <c r="BJ47" s="258">
        <v>16.88804</v>
      </c>
      <c r="BK47" s="258">
        <v>18.12294</v>
      </c>
      <c r="BL47" s="258">
        <v>17.915089999999999</v>
      </c>
      <c r="BM47" s="258">
        <v>18.34798</v>
      </c>
      <c r="BN47" s="258">
        <v>18.673929999999999</v>
      </c>
      <c r="BO47" s="258">
        <v>18.625250000000001</v>
      </c>
      <c r="BP47" s="258">
        <v>20.404630000000001</v>
      </c>
      <c r="BQ47" s="258">
        <v>20.612469999999998</v>
      </c>
      <c r="BR47" s="258">
        <v>21.19848</v>
      </c>
      <c r="BS47" s="258">
        <v>20.804760000000002</v>
      </c>
      <c r="BT47" s="258">
        <v>18.810890000000001</v>
      </c>
      <c r="BU47" s="258">
        <v>17.730229999999999</v>
      </c>
      <c r="BV47" s="258">
        <v>16.812799999999999</v>
      </c>
    </row>
    <row r="48" spans="1:74" ht="11.15" customHeight="1" x14ac:dyDescent="0.25">
      <c r="A48" s="209" t="s">
        <v>191</v>
      </c>
      <c r="B48" s="162" t="s">
        <v>399</v>
      </c>
      <c r="C48" s="169">
        <v>10.24</v>
      </c>
      <c r="D48" s="169">
        <v>10.4</v>
      </c>
      <c r="E48" s="169">
        <v>10.34</v>
      </c>
      <c r="F48" s="169">
        <v>10.24</v>
      </c>
      <c r="G48" s="169">
        <v>10.38</v>
      </c>
      <c r="H48" s="169">
        <v>10.74</v>
      </c>
      <c r="I48" s="169">
        <v>11</v>
      </c>
      <c r="J48" s="169">
        <v>11.05</v>
      </c>
      <c r="K48" s="169">
        <v>10.82</v>
      </c>
      <c r="L48" s="169">
        <v>10.39</v>
      </c>
      <c r="M48" s="169">
        <v>10.38</v>
      </c>
      <c r="N48" s="169">
        <v>10.220000000000001</v>
      </c>
      <c r="O48" s="169">
        <v>10.220000000000001</v>
      </c>
      <c r="P48" s="169">
        <v>10.220000000000001</v>
      </c>
      <c r="Q48" s="169">
        <v>10.210000000000001</v>
      </c>
      <c r="R48" s="169">
        <v>10.34</v>
      </c>
      <c r="S48" s="169">
        <v>10.39</v>
      </c>
      <c r="T48" s="169">
        <v>10.88</v>
      </c>
      <c r="U48" s="169">
        <v>11.06</v>
      </c>
      <c r="V48" s="169">
        <v>11.02</v>
      </c>
      <c r="W48" s="169">
        <v>10.99</v>
      </c>
      <c r="X48" s="169">
        <v>10.65</v>
      </c>
      <c r="Y48" s="169">
        <v>10.38</v>
      </c>
      <c r="Z48" s="169">
        <v>10.37</v>
      </c>
      <c r="AA48" s="169">
        <v>10.29</v>
      </c>
      <c r="AB48" s="169">
        <v>11.16</v>
      </c>
      <c r="AC48" s="169">
        <v>10.84</v>
      </c>
      <c r="AD48" s="169">
        <v>10.63</v>
      </c>
      <c r="AE48" s="169">
        <v>10.69</v>
      </c>
      <c r="AF48" s="169">
        <v>11.25</v>
      </c>
      <c r="AG48" s="169">
        <v>11.45</v>
      </c>
      <c r="AH48" s="169">
        <v>11.55</v>
      </c>
      <c r="AI48" s="169">
        <v>11.59</v>
      </c>
      <c r="AJ48" s="169">
        <v>11.24</v>
      </c>
      <c r="AK48" s="169">
        <v>11.14</v>
      </c>
      <c r="AL48" s="169">
        <v>11.03</v>
      </c>
      <c r="AM48" s="169">
        <v>11.34</v>
      </c>
      <c r="AN48" s="169">
        <v>11.56</v>
      </c>
      <c r="AO48" s="169">
        <v>11.6</v>
      </c>
      <c r="AP48" s="169">
        <v>11.72</v>
      </c>
      <c r="AQ48" s="169">
        <v>12.12</v>
      </c>
      <c r="AR48" s="169">
        <v>12.89</v>
      </c>
      <c r="AS48" s="169">
        <v>13.25</v>
      </c>
      <c r="AT48" s="169">
        <v>13.58</v>
      </c>
      <c r="AU48" s="169">
        <v>13.49</v>
      </c>
      <c r="AV48" s="169">
        <v>12.79</v>
      </c>
      <c r="AW48" s="169">
        <v>12.46</v>
      </c>
      <c r="AX48" s="169">
        <v>12.52</v>
      </c>
      <c r="AY48" s="169">
        <v>12.78</v>
      </c>
      <c r="AZ48" s="169">
        <v>12.48648</v>
      </c>
      <c r="BA48" s="169">
        <v>12.27778</v>
      </c>
      <c r="BB48" s="280">
        <v>12.198460000000001</v>
      </c>
      <c r="BC48" s="280">
        <v>12.402200000000001</v>
      </c>
      <c r="BD48" s="280">
        <v>13.068619999999999</v>
      </c>
      <c r="BE48" s="280">
        <v>13.29443</v>
      </c>
      <c r="BF48" s="280">
        <v>13.49207</v>
      </c>
      <c r="BG48" s="280">
        <v>13.29438</v>
      </c>
      <c r="BH48" s="280">
        <v>12.619020000000001</v>
      </c>
      <c r="BI48" s="280">
        <v>12.25919</v>
      </c>
      <c r="BJ48" s="280">
        <v>12.26473</v>
      </c>
      <c r="BK48" s="280">
        <v>12.63823</v>
      </c>
      <c r="BL48" s="280">
        <v>12.382949999999999</v>
      </c>
      <c r="BM48" s="280">
        <v>12.200340000000001</v>
      </c>
      <c r="BN48" s="280">
        <v>12.17159</v>
      </c>
      <c r="BO48" s="280">
        <v>12.38561</v>
      </c>
      <c r="BP48" s="280">
        <v>13.06063</v>
      </c>
      <c r="BQ48" s="280">
        <v>13.32419</v>
      </c>
      <c r="BR48" s="280">
        <v>13.51173</v>
      </c>
      <c r="BS48" s="280">
        <v>13.31887</v>
      </c>
      <c r="BT48" s="280">
        <v>12.60652</v>
      </c>
      <c r="BU48" s="280">
        <v>12.27237</v>
      </c>
      <c r="BV48" s="280">
        <v>12.294600000000001</v>
      </c>
    </row>
    <row r="49" spans="1:74" s="351" customFormat="1" ht="12" customHeight="1" x14ac:dyDescent="0.25">
      <c r="A49" s="350"/>
      <c r="B49" s="701" t="s">
        <v>851</v>
      </c>
      <c r="C49" s="624"/>
      <c r="D49" s="624"/>
      <c r="E49" s="624"/>
      <c r="F49" s="624"/>
      <c r="G49" s="624"/>
      <c r="H49" s="624"/>
      <c r="I49" s="624"/>
      <c r="J49" s="624"/>
      <c r="K49" s="624"/>
      <c r="L49" s="624"/>
      <c r="M49" s="624"/>
      <c r="N49" s="624"/>
      <c r="O49" s="624"/>
      <c r="P49" s="624"/>
      <c r="Q49" s="624"/>
      <c r="AY49" s="379"/>
      <c r="AZ49" s="379"/>
      <c r="BA49" s="379"/>
      <c r="BB49" s="379"/>
      <c r="BC49" s="379"/>
      <c r="BD49" s="509"/>
      <c r="BE49" s="509"/>
      <c r="BF49" s="509"/>
      <c r="BG49" s="379"/>
      <c r="BH49" s="379"/>
      <c r="BI49" s="379"/>
      <c r="BJ49" s="379"/>
    </row>
    <row r="50" spans="1:74" s="351" customFormat="1" ht="12" customHeight="1" x14ac:dyDescent="0.25">
      <c r="A50" s="350"/>
      <c r="B50" s="645" t="s">
        <v>790</v>
      </c>
      <c r="C50" s="646"/>
      <c r="D50" s="646"/>
      <c r="E50" s="646"/>
      <c r="F50" s="646"/>
      <c r="G50" s="646"/>
      <c r="H50" s="646"/>
      <c r="I50" s="646"/>
      <c r="J50" s="646"/>
      <c r="K50" s="646"/>
      <c r="L50" s="646"/>
      <c r="M50" s="646"/>
      <c r="N50" s="646"/>
      <c r="O50" s="646"/>
      <c r="P50" s="646"/>
      <c r="Q50" s="646"/>
      <c r="AY50" s="379"/>
      <c r="AZ50" s="379"/>
      <c r="BA50" s="379"/>
      <c r="BB50" s="379"/>
      <c r="BC50" s="379"/>
      <c r="BD50" s="509"/>
      <c r="BE50" s="509"/>
      <c r="BF50" s="509"/>
      <c r="BG50" s="379"/>
      <c r="BH50" s="379"/>
      <c r="BI50" s="379"/>
      <c r="BJ50" s="379"/>
    </row>
    <row r="51" spans="1:74" s="351" customFormat="1" ht="12" customHeight="1" x14ac:dyDescent="0.25">
      <c r="A51" s="350"/>
      <c r="B51" s="665" t="str">
        <f>"Notes: "&amp;"EIA completed modeling and analysis for this report on " &amp;Dates!D2&amp;"."</f>
        <v>Notes: EIA completed modeling and analysis for this report on Thursday April 6, 2023.</v>
      </c>
      <c r="C51" s="687"/>
      <c r="D51" s="687"/>
      <c r="E51" s="687"/>
      <c r="F51" s="687"/>
      <c r="G51" s="687"/>
      <c r="H51" s="687"/>
      <c r="I51" s="687"/>
      <c r="J51" s="687"/>
      <c r="K51" s="687"/>
      <c r="L51" s="687"/>
      <c r="M51" s="687"/>
      <c r="N51" s="687"/>
      <c r="O51" s="687"/>
      <c r="P51" s="687"/>
      <c r="Q51" s="666"/>
      <c r="AY51" s="379"/>
      <c r="AZ51" s="379"/>
      <c r="BA51" s="379"/>
      <c r="BB51" s="379"/>
      <c r="BC51" s="379"/>
      <c r="BD51" s="509"/>
      <c r="BE51" s="509"/>
      <c r="BF51" s="509"/>
      <c r="BG51" s="379"/>
      <c r="BH51" s="379"/>
      <c r="BI51" s="379"/>
      <c r="BJ51" s="379"/>
    </row>
    <row r="52" spans="1:74" s="351" customFormat="1" ht="12" customHeight="1" x14ac:dyDescent="0.25">
      <c r="A52" s="350"/>
      <c r="B52" s="638" t="s">
        <v>338</v>
      </c>
      <c r="C52" s="637"/>
      <c r="D52" s="637"/>
      <c r="E52" s="637"/>
      <c r="F52" s="637"/>
      <c r="G52" s="637"/>
      <c r="H52" s="637"/>
      <c r="I52" s="637"/>
      <c r="J52" s="637"/>
      <c r="K52" s="637"/>
      <c r="L52" s="637"/>
      <c r="M52" s="637"/>
      <c r="N52" s="637"/>
      <c r="O52" s="637"/>
      <c r="P52" s="637"/>
      <c r="Q52" s="637"/>
      <c r="AY52" s="379"/>
      <c r="AZ52" s="379"/>
      <c r="BA52" s="379"/>
      <c r="BB52" s="379"/>
      <c r="BC52" s="379"/>
      <c r="BD52" s="509"/>
      <c r="BE52" s="509"/>
      <c r="BF52" s="509"/>
      <c r="BG52" s="379"/>
      <c r="BH52" s="379"/>
      <c r="BI52" s="379"/>
      <c r="BJ52" s="379"/>
    </row>
    <row r="53" spans="1:74" s="351" customFormat="1" ht="12" customHeight="1" x14ac:dyDescent="0.25">
      <c r="A53" s="350"/>
      <c r="B53" s="647" t="s">
        <v>124</v>
      </c>
      <c r="C53" s="646"/>
      <c r="D53" s="646"/>
      <c r="E53" s="646"/>
      <c r="F53" s="646"/>
      <c r="G53" s="646"/>
      <c r="H53" s="646"/>
      <c r="I53" s="646"/>
      <c r="J53" s="646"/>
      <c r="K53" s="646"/>
      <c r="L53" s="646"/>
      <c r="M53" s="646"/>
      <c r="N53" s="646"/>
      <c r="O53" s="646"/>
      <c r="P53" s="646"/>
      <c r="Q53" s="646"/>
      <c r="AY53" s="379"/>
      <c r="AZ53" s="379"/>
      <c r="BA53" s="379"/>
      <c r="BB53" s="379"/>
      <c r="BC53" s="379"/>
      <c r="BD53" s="509"/>
      <c r="BE53" s="509"/>
      <c r="BF53" s="509"/>
      <c r="BG53" s="379"/>
      <c r="BH53" s="379"/>
      <c r="BI53" s="379"/>
      <c r="BJ53" s="379"/>
    </row>
    <row r="54" spans="1:74" s="351" customFormat="1" ht="12" customHeight="1" x14ac:dyDescent="0.25">
      <c r="A54" s="350"/>
      <c r="B54" s="633" t="s">
        <v>840</v>
      </c>
      <c r="C54" s="630"/>
      <c r="D54" s="630"/>
      <c r="E54" s="630"/>
      <c r="F54" s="630"/>
      <c r="G54" s="630"/>
      <c r="H54" s="630"/>
      <c r="I54" s="630"/>
      <c r="J54" s="630"/>
      <c r="K54" s="630"/>
      <c r="L54" s="630"/>
      <c r="M54" s="630"/>
      <c r="N54" s="630"/>
      <c r="O54" s="630"/>
      <c r="P54" s="630"/>
      <c r="Q54" s="624"/>
      <c r="AY54" s="379"/>
      <c r="AZ54" s="379"/>
      <c r="BA54" s="379"/>
      <c r="BB54" s="379"/>
      <c r="BC54" s="379"/>
      <c r="BD54" s="509"/>
      <c r="BE54" s="509"/>
      <c r="BF54" s="509"/>
      <c r="BG54" s="379"/>
      <c r="BH54" s="379"/>
      <c r="BI54" s="379"/>
      <c r="BJ54" s="379"/>
    </row>
    <row r="55" spans="1:74" s="351" customFormat="1" ht="12" customHeight="1" x14ac:dyDescent="0.25">
      <c r="A55" s="350"/>
      <c r="B55" s="683" t="s">
        <v>841</v>
      </c>
      <c r="C55" s="624"/>
      <c r="D55" s="624"/>
      <c r="E55" s="624"/>
      <c r="F55" s="624"/>
      <c r="G55" s="624"/>
      <c r="H55" s="624"/>
      <c r="I55" s="624"/>
      <c r="J55" s="624"/>
      <c r="K55" s="624"/>
      <c r="L55" s="624"/>
      <c r="M55" s="624"/>
      <c r="N55" s="624"/>
      <c r="O55" s="624"/>
      <c r="P55" s="624"/>
      <c r="Q55" s="624"/>
      <c r="AY55" s="379"/>
      <c r="AZ55" s="379"/>
      <c r="BA55" s="379"/>
      <c r="BB55" s="379"/>
      <c r="BC55" s="379"/>
      <c r="BD55" s="509"/>
      <c r="BE55" s="509"/>
      <c r="BF55" s="509"/>
      <c r="BG55" s="379"/>
      <c r="BH55" s="379"/>
      <c r="BI55" s="379"/>
      <c r="BJ55" s="379"/>
    </row>
    <row r="56" spans="1:74" s="351" customFormat="1" ht="12" customHeight="1" x14ac:dyDescent="0.25">
      <c r="A56" s="350"/>
      <c r="B56" s="631" t="s">
        <v>847</v>
      </c>
      <c r="C56" s="630"/>
      <c r="D56" s="630"/>
      <c r="E56" s="630"/>
      <c r="F56" s="630"/>
      <c r="G56" s="630"/>
      <c r="H56" s="630"/>
      <c r="I56" s="630"/>
      <c r="J56" s="630"/>
      <c r="K56" s="630"/>
      <c r="L56" s="630"/>
      <c r="M56" s="630"/>
      <c r="N56" s="630"/>
      <c r="O56" s="630"/>
      <c r="P56" s="630"/>
      <c r="Q56" s="624"/>
      <c r="AY56" s="379"/>
      <c r="AZ56" s="379"/>
      <c r="BA56" s="379"/>
      <c r="BB56" s="379"/>
      <c r="BC56" s="379"/>
      <c r="BD56" s="509"/>
      <c r="BE56" s="509"/>
      <c r="BF56" s="509"/>
      <c r="BG56" s="379"/>
      <c r="BH56" s="379"/>
      <c r="BI56" s="379"/>
      <c r="BJ56" s="379"/>
    </row>
    <row r="57" spans="1:74" s="351" customFormat="1" ht="12" customHeight="1" x14ac:dyDescent="0.25">
      <c r="A57" s="350"/>
      <c r="B57" s="633" t="s">
        <v>813</v>
      </c>
      <c r="C57" s="634"/>
      <c r="D57" s="634"/>
      <c r="E57" s="634"/>
      <c r="F57" s="634"/>
      <c r="G57" s="634"/>
      <c r="H57" s="634"/>
      <c r="I57" s="634"/>
      <c r="J57" s="634"/>
      <c r="K57" s="634"/>
      <c r="L57" s="634"/>
      <c r="M57" s="634"/>
      <c r="N57" s="634"/>
      <c r="O57" s="634"/>
      <c r="P57" s="634"/>
      <c r="Q57" s="624"/>
      <c r="AY57" s="379"/>
      <c r="AZ57" s="379"/>
      <c r="BA57" s="379"/>
      <c r="BB57" s="379"/>
      <c r="BC57" s="379"/>
      <c r="BD57" s="509"/>
      <c r="BE57" s="509"/>
      <c r="BF57" s="509"/>
      <c r="BG57" s="379"/>
      <c r="BH57" s="379"/>
      <c r="BI57" s="379"/>
      <c r="BJ57" s="379"/>
    </row>
    <row r="58" spans="1:74" s="347" customFormat="1" ht="12" customHeight="1" x14ac:dyDescent="0.25">
      <c r="A58" s="322"/>
      <c r="B58" s="654" t="s">
        <v>1285</v>
      </c>
      <c r="C58" s="624"/>
      <c r="D58" s="624"/>
      <c r="E58" s="624"/>
      <c r="F58" s="624"/>
      <c r="G58" s="624"/>
      <c r="H58" s="624"/>
      <c r="I58" s="624"/>
      <c r="J58" s="624"/>
      <c r="K58" s="624"/>
      <c r="L58" s="624"/>
      <c r="M58" s="624"/>
      <c r="N58" s="624"/>
      <c r="O58" s="624"/>
      <c r="P58" s="624"/>
      <c r="Q58" s="624"/>
      <c r="AY58" s="378"/>
      <c r="AZ58" s="378"/>
      <c r="BA58" s="378"/>
      <c r="BB58" s="378"/>
      <c r="BC58" s="378"/>
      <c r="BD58" s="507"/>
      <c r="BE58" s="507"/>
      <c r="BF58" s="507"/>
      <c r="BG58" s="378"/>
      <c r="BH58" s="378"/>
      <c r="BI58" s="378"/>
      <c r="BJ58" s="378"/>
    </row>
    <row r="59" spans="1:74" x14ac:dyDescent="0.25">
      <c r="A59" s="95"/>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268"/>
      <c r="AZ59" s="268"/>
      <c r="BA59" s="268"/>
      <c r="BB59" s="268"/>
      <c r="BC59" s="268"/>
      <c r="BD59" s="510"/>
      <c r="BE59" s="510"/>
      <c r="BF59" s="510"/>
      <c r="BG59" s="268"/>
      <c r="BH59" s="268"/>
      <c r="BI59" s="268"/>
      <c r="BJ59" s="268"/>
      <c r="BK59" s="268"/>
      <c r="BL59" s="268"/>
      <c r="BM59" s="268"/>
      <c r="BN59" s="268"/>
      <c r="BO59" s="268"/>
      <c r="BP59" s="268"/>
      <c r="BQ59" s="268"/>
      <c r="BR59" s="268"/>
      <c r="BS59" s="268"/>
      <c r="BT59" s="268"/>
      <c r="BU59" s="268"/>
      <c r="BV59" s="268"/>
    </row>
    <row r="60" spans="1:74" x14ac:dyDescent="0.25">
      <c r="A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268"/>
      <c r="AZ60" s="268"/>
      <c r="BA60" s="268"/>
      <c r="BB60" s="268"/>
      <c r="BC60" s="268"/>
      <c r="BD60" s="510"/>
      <c r="BE60" s="510"/>
      <c r="BF60" s="510"/>
      <c r="BG60" s="268"/>
      <c r="BH60" s="268"/>
      <c r="BI60" s="268"/>
      <c r="BJ60" s="268"/>
      <c r="BK60" s="268"/>
      <c r="BL60" s="268"/>
      <c r="BM60" s="268"/>
      <c r="BN60" s="268"/>
      <c r="BO60" s="268"/>
      <c r="BP60" s="268"/>
      <c r="BQ60" s="268"/>
      <c r="BR60" s="268"/>
      <c r="BS60" s="268"/>
      <c r="BT60" s="268"/>
      <c r="BU60" s="268"/>
      <c r="BV60" s="268"/>
    </row>
    <row r="61" spans="1:74" x14ac:dyDescent="0.25">
      <c r="A61" s="95"/>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268"/>
      <c r="AZ61" s="268"/>
      <c r="BA61" s="268"/>
      <c r="BB61" s="268"/>
      <c r="BC61" s="268"/>
      <c r="BD61" s="510"/>
      <c r="BE61" s="510"/>
      <c r="BF61" s="510"/>
      <c r="BG61" s="268"/>
      <c r="BH61" s="268"/>
      <c r="BI61" s="268"/>
      <c r="BJ61" s="268"/>
      <c r="BK61" s="268"/>
      <c r="BL61" s="268"/>
      <c r="BM61" s="268"/>
      <c r="BN61" s="268"/>
      <c r="BO61" s="268"/>
      <c r="BP61" s="268"/>
      <c r="BQ61" s="268"/>
      <c r="BR61" s="268"/>
      <c r="BS61" s="268"/>
      <c r="BT61" s="268"/>
      <c r="BU61" s="268"/>
      <c r="BV61" s="268"/>
    </row>
    <row r="62" spans="1:74" x14ac:dyDescent="0.25">
      <c r="A62" s="95"/>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268"/>
      <c r="AZ62" s="268"/>
      <c r="BA62" s="268"/>
      <c r="BB62" s="268"/>
      <c r="BC62" s="268"/>
      <c r="BD62" s="510"/>
      <c r="BE62" s="510"/>
      <c r="BF62" s="510"/>
      <c r="BG62" s="268"/>
      <c r="BH62" s="268"/>
      <c r="BI62" s="268"/>
      <c r="BJ62" s="268"/>
      <c r="BK62" s="268"/>
      <c r="BL62" s="268"/>
      <c r="BM62" s="268"/>
      <c r="BN62" s="268"/>
      <c r="BO62" s="268"/>
      <c r="BP62" s="268"/>
      <c r="BQ62" s="268"/>
      <c r="BR62" s="268"/>
      <c r="BS62" s="268"/>
      <c r="BT62" s="268"/>
      <c r="BU62" s="268"/>
      <c r="BV62" s="268"/>
    </row>
    <row r="63" spans="1:74" x14ac:dyDescent="0.25">
      <c r="A63" s="95"/>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268"/>
      <c r="AZ63" s="268"/>
      <c r="BA63" s="268"/>
      <c r="BB63" s="268"/>
      <c r="BC63" s="268"/>
      <c r="BD63" s="510"/>
      <c r="BE63" s="510"/>
      <c r="BF63" s="510"/>
      <c r="BG63" s="268"/>
      <c r="BH63" s="268"/>
      <c r="BI63" s="268"/>
      <c r="BJ63" s="268"/>
      <c r="BK63" s="268"/>
      <c r="BL63" s="268"/>
      <c r="BM63" s="268"/>
      <c r="BN63" s="268"/>
      <c r="BO63" s="268"/>
      <c r="BP63" s="268"/>
      <c r="BQ63" s="268"/>
      <c r="BR63" s="268"/>
      <c r="BS63" s="268"/>
      <c r="BT63" s="268"/>
      <c r="BU63" s="268"/>
      <c r="BV63" s="268"/>
    </row>
    <row r="64" spans="1:74" x14ac:dyDescent="0.25">
      <c r="A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268"/>
      <c r="AZ64" s="268"/>
      <c r="BA64" s="268"/>
      <c r="BB64" s="268"/>
      <c r="BC64" s="268"/>
      <c r="BD64" s="510"/>
      <c r="BE64" s="510"/>
      <c r="BF64" s="510"/>
      <c r="BG64" s="268"/>
      <c r="BH64" s="268"/>
      <c r="BI64" s="268"/>
      <c r="BJ64" s="268"/>
      <c r="BK64" s="268"/>
      <c r="BL64" s="268"/>
      <c r="BM64" s="268"/>
      <c r="BN64" s="268"/>
      <c r="BO64" s="268"/>
      <c r="BP64" s="268"/>
      <c r="BQ64" s="268"/>
      <c r="BR64" s="268"/>
      <c r="BS64" s="268"/>
      <c r="BT64" s="268"/>
      <c r="BU64" s="268"/>
      <c r="BV64" s="268"/>
    </row>
    <row r="65" spans="1:74" x14ac:dyDescent="0.25">
      <c r="A65" s="95"/>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268"/>
      <c r="AZ65" s="268"/>
      <c r="BA65" s="268"/>
      <c r="BB65" s="268"/>
      <c r="BC65" s="268"/>
      <c r="BD65" s="510"/>
      <c r="BE65" s="510"/>
      <c r="BF65" s="510"/>
      <c r="BG65" s="268"/>
      <c r="BH65" s="268"/>
      <c r="BI65" s="268"/>
      <c r="BJ65" s="268"/>
      <c r="BK65" s="268"/>
      <c r="BL65" s="268"/>
      <c r="BM65" s="268"/>
      <c r="BN65" s="268"/>
      <c r="BO65" s="268"/>
      <c r="BP65" s="268"/>
      <c r="BQ65" s="268"/>
      <c r="BR65" s="268"/>
      <c r="BS65" s="268"/>
      <c r="BT65" s="268"/>
      <c r="BU65" s="268"/>
      <c r="BV65" s="268"/>
    </row>
    <row r="66" spans="1:74" x14ac:dyDescent="0.25">
      <c r="A66" s="95"/>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268"/>
      <c r="AZ66" s="268"/>
      <c r="BA66" s="268"/>
      <c r="BB66" s="268"/>
      <c r="BC66" s="268"/>
      <c r="BD66" s="510"/>
      <c r="BE66" s="510"/>
      <c r="BF66" s="510"/>
      <c r="BG66" s="268"/>
      <c r="BH66" s="268"/>
      <c r="BI66" s="268"/>
      <c r="BJ66" s="268"/>
      <c r="BK66" s="268"/>
      <c r="BL66" s="268"/>
      <c r="BM66" s="268"/>
      <c r="BN66" s="268"/>
      <c r="BO66" s="268"/>
      <c r="BP66" s="268"/>
      <c r="BQ66" s="268"/>
      <c r="BR66" s="268"/>
      <c r="BS66" s="268"/>
      <c r="BT66" s="268"/>
      <c r="BU66" s="268"/>
      <c r="BV66" s="268"/>
    </row>
    <row r="67" spans="1:74" x14ac:dyDescent="0.25">
      <c r="A67" s="95"/>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268"/>
      <c r="AZ67" s="268"/>
      <c r="BA67" s="268"/>
      <c r="BB67" s="268"/>
      <c r="BC67" s="268"/>
      <c r="BD67" s="510"/>
      <c r="BE67" s="510"/>
      <c r="BF67" s="510"/>
      <c r="BG67" s="268"/>
      <c r="BH67" s="268"/>
      <c r="BI67" s="268"/>
      <c r="BJ67" s="268"/>
      <c r="BK67" s="268"/>
      <c r="BL67" s="268"/>
      <c r="BM67" s="268"/>
      <c r="BN67" s="268"/>
      <c r="BO67" s="268"/>
      <c r="BP67" s="268"/>
      <c r="BQ67" s="268"/>
      <c r="BR67" s="268"/>
      <c r="BS67" s="268"/>
      <c r="BT67" s="268"/>
      <c r="BU67" s="268"/>
      <c r="BV67" s="268"/>
    </row>
    <row r="68" spans="1:74" x14ac:dyDescent="0.25">
      <c r="BK68" s="269"/>
      <c r="BL68" s="269"/>
      <c r="BM68" s="269"/>
      <c r="BN68" s="269"/>
      <c r="BO68" s="269"/>
      <c r="BP68" s="269"/>
      <c r="BQ68" s="269"/>
      <c r="BR68" s="269"/>
      <c r="BS68" s="269"/>
      <c r="BT68" s="269"/>
      <c r="BU68" s="269"/>
      <c r="BV68" s="269"/>
    </row>
    <row r="69" spans="1:74" x14ac:dyDescent="0.25">
      <c r="A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268"/>
      <c r="AZ69" s="268"/>
      <c r="BA69" s="268"/>
      <c r="BB69" s="268"/>
      <c r="BC69" s="268"/>
      <c r="BD69" s="510"/>
      <c r="BE69" s="510"/>
      <c r="BF69" s="510"/>
      <c r="BG69" s="268"/>
      <c r="BH69" s="268"/>
      <c r="BI69" s="268"/>
      <c r="BJ69" s="268"/>
      <c r="BK69" s="268"/>
      <c r="BL69" s="268"/>
      <c r="BM69" s="268"/>
      <c r="BN69" s="268"/>
      <c r="BO69" s="268"/>
      <c r="BP69" s="268"/>
      <c r="BQ69" s="268"/>
      <c r="BR69" s="268"/>
      <c r="BS69" s="268"/>
      <c r="BT69" s="268"/>
      <c r="BU69" s="268"/>
      <c r="BV69" s="268"/>
    </row>
    <row r="70" spans="1:74" x14ac:dyDescent="0.25">
      <c r="A70" s="95"/>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268"/>
      <c r="AZ70" s="268"/>
      <c r="BA70" s="268"/>
      <c r="BB70" s="268"/>
      <c r="BC70" s="268"/>
      <c r="BD70" s="510"/>
      <c r="BE70" s="510"/>
      <c r="BF70" s="510"/>
      <c r="BG70" s="268"/>
      <c r="BH70" s="268"/>
      <c r="BI70" s="268"/>
      <c r="BJ70" s="268"/>
      <c r="BK70" s="268"/>
      <c r="BL70" s="268"/>
      <c r="BM70" s="268"/>
      <c r="BN70" s="268"/>
      <c r="BO70" s="268"/>
      <c r="BP70" s="268"/>
      <c r="BQ70" s="268"/>
      <c r="BR70" s="268"/>
      <c r="BS70" s="268"/>
      <c r="BT70" s="268"/>
      <c r="BU70" s="268"/>
      <c r="BV70" s="268"/>
    </row>
    <row r="71" spans="1:74" x14ac:dyDescent="0.25">
      <c r="A71" s="95"/>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268"/>
      <c r="AZ71" s="268"/>
      <c r="BA71" s="268"/>
      <c r="BB71" s="268"/>
      <c r="BC71" s="268"/>
      <c r="BD71" s="510"/>
      <c r="BE71" s="510"/>
      <c r="BF71" s="510"/>
      <c r="BG71" s="268"/>
      <c r="BH71" s="268"/>
      <c r="BI71" s="268"/>
      <c r="BJ71" s="268"/>
      <c r="BK71" s="268"/>
      <c r="BL71" s="268"/>
      <c r="BM71" s="268"/>
      <c r="BN71" s="268"/>
      <c r="BO71" s="268"/>
      <c r="BP71" s="268"/>
      <c r="BQ71" s="268"/>
      <c r="BR71" s="268"/>
      <c r="BS71" s="268"/>
      <c r="BT71" s="268"/>
      <c r="BU71" s="268"/>
      <c r="BV71" s="268"/>
    </row>
    <row r="72" spans="1:74" x14ac:dyDescent="0.25">
      <c r="A72" s="95"/>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268"/>
      <c r="AZ72" s="268"/>
      <c r="BA72" s="268"/>
      <c r="BB72" s="268"/>
      <c r="BC72" s="268"/>
      <c r="BD72" s="510"/>
      <c r="BE72" s="510"/>
      <c r="BF72" s="510"/>
      <c r="BG72" s="268"/>
      <c r="BH72" s="268"/>
      <c r="BI72" s="268"/>
      <c r="BJ72" s="268"/>
      <c r="BK72" s="268"/>
      <c r="BL72" s="268"/>
      <c r="BM72" s="268"/>
      <c r="BN72" s="268"/>
      <c r="BO72" s="268"/>
      <c r="BP72" s="268"/>
      <c r="BQ72" s="268"/>
      <c r="BR72" s="268"/>
      <c r="BS72" s="268"/>
      <c r="BT72" s="268"/>
      <c r="BU72" s="268"/>
      <c r="BV72" s="268"/>
    </row>
    <row r="73" spans="1:74" x14ac:dyDescent="0.25">
      <c r="A73" s="95"/>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268"/>
      <c r="AZ73" s="268"/>
      <c r="BA73" s="268"/>
      <c r="BB73" s="268"/>
      <c r="BC73" s="268"/>
      <c r="BD73" s="510"/>
      <c r="BE73" s="510"/>
      <c r="BF73" s="510"/>
      <c r="BG73" s="268"/>
      <c r="BH73" s="268"/>
      <c r="BI73" s="268"/>
      <c r="BJ73" s="268"/>
      <c r="BK73" s="268"/>
      <c r="BL73" s="268"/>
      <c r="BM73" s="268"/>
      <c r="BN73" s="268"/>
      <c r="BO73" s="268"/>
      <c r="BP73" s="268"/>
      <c r="BQ73" s="268"/>
      <c r="BR73" s="268"/>
      <c r="BS73" s="268"/>
      <c r="BT73" s="268"/>
      <c r="BU73" s="268"/>
      <c r="BV73" s="268"/>
    </row>
    <row r="74" spans="1:74" x14ac:dyDescent="0.25">
      <c r="A74" s="95"/>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268"/>
      <c r="AZ74" s="268"/>
      <c r="BA74" s="268"/>
      <c r="BB74" s="268"/>
      <c r="BC74" s="268"/>
      <c r="BD74" s="510"/>
      <c r="BE74" s="510"/>
      <c r="BF74" s="510"/>
      <c r="BG74" s="268"/>
      <c r="BH74" s="268"/>
      <c r="BI74" s="268"/>
      <c r="BJ74" s="268"/>
      <c r="BK74" s="268"/>
      <c r="BL74" s="268"/>
      <c r="BM74" s="268"/>
      <c r="BN74" s="268"/>
      <c r="BO74" s="268"/>
      <c r="BP74" s="268"/>
      <c r="BQ74" s="268"/>
      <c r="BR74" s="268"/>
      <c r="BS74" s="268"/>
      <c r="BT74" s="268"/>
      <c r="BU74" s="268"/>
      <c r="BV74" s="268"/>
    </row>
    <row r="75" spans="1:74" x14ac:dyDescent="0.25">
      <c r="A75" s="95"/>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268"/>
      <c r="AZ75" s="268"/>
      <c r="BA75" s="268"/>
      <c r="BB75" s="268"/>
      <c r="BC75" s="268"/>
      <c r="BD75" s="510"/>
      <c r="BE75" s="510"/>
      <c r="BF75" s="510"/>
      <c r="BG75" s="268"/>
      <c r="BH75" s="268"/>
      <c r="BI75" s="268"/>
      <c r="BJ75" s="268"/>
      <c r="BK75" s="268"/>
      <c r="BL75" s="268"/>
      <c r="BM75" s="268"/>
      <c r="BN75" s="268"/>
      <c r="BO75" s="268"/>
      <c r="BP75" s="268"/>
      <c r="BQ75" s="268"/>
      <c r="BR75" s="268"/>
      <c r="BS75" s="268"/>
      <c r="BT75" s="268"/>
      <c r="BU75" s="268"/>
      <c r="BV75" s="268"/>
    </row>
    <row r="76" spans="1:74" x14ac:dyDescent="0.25">
      <c r="A76" s="95"/>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268"/>
      <c r="AZ76" s="268"/>
      <c r="BA76" s="268"/>
      <c r="BB76" s="268"/>
      <c r="BC76" s="268"/>
      <c r="BD76" s="510"/>
      <c r="BE76" s="510"/>
      <c r="BF76" s="510"/>
      <c r="BG76" s="268"/>
      <c r="BH76" s="268"/>
      <c r="BI76" s="268"/>
      <c r="BJ76" s="268"/>
      <c r="BK76" s="268"/>
      <c r="BL76" s="268"/>
      <c r="BM76" s="268"/>
      <c r="BN76" s="268"/>
      <c r="BO76" s="268"/>
      <c r="BP76" s="268"/>
      <c r="BQ76" s="268"/>
      <c r="BR76" s="268"/>
      <c r="BS76" s="268"/>
      <c r="BT76" s="268"/>
      <c r="BU76" s="268"/>
      <c r="BV76" s="268"/>
    </row>
    <row r="77" spans="1:74" x14ac:dyDescent="0.25">
      <c r="A77" s="95"/>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268"/>
      <c r="AZ77" s="268"/>
      <c r="BA77" s="268"/>
      <c r="BB77" s="268"/>
      <c r="BC77" s="268"/>
      <c r="BD77" s="510"/>
      <c r="BE77" s="510"/>
      <c r="BF77" s="510"/>
      <c r="BG77" s="268"/>
      <c r="BH77" s="268"/>
      <c r="BI77" s="268"/>
      <c r="BJ77" s="268"/>
      <c r="BK77" s="268"/>
      <c r="BL77" s="268"/>
      <c r="BM77" s="268"/>
      <c r="BN77" s="268"/>
      <c r="BO77" s="268"/>
      <c r="BP77" s="268"/>
      <c r="BQ77" s="268"/>
      <c r="BR77" s="268"/>
      <c r="BS77" s="268"/>
      <c r="BT77" s="268"/>
      <c r="BU77" s="268"/>
      <c r="BV77" s="268"/>
    </row>
    <row r="78" spans="1:74" x14ac:dyDescent="0.25">
      <c r="BK78" s="269"/>
      <c r="BL78" s="269"/>
      <c r="BM78" s="269"/>
      <c r="BN78" s="269"/>
      <c r="BO78" s="269"/>
      <c r="BP78" s="269"/>
      <c r="BQ78" s="269"/>
      <c r="BR78" s="269"/>
      <c r="BS78" s="269"/>
      <c r="BT78" s="269"/>
      <c r="BU78" s="269"/>
      <c r="BV78" s="269"/>
    </row>
    <row r="79" spans="1:74" x14ac:dyDescent="0.25">
      <c r="BK79" s="269"/>
      <c r="BL79" s="269"/>
      <c r="BM79" s="269"/>
      <c r="BN79" s="269"/>
      <c r="BO79" s="269"/>
      <c r="BP79" s="269"/>
      <c r="BQ79" s="269"/>
      <c r="BR79" s="269"/>
      <c r="BS79" s="269"/>
      <c r="BT79" s="269"/>
      <c r="BU79" s="269"/>
      <c r="BV79" s="269"/>
    </row>
    <row r="80" spans="1:74" x14ac:dyDescent="0.25">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270"/>
      <c r="AZ80" s="270"/>
      <c r="BA80" s="270"/>
      <c r="BB80" s="270"/>
      <c r="BC80" s="270"/>
      <c r="BD80" s="511"/>
      <c r="BE80" s="511"/>
      <c r="BF80" s="511"/>
      <c r="BG80" s="270"/>
      <c r="BH80" s="270"/>
      <c r="BI80" s="270"/>
      <c r="BJ80" s="270"/>
      <c r="BK80" s="270"/>
      <c r="BL80" s="270"/>
      <c r="BM80" s="270"/>
      <c r="BN80" s="270"/>
      <c r="BO80" s="270"/>
      <c r="BP80" s="270"/>
      <c r="BQ80" s="270"/>
      <c r="BR80" s="270"/>
      <c r="BS80" s="270"/>
      <c r="BT80" s="270"/>
      <c r="BU80" s="270"/>
      <c r="BV80" s="270"/>
    </row>
    <row r="81" spans="3:74" x14ac:dyDescent="0.25">
      <c r="BK81" s="269"/>
      <c r="BL81" s="269"/>
      <c r="BM81" s="269"/>
      <c r="BN81" s="269"/>
      <c r="BO81" s="269"/>
      <c r="BP81" s="269"/>
      <c r="BQ81" s="269"/>
      <c r="BR81" s="269"/>
      <c r="BS81" s="269"/>
      <c r="BT81" s="269"/>
      <c r="BU81" s="269"/>
      <c r="BV81" s="269"/>
    </row>
    <row r="82" spans="3:74" x14ac:dyDescent="0.25">
      <c r="BK82" s="269"/>
      <c r="BL82" s="269"/>
      <c r="BM82" s="269"/>
      <c r="BN82" s="269"/>
      <c r="BO82" s="269"/>
      <c r="BP82" s="269"/>
      <c r="BQ82" s="269"/>
      <c r="BR82" s="269"/>
      <c r="BS82" s="269"/>
      <c r="BT82" s="269"/>
      <c r="BU82" s="269"/>
      <c r="BV82" s="269"/>
    </row>
    <row r="83" spans="3:74" x14ac:dyDescent="0.25">
      <c r="BK83" s="269"/>
      <c r="BL83" s="269"/>
      <c r="BM83" s="269"/>
      <c r="BN83" s="269"/>
      <c r="BO83" s="269"/>
      <c r="BP83" s="269"/>
      <c r="BQ83" s="269"/>
      <c r="BR83" s="269"/>
      <c r="BS83" s="269"/>
      <c r="BT83" s="269"/>
      <c r="BU83" s="269"/>
      <c r="BV83" s="269"/>
    </row>
    <row r="84" spans="3:74" x14ac:dyDescent="0.25">
      <c r="BK84" s="269"/>
      <c r="BL84" s="269"/>
      <c r="BM84" s="269"/>
      <c r="BN84" s="269"/>
      <c r="BO84" s="269"/>
      <c r="BP84" s="269"/>
      <c r="BQ84" s="269"/>
      <c r="BR84" s="269"/>
      <c r="BS84" s="269"/>
      <c r="BT84" s="269"/>
      <c r="BU84" s="269"/>
      <c r="BV84" s="269"/>
    </row>
    <row r="85" spans="3:74" x14ac:dyDescent="0.25">
      <c r="BK85" s="269"/>
      <c r="BL85" s="269"/>
      <c r="BM85" s="269"/>
      <c r="BN85" s="269"/>
      <c r="BO85" s="269"/>
      <c r="BP85" s="269"/>
      <c r="BQ85" s="269"/>
      <c r="BR85" s="269"/>
      <c r="BS85" s="269"/>
      <c r="BT85" s="269"/>
      <c r="BU85" s="269"/>
      <c r="BV85" s="269"/>
    </row>
    <row r="86" spans="3:74" x14ac:dyDescent="0.25">
      <c r="BK86" s="269"/>
      <c r="BL86" s="269"/>
      <c r="BM86" s="269"/>
      <c r="BN86" s="269"/>
      <c r="BO86" s="269"/>
      <c r="BP86" s="269"/>
      <c r="BQ86" s="269"/>
      <c r="BR86" s="269"/>
      <c r="BS86" s="269"/>
      <c r="BT86" s="269"/>
      <c r="BU86" s="269"/>
      <c r="BV86" s="269"/>
    </row>
    <row r="87" spans="3:74" x14ac:dyDescent="0.25">
      <c r="BK87" s="269"/>
      <c r="BL87" s="269"/>
      <c r="BM87" s="269"/>
      <c r="BN87" s="269"/>
      <c r="BO87" s="269"/>
      <c r="BP87" s="269"/>
      <c r="BQ87" s="269"/>
      <c r="BR87" s="269"/>
      <c r="BS87" s="269"/>
      <c r="BT87" s="269"/>
      <c r="BU87" s="269"/>
      <c r="BV87" s="269"/>
    </row>
    <row r="88" spans="3:74" x14ac:dyDescent="0.25">
      <c r="BK88" s="269"/>
      <c r="BL88" s="269"/>
      <c r="BM88" s="269"/>
      <c r="BN88" s="269"/>
      <c r="BO88" s="269"/>
      <c r="BP88" s="269"/>
      <c r="BQ88" s="269"/>
      <c r="BR88" s="269"/>
      <c r="BS88" s="269"/>
      <c r="BT88" s="269"/>
      <c r="BU88" s="269"/>
      <c r="BV88" s="269"/>
    </row>
    <row r="89" spans="3:74" x14ac:dyDescent="0.25">
      <c r="BK89" s="269"/>
      <c r="BL89" s="269"/>
      <c r="BM89" s="269"/>
      <c r="BN89" s="269"/>
      <c r="BO89" s="269"/>
      <c r="BP89" s="269"/>
      <c r="BQ89" s="269"/>
      <c r="BR89" s="269"/>
      <c r="BS89" s="269"/>
      <c r="BT89" s="269"/>
      <c r="BU89" s="269"/>
      <c r="BV89" s="269"/>
    </row>
    <row r="90" spans="3:74" x14ac:dyDescent="0.25">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271"/>
      <c r="AZ90" s="271"/>
      <c r="BA90" s="271"/>
      <c r="BB90" s="271"/>
      <c r="BC90" s="271"/>
      <c r="BD90" s="512"/>
      <c r="BE90" s="512"/>
      <c r="BF90" s="512"/>
      <c r="BG90" s="271"/>
      <c r="BH90" s="271"/>
      <c r="BI90" s="271"/>
      <c r="BJ90" s="271"/>
      <c r="BK90" s="271"/>
      <c r="BL90" s="271"/>
      <c r="BM90" s="271"/>
      <c r="BN90" s="271"/>
      <c r="BO90" s="271"/>
      <c r="BP90" s="271"/>
      <c r="BQ90" s="271"/>
      <c r="BR90" s="271"/>
      <c r="BS90" s="271"/>
      <c r="BT90" s="271"/>
      <c r="BU90" s="271"/>
      <c r="BV90" s="271"/>
    </row>
    <row r="91" spans="3:74" x14ac:dyDescent="0.25">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271"/>
      <c r="AZ91" s="271"/>
      <c r="BA91" s="271"/>
      <c r="BB91" s="271"/>
      <c r="BC91" s="271"/>
      <c r="BD91" s="512"/>
      <c r="BE91" s="512"/>
      <c r="BF91" s="512"/>
      <c r="BG91" s="271"/>
      <c r="BH91" s="271"/>
      <c r="BI91" s="271"/>
      <c r="BJ91" s="271"/>
      <c r="BK91" s="271"/>
      <c r="BL91" s="271"/>
      <c r="BM91" s="271"/>
      <c r="BN91" s="271"/>
      <c r="BO91" s="271"/>
      <c r="BP91" s="271"/>
      <c r="BQ91" s="271"/>
      <c r="BR91" s="271"/>
      <c r="BS91" s="271"/>
      <c r="BT91" s="271"/>
      <c r="BU91" s="271"/>
      <c r="BV91" s="271"/>
    </row>
    <row r="92" spans="3:74" x14ac:dyDescent="0.25">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271"/>
      <c r="AZ92" s="271"/>
      <c r="BA92" s="271"/>
      <c r="BB92" s="271"/>
      <c r="BC92" s="271"/>
      <c r="BD92" s="512"/>
      <c r="BE92" s="512"/>
      <c r="BF92" s="512"/>
      <c r="BG92" s="271"/>
      <c r="BH92" s="271"/>
      <c r="BI92" s="271"/>
      <c r="BJ92" s="271"/>
      <c r="BK92" s="271"/>
      <c r="BL92" s="271"/>
      <c r="BM92" s="271"/>
      <c r="BN92" s="271"/>
      <c r="BO92" s="271"/>
      <c r="BP92" s="271"/>
      <c r="BQ92" s="271"/>
      <c r="BR92" s="271"/>
      <c r="BS92" s="271"/>
      <c r="BT92" s="271"/>
      <c r="BU92" s="271"/>
      <c r="BV92" s="271"/>
    </row>
    <row r="93" spans="3:74" x14ac:dyDescent="0.25">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271"/>
      <c r="AZ93" s="271"/>
      <c r="BA93" s="271"/>
      <c r="BB93" s="271"/>
      <c r="BC93" s="271"/>
      <c r="BD93" s="512"/>
      <c r="BE93" s="512"/>
      <c r="BF93" s="512"/>
      <c r="BG93" s="271"/>
      <c r="BH93" s="271"/>
      <c r="BI93" s="271"/>
      <c r="BJ93" s="271"/>
      <c r="BK93" s="271"/>
      <c r="BL93" s="271"/>
      <c r="BM93" s="271"/>
      <c r="BN93" s="271"/>
      <c r="BO93" s="271"/>
      <c r="BP93" s="271"/>
      <c r="BQ93" s="271"/>
      <c r="BR93" s="271"/>
      <c r="BS93" s="271"/>
      <c r="BT93" s="271"/>
      <c r="BU93" s="271"/>
      <c r="BV93" s="271"/>
    </row>
    <row r="94" spans="3:74" x14ac:dyDescent="0.25">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271"/>
      <c r="AZ94" s="271"/>
      <c r="BA94" s="271"/>
      <c r="BB94" s="271"/>
      <c r="BC94" s="271"/>
      <c r="BD94" s="512"/>
      <c r="BE94" s="512"/>
      <c r="BF94" s="512"/>
      <c r="BG94" s="271"/>
      <c r="BH94" s="271"/>
      <c r="BI94" s="271"/>
      <c r="BJ94" s="271"/>
      <c r="BK94" s="271"/>
      <c r="BL94" s="271"/>
      <c r="BM94" s="271"/>
      <c r="BN94" s="271"/>
      <c r="BO94" s="271"/>
      <c r="BP94" s="271"/>
      <c r="BQ94" s="271"/>
      <c r="BR94" s="271"/>
      <c r="BS94" s="271"/>
      <c r="BT94" s="271"/>
      <c r="BU94" s="271"/>
      <c r="BV94" s="271"/>
    </row>
    <row r="95" spans="3:74" x14ac:dyDescent="0.25">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271"/>
      <c r="AZ95" s="271"/>
      <c r="BA95" s="271"/>
      <c r="BB95" s="271"/>
      <c r="BC95" s="271"/>
      <c r="BD95" s="512"/>
      <c r="BE95" s="512"/>
      <c r="BF95" s="512"/>
      <c r="BG95" s="271"/>
      <c r="BH95" s="271"/>
      <c r="BI95" s="271"/>
      <c r="BJ95" s="271"/>
      <c r="BK95" s="271"/>
      <c r="BL95" s="271"/>
      <c r="BM95" s="271"/>
      <c r="BN95" s="271"/>
      <c r="BO95" s="271"/>
      <c r="BP95" s="271"/>
      <c r="BQ95" s="271"/>
      <c r="BR95" s="271"/>
      <c r="BS95" s="271"/>
      <c r="BT95" s="271"/>
      <c r="BU95" s="271"/>
      <c r="BV95" s="271"/>
    </row>
    <row r="96" spans="3:74" x14ac:dyDescent="0.25">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271"/>
      <c r="AZ96" s="271"/>
      <c r="BA96" s="271"/>
      <c r="BB96" s="271"/>
      <c r="BC96" s="271"/>
      <c r="BD96" s="512"/>
      <c r="BE96" s="512"/>
      <c r="BF96" s="512"/>
      <c r="BG96" s="271"/>
      <c r="BH96" s="271"/>
      <c r="BI96" s="271"/>
      <c r="BJ96" s="271"/>
      <c r="BK96" s="271"/>
      <c r="BL96" s="271"/>
      <c r="BM96" s="271"/>
      <c r="BN96" s="271"/>
      <c r="BO96" s="271"/>
      <c r="BP96" s="271"/>
      <c r="BQ96" s="271"/>
      <c r="BR96" s="271"/>
      <c r="BS96" s="271"/>
      <c r="BT96" s="271"/>
      <c r="BU96" s="271"/>
      <c r="BV96" s="271"/>
    </row>
    <row r="97" spans="3:74" x14ac:dyDescent="0.25">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271"/>
      <c r="AZ97" s="271"/>
      <c r="BA97" s="271"/>
      <c r="BB97" s="271"/>
      <c r="BC97" s="271"/>
      <c r="BD97" s="512"/>
      <c r="BE97" s="512"/>
      <c r="BF97" s="512"/>
      <c r="BG97" s="271"/>
      <c r="BH97" s="271"/>
      <c r="BI97" s="271"/>
      <c r="BJ97" s="271"/>
      <c r="BK97" s="271"/>
      <c r="BL97" s="271"/>
      <c r="BM97" s="271"/>
      <c r="BN97" s="271"/>
      <c r="BO97" s="271"/>
      <c r="BP97" s="271"/>
      <c r="BQ97" s="271"/>
      <c r="BR97" s="271"/>
      <c r="BS97" s="271"/>
      <c r="BT97" s="271"/>
      <c r="BU97" s="271"/>
      <c r="BV97" s="271"/>
    </row>
    <row r="98" spans="3:74" x14ac:dyDescent="0.25">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271"/>
      <c r="AZ98" s="271"/>
      <c r="BA98" s="271"/>
      <c r="BB98" s="271"/>
      <c r="BC98" s="271"/>
      <c r="BD98" s="512"/>
      <c r="BE98" s="512"/>
      <c r="BF98" s="512"/>
      <c r="BG98" s="271"/>
      <c r="BH98" s="271"/>
      <c r="BI98" s="271"/>
      <c r="BJ98" s="271"/>
      <c r="BK98" s="271"/>
      <c r="BL98" s="271"/>
      <c r="BM98" s="271"/>
      <c r="BN98" s="271"/>
      <c r="BO98" s="271"/>
      <c r="BP98" s="271"/>
      <c r="BQ98" s="271"/>
      <c r="BR98" s="271"/>
      <c r="BS98" s="271"/>
      <c r="BT98" s="271"/>
      <c r="BU98" s="271"/>
      <c r="BV98" s="271"/>
    </row>
    <row r="99" spans="3:74" x14ac:dyDescent="0.25">
      <c r="BK99" s="269"/>
      <c r="BL99" s="269"/>
      <c r="BM99" s="269"/>
      <c r="BN99" s="269"/>
      <c r="BO99" s="269"/>
      <c r="BP99" s="269"/>
      <c r="BQ99" s="269"/>
      <c r="BR99" s="269"/>
      <c r="BS99" s="269"/>
      <c r="BT99" s="269"/>
      <c r="BU99" s="269"/>
      <c r="BV99" s="269"/>
    </row>
    <row r="100" spans="3:74" x14ac:dyDescent="0.25">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272"/>
      <c r="AZ100" s="272"/>
      <c r="BA100" s="272"/>
      <c r="BB100" s="272"/>
      <c r="BC100" s="272"/>
      <c r="BD100" s="513"/>
      <c r="BE100" s="513"/>
      <c r="BF100" s="513"/>
      <c r="BG100" s="272"/>
      <c r="BH100" s="272"/>
      <c r="BI100" s="272"/>
      <c r="BJ100" s="272"/>
      <c r="BK100" s="272"/>
      <c r="BL100" s="272"/>
      <c r="BM100" s="272"/>
      <c r="BN100" s="272"/>
      <c r="BO100" s="272"/>
      <c r="BP100" s="272"/>
      <c r="BQ100" s="272"/>
      <c r="BR100" s="272"/>
      <c r="BS100" s="272"/>
      <c r="BT100" s="272"/>
      <c r="BU100" s="272"/>
      <c r="BV100" s="272"/>
    </row>
    <row r="101" spans="3:74" x14ac:dyDescent="0.25">
      <c r="BK101" s="269"/>
      <c r="BL101" s="269"/>
      <c r="BM101" s="269"/>
      <c r="BN101" s="269"/>
      <c r="BO101" s="269"/>
      <c r="BP101" s="269"/>
      <c r="BQ101" s="269"/>
      <c r="BR101" s="269"/>
      <c r="BS101" s="269"/>
      <c r="BT101" s="269"/>
      <c r="BU101" s="269"/>
      <c r="BV101" s="269"/>
    </row>
    <row r="102" spans="3:74" x14ac:dyDescent="0.25">
      <c r="BK102" s="269"/>
      <c r="BL102" s="269"/>
      <c r="BM102" s="269"/>
      <c r="BN102" s="269"/>
      <c r="BO102" s="269"/>
      <c r="BP102" s="269"/>
      <c r="BQ102" s="269"/>
      <c r="BR102" s="269"/>
      <c r="BS102" s="269"/>
      <c r="BT102" s="269"/>
      <c r="BU102" s="269"/>
      <c r="BV102" s="269"/>
    </row>
    <row r="103" spans="3:74" x14ac:dyDescent="0.25">
      <c r="BK103" s="269"/>
      <c r="BL103" s="269"/>
      <c r="BM103" s="269"/>
      <c r="BN103" s="269"/>
      <c r="BO103" s="269"/>
      <c r="BP103" s="269"/>
      <c r="BQ103" s="269"/>
      <c r="BR103" s="269"/>
      <c r="BS103" s="269"/>
      <c r="BT103" s="269"/>
      <c r="BU103" s="269"/>
      <c r="BV103" s="269"/>
    </row>
    <row r="104" spans="3:74" x14ac:dyDescent="0.25">
      <c r="BK104" s="269"/>
      <c r="BL104" s="269"/>
      <c r="BM104" s="269"/>
      <c r="BN104" s="269"/>
      <c r="BO104" s="269"/>
      <c r="BP104" s="269"/>
      <c r="BQ104" s="269"/>
      <c r="BR104" s="269"/>
      <c r="BS104" s="269"/>
      <c r="BT104" s="269"/>
      <c r="BU104" s="269"/>
      <c r="BV104" s="269"/>
    </row>
    <row r="105" spans="3:74" x14ac:dyDescent="0.25">
      <c r="BK105" s="269"/>
      <c r="BL105" s="269"/>
      <c r="BM105" s="269"/>
      <c r="BN105" s="269"/>
      <c r="BO105" s="269"/>
      <c r="BP105" s="269"/>
      <c r="BQ105" s="269"/>
      <c r="BR105" s="269"/>
      <c r="BS105" s="269"/>
      <c r="BT105" s="269"/>
      <c r="BU105" s="269"/>
      <c r="BV105" s="269"/>
    </row>
    <row r="106" spans="3:74" x14ac:dyDescent="0.25">
      <c r="BK106" s="269"/>
      <c r="BL106" s="269"/>
      <c r="BM106" s="269"/>
      <c r="BN106" s="269"/>
      <c r="BO106" s="269"/>
      <c r="BP106" s="269"/>
      <c r="BQ106" s="269"/>
      <c r="BR106" s="269"/>
      <c r="BS106" s="269"/>
      <c r="BT106" s="269"/>
      <c r="BU106" s="269"/>
      <c r="BV106" s="269"/>
    </row>
    <row r="107" spans="3:74" x14ac:dyDescent="0.25">
      <c r="BK107" s="269"/>
      <c r="BL107" s="269"/>
      <c r="BM107" s="269"/>
      <c r="BN107" s="269"/>
      <c r="BO107" s="269"/>
      <c r="BP107" s="269"/>
      <c r="BQ107" s="269"/>
      <c r="BR107" s="269"/>
      <c r="BS107" s="269"/>
      <c r="BT107" s="269"/>
      <c r="BU107" s="269"/>
      <c r="BV107" s="269"/>
    </row>
    <row r="108" spans="3:74" x14ac:dyDescent="0.25">
      <c r="BK108" s="269"/>
      <c r="BL108" s="269"/>
      <c r="BM108" s="269"/>
      <c r="BN108" s="269"/>
      <c r="BO108" s="269"/>
      <c r="BP108" s="269"/>
      <c r="BQ108" s="269"/>
      <c r="BR108" s="269"/>
      <c r="BS108" s="269"/>
      <c r="BT108" s="269"/>
      <c r="BU108" s="269"/>
      <c r="BV108" s="269"/>
    </row>
    <row r="109" spans="3:74" x14ac:dyDescent="0.25">
      <c r="BK109" s="269"/>
      <c r="BL109" s="269"/>
      <c r="BM109" s="269"/>
      <c r="BN109" s="269"/>
      <c r="BO109" s="269"/>
      <c r="BP109" s="269"/>
      <c r="BQ109" s="269"/>
      <c r="BR109" s="269"/>
      <c r="BS109" s="269"/>
      <c r="BT109" s="269"/>
      <c r="BU109" s="269"/>
      <c r="BV109" s="269"/>
    </row>
    <row r="110" spans="3:74" x14ac:dyDescent="0.25">
      <c r="BK110" s="269"/>
      <c r="BL110" s="269"/>
      <c r="BM110" s="269"/>
      <c r="BN110" s="269"/>
      <c r="BO110" s="269"/>
      <c r="BP110" s="269"/>
      <c r="BQ110" s="269"/>
      <c r="BR110" s="269"/>
      <c r="BS110" s="269"/>
      <c r="BT110" s="269"/>
      <c r="BU110" s="269"/>
      <c r="BV110" s="269"/>
    </row>
    <row r="111" spans="3:74" x14ac:dyDescent="0.25">
      <c r="BK111" s="269"/>
      <c r="BL111" s="269"/>
      <c r="BM111" s="269"/>
      <c r="BN111" s="269"/>
      <c r="BO111" s="269"/>
      <c r="BP111" s="269"/>
      <c r="BQ111" s="269"/>
      <c r="BR111" s="269"/>
      <c r="BS111" s="269"/>
      <c r="BT111" s="269"/>
      <c r="BU111" s="269"/>
      <c r="BV111" s="269"/>
    </row>
    <row r="112" spans="3:74" x14ac:dyDescent="0.25">
      <c r="BK112" s="269"/>
      <c r="BL112" s="269"/>
      <c r="BM112" s="269"/>
      <c r="BN112" s="269"/>
      <c r="BO112" s="269"/>
      <c r="BP112" s="269"/>
      <c r="BQ112" s="269"/>
      <c r="BR112" s="269"/>
      <c r="BS112" s="269"/>
      <c r="BT112" s="269"/>
      <c r="BU112" s="269"/>
      <c r="BV112" s="269"/>
    </row>
    <row r="113" spans="63:74" x14ac:dyDescent="0.25">
      <c r="BK113" s="269"/>
      <c r="BL113" s="269"/>
      <c r="BM113" s="269"/>
      <c r="BN113" s="269"/>
      <c r="BO113" s="269"/>
      <c r="BP113" s="269"/>
      <c r="BQ113" s="269"/>
      <c r="BR113" s="269"/>
      <c r="BS113" s="269"/>
      <c r="BT113" s="269"/>
      <c r="BU113" s="269"/>
      <c r="BV113" s="269"/>
    </row>
    <row r="114" spans="63:74" x14ac:dyDescent="0.25">
      <c r="BK114" s="269"/>
      <c r="BL114" s="269"/>
      <c r="BM114" s="269"/>
      <c r="BN114" s="269"/>
      <c r="BO114" s="269"/>
      <c r="BP114" s="269"/>
      <c r="BQ114" s="269"/>
      <c r="BR114" s="269"/>
      <c r="BS114" s="269"/>
      <c r="BT114" s="269"/>
      <c r="BU114" s="269"/>
      <c r="BV114" s="269"/>
    </row>
    <row r="115" spans="63:74" x14ac:dyDescent="0.25">
      <c r="BK115" s="269"/>
      <c r="BL115" s="269"/>
      <c r="BM115" s="269"/>
      <c r="BN115" s="269"/>
      <c r="BO115" s="269"/>
      <c r="BP115" s="269"/>
      <c r="BQ115" s="269"/>
      <c r="BR115" s="269"/>
      <c r="BS115" s="269"/>
      <c r="BT115" s="269"/>
      <c r="BU115" s="269"/>
      <c r="BV115" s="269"/>
    </row>
    <row r="116" spans="63:74" x14ac:dyDescent="0.25">
      <c r="BK116" s="269"/>
      <c r="BL116" s="269"/>
      <c r="BM116" s="269"/>
      <c r="BN116" s="269"/>
      <c r="BO116" s="269"/>
      <c r="BP116" s="269"/>
      <c r="BQ116" s="269"/>
      <c r="BR116" s="269"/>
      <c r="BS116" s="269"/>
      <c r="BT116" s="269"/>
      <c r="BU116" s="269"/>
      <c r="BV116" s="269"/>
    </row>
    <row r="117" spans="63:74" x14ac:dyDescent="0.25">
      <c r="BK117" s="269"/>
      <c r="BL117" s="269"/>
      <c r="BM117" s="269"/>
      <c r="BN117" s="269"/>
      <c r="BO117" s="269"/>
      <c r="BP117" s="269"/>
      <c r="BQ117" s="269"/>
      <c r="BR117" s="269"/>
      <c r="BS117" s="269"/>
      <c r="BT117" s="269"/>
      <c r="BU117" s="269"/>
      <c r="BV117" s="269"/>
    </row>
    <row r="118" spans="63:74" x14ac:dyDescent="0.25">
      <c r="BK118" s="269"/>
      <c r="BL118" s="269"/>
      <c r="BM118" s="269"/>
      <c r="BN118" s="269"/>
      <c r="BO118" s="269"/>
      <c r="BP118" s="269"/>
      <c r="BQ118" s="269"/>
      <c r="BR118" s="269"/>
      <c r="BS118" s="269"/>
      <c r="BT118" s="269"/>
      <c r="BU118" s="269"/>
      <c r="BV118" s="269"/>
    </row>
    <row r="119" spans="63:74" x14ac:dyDescent="0.25">
      <c r="BK119" s="269"/>
      <c r="BL119" s="269"/>
      <c r="BM119" s="269"/>
      <c r="BN119" s="269"/>
      <c r="BO119" s="269"/>
      <c r="BP119" s="269"/>
      <c r="BQ119" s="269"/>
      <c r="BR119" s="269"/>
      <c r="BS119" s="269"/>
      <c r="BT119" s="269"/>
      <c r="BU119" s="269"/>
      <c r="BV119" s="269"/>
    </row>
    <row r="120" spans="63:74" x14ac:dyDescent="0.25">
      <c r="BK120" s="269"/>
      <c r="BL120" s="269"/>
      <c r="BM120" s="269"/>
      <c r="BN120" s="269"/>
      <c r="BO120" s="269"/>
      <c r="BP120" s="269"/>
      <c r="BQ120" s="269"/>
      <c r="BR120" s="269"/>
      <c r="BS120" s="269"/>
      <c r="BT120" s="269"/>
      <c r="BU120" s="269"/>
      <c r="BV120" s="269"/>
    </row>
    <row r="121" spans="63:74" x14ac:dyDescent="0.25">
      <c r="BK121" s="269"/>
      <c r="BL121" s="269"/>
      <c r="BM121" s="269"/>
      <c r="BN121" s="269"/>
      <c r="BO121" s="269"/>
      <c r="BP121" s="269"/>
      <c r="BQ121" s="269"/>
      <c r="BR121" s="269"/>
      <c r="BS121" s="269"/>
      <c r="BT121" s="269"/>
      <c r="BU121" s="269"/>
      <c r="BV121" s="269"/>
    </row>
    <row r="122" spans="63:74" x14ac:dyDescent="0.25">
      <c r="BK122" s="269"/>
      <c r="BL122" s="269"/>
      <c r="BM122" s="269"/>
      <c r="BN122" s="269"/>
      <c r="BO122" s="269"/>
      <c r="BP122" s="269"/>
      <c r="BQ122" s="269"/>
      <c r="BR122" s="269"/>
      <c r="BS122" s="269"/>
      <c r="BT122" s="269"/>
      <c r="BU122" s="269"/>
      <c r="BV122" s="269"/>
    </row>
    <row r="123" spans="63:74" x14ac:dyDescent="0.25">
      <c r="BK123" s="269"/>
      <c r="BL123" s="269"/>
      <c r="BM123" s="269"/>
      <c r="BN123" s="269"/>
      <c r="BO123" s="269"/>
      <c r="BP123" s="269"/>
      <c r="BQ123" s="269"/>
      <c r="BR123" s="269"/>
      <c r="BS123" s="269"/>
      <c r="BT123" s="269"/>
      <c r="BU123" s="269"/>
      <c r="BV123" s="269"/>
    </row>
    <row r="124" spans="63:74" x14ac:dyDescent="0.25">
      <c r="BK124" s="269"/>
      <c r="BL124" s="269"/>
      <c r="BM124" s="269"/>
      <c r="BN124" s="269"/>
      <c r="BO124" s="269"/>
      <c r="BP124" s="269"/>
      <c r="BQ124" s="269"/>
      <c r="BR124" s="269"/>
      <c r="BS124" s="269"/>
      <c r="BT124" s="269"/>
      <c r="BU124" s="269"/>
      <c r="BV124" s="269"/>
    </row>
    <row r="125" spans="63:74" x14ac:dyDescent="0.25">
      <c r="BK125" s="269"/>
      <c r="BL125" s="269"/>
      <c r="BM125" s="269"/>
      <c r="BN125" s="269"/>
      <c r="BO125" s="269"/>
      <c r="BP125" s="269"/>
      <c r="BQ125" s="269"/>
      <c r="BR125" s="269"/>
      <c r="BS125" s="269"/>
      <c r="BT125" s="269"/>
      <c r="BU125" s="269"/>
      <c r="BV125" s="269"/>
    </row>
    <row r="126" spans="63:74" x14ac:dyDescent="0.25">
      <c r="BK126" s="269"/>
      <c r="BL126" s="269"/>
      <c r="BM126" s="269"/>
      <c r="BN126" s="269"/>
      <c r="BO126" s="269"/>
      <c r="BP126" s="269"/>
      <c r="BQ126" s="269"/>
      <c r="BR126" s="269"/>
      <c r="BS126" s="269"/>
      <c r="BT126" s="269"/>
      <c r="BU126" s="269"/>
      <c r="BV126" s="269"/>
    </row>
    <row r="127" spans="63:74" x14ac:dyDescent="0.25">
      <c r="BK127" s="269"/>
      <c r="BL127" s="269"/>
      <c r="BM127" s="269"/>
      <c r="BN127" s="269"/>
      <c r="BO127" s="269"/>
      <c r="BP127" s="269"/>
      <c r="BQ127" s="269"/>
      <c r="BR127" s="269"/>
      <c r="BS127" s="269"/>
      <c r="BT127" s="269"/>
      <c r="BU127" s="269"/>
      <c r="BV127" s="269"/>
    </row>
    <row r="128" spans="63:74" x14ac:dyDescent="0.25">
      <c r="BK128" s="269"/>
      <c r="BL128" s="269"/>
      <c r="BM128" s="269"/>
      <c r="BN128" s="269"/>
      <c r="BO128" s="269"/>
      <c r="BP128" s="269"/>
      <c r="BQ128" s="269"/>
      <c r="BR128" s="269"/>
      <c r="BS128" s="269"/>
      <c r="BT128" s="269"/>
      <c r="BU128" s="269"/>
      <c r="BV128" s="269"/>
    </row>
    <row r="129" spans="63:74" x14ac:dyDescent="0.25">
      <c r="BK129" s="269"/>
      <c r="BL129" s="269"/>
      <c r="BM129" s="269"/>
      <c r="BN129" s="269"/>
      <c r="BO129" s="269"/>
      <c r="BP129" s="269"/>
      <c r="BQ129" s="269"/>
      <c r="BR129" s="269"/>
      <c r="BS129" s="269"/>
      <c r="BT129" s="269"/>
      <c r="BU129" s="269"/>
      <c r="BV129" s="269"/>
    </row>
    <row r="130" spans="63:74" x14ac:dyDescent="0.25">
      <c r="BK130" s="269"/>
      <c r="BL130" s="269"/>
      <c r="BM130" s="269"/>
      <c r="BN130" s="269"/>
      <c r="BO130" s="269"/>
      <c r="BP130" s="269"/>
      <c r="BQ130" s="269"/>
      <c r="BR130" s="269"/>
      <c r="BS130" s="269"/>
      <c r="BT130" s="269"/>
      <c r="BU130" s="269"/>
      <c r="BV130" s="269"/>
    </row>
    <row r="131" spans="63:74" x14ac:dyDescent="0.25">
      <c r="BK131" s="269"/>
      <c r="BL131" s="269"/>
      <c r="BM131" s="269"/>
      <c r="BN131" s="269"/>
      <c r="BO131" s="269"/>
      <c r="BP131" s="269"/>
      <c r="BQ131" s="269"/>
      <c r="BR131" s="269"/>
      <c r="BS131" s="269"/>
      <c r="BT131" s="269"/>
      <c r="BU131" s="269"/>
      <c r="BV131" s="269"/>
    </row>
    <row r="132" spans="63:74" x14ac:dyDescent="0.25">
      <c r="BK132" s="269"/>
      <c r="BL132" s="269"/>
      <c r="BM132" s="269"/>
      <c r="BN132" s="269"/>
      <c r="BO132" s="269"/>
      <c r="BP132" s="269"/>
      <c r="BQ132" s="269"/>
      <c r="BR132" s="269"/>
      <c r="BS132" s="269"/>
      <c r="BT132" s="269"/>
      <c r="BU132" s="269"/>
      <c r="BV132" s="269"/>
    </row>
    <row r="133" spans="63:74" x14ac:dyDescent="0.25">
      <c r="BK133" s="269"/>
      <c r="BL133" s="269"/>
      <c r="BM133" s="269"/>
      <c r="BN133" s="269"/>
      <c r="BO133" s="269"/>
      <c r="BP133" s="269"/>
      <c r="BQ133" s="269"/>
      <c r="BR133" s="269"/>
      <c r="BS133" s="269"/>
      <c r="BT133" s="269"/>
      <c r="BU133" s="269"/>
      <c r="BV133" s="269"/>
    </row>
    <row r="134" spans="63:74" x14ac:dyDescent="0.25">
      <c r="BK134" s="269"/>
      <c r="BL134" s="269"/>
      <c r="BM134" s="269"/>
      <c r="BN134" s="269"/>
      <c r="BO134" s="269"/>
      <c r="BP134" s="269"/>
      <c r="BQ134" s="269"/>
      <c r="BR134" s="269"/>
      <c r="BS134" s="269"/>
      <c r="BT134" s="269"/>
      <c r="BU134" s="269"/>
      <c r="BV134" s="269"/>
    </row>
    <row r="135" spans="63:74" x14ac:dyDescent="0.25">
      <c r="BK135" s="269"/>
      <c r="BL135" s="269"/>
      <c r="BM135" s="269"/>
      <c r="BN135" s="269"/>
      <c r="BO135" s="269"/>
      <c r="BP135" s="269"/>
      <c r="BQ135" s="269"/>
      <c r="BR135" s="269"/>
      <c r="BS135" s="269"/>
      <c r="BT135" s="269"/>
      <c r="BU135" s="269"/>
      <c r="BV135" s="269"/>
    </row>
    <row r="136" spans="63:74" x14ac:dyDescent="0.25">
      <c r="BK136" s="269"/>
      <c r="BL136" s="269"/>
      <c r="BM136" s="269"/>
      <c r="BN136" s="269"/>
      <c r="BO136" s="269"/>
      <c r="BP136" s="269"/>
      <c r="BQ136" s="269"/>
      <c r="BR136" s="269"/>
      <c r="BS136" s="269"/>
      <c r="BT136" s="269"/>
      <c r="BU136" s="269"/>
      <c r="BV136" s="269"/>
    </row>
    <row r="137" spans="63:74" x14ac:dyDescent="0.25">
      <c r="BK137" s="269"/>
      <c r="BL137" s="269"/>
      <c r="BM137" s="269"/>
      <c r="BN137" s="269"/>
      <c r="BO137" s="269"/>
      <c r="BP137" s="269"/>
      <c r="BQ137" s="269"/>
      <c r="BR137" s="269"/>
      <c r="BS137" s="269"/>
      <c r="BT137" s="269"/>
      <c r="BU137" s="269"/>
      <c r="BV137" s="269"/>
    </row>
    <row r="138" spans="63:74" x14ac:dyDescent="0.25">
      <c r="BK138" s="269"/>
      <c r="BL138" s="269"/>
      <c r="BM138" s="269"/>
      <c r="BN138" s="269"/>
      <c r="BO138" s="269"/>
      <c r="BP138" s="269"/>
      <c r="BQ138" s="269"/>
      <c r="BR138" s="269"/>
      <c r="BS138" s="269"/>
      <c r="BT138" s="269"/>
      <c r="BU138" s="269"/>
      <c r="BV138" s="269"/>
    </row>
    <row r="139" spans="63:74" x14ac:dyDescent="0.25">
      <c r="BK139" s="269"/>
      <c r="BL139" s="269"/>
      <c r="BM139" s="269"/>
      <c r="BN139" s="269"/>
      <c r="BO139" s="269"/>
      <c r="BP139" s="269"/>
      <c r="BQ139" s="269"/>
      <c r="BR139" s="269"/>
      <c r="BS139" s="269"/>
      <c r="BT139" s="269"/>
      <c r="BU139" s="269"/>
      <c r="BV139" s="269"/>
    </row>
    <row r="140" spans="63:74" x14ac:dyDescent="0.25">
      <c r="BK140" s="269"/>
      <c r="BL140" s="269"/>
      <c r="BM140" s="269"/>
      <c r="BN140" s="269"/>
      <c r="BO140" s="269"/>
      <c r="BP140" s="269"/>
      <c r="BQ140" s="269"/>
      <c r="BR140" s="269"/>
      <c r="BS140" s="269"/>
      <c r="BT140" s="269"/>
      <c r="BU140" s="269"/>
      <c r="BV140" s="269"/>
    </row>
    <row r="141" spans="63:74" x14ac:dyDescent="0.25">
      <c r="BK141" s="269"/>
      <c r="BL141" s="269"/>
      <c r="BM141" s="269"/>
      <c r="BN141" s="269"/>
      <c r="BO141" s="269"/>
      <c r="BP141" s="269"/>
      <c r="BQ141" s="269"/>
      <c r="BR141" s="269"/>
      <c r="BS141" s="269"/>
      <c r="BT141" s="269"/>
      <c r="BU141" s="269"/>
      <c r="BV141" s="269"/>
    </row>
    <row r="142" spans="63:74" x14ac:dyDescent="0.25">
      <c r="BK142" s="269"/>
      <c r="BL142" s="269"/>
      <c r="BM142" s="269"/>
      <c r="BN142" s="269"/>
      <c r="BO142" s="269"/>
      <c r="BP142" s="269"/>
      <c r="BQ142" s="269"/>
      <c r="BR142" s="269"/>
      <c r="BS142" s="269"/>
      <c r="BT142" s="269"/>
      <c r="BU142" s="269"/>
      <c r="BV142" s="269"/>
    </row>
    <row r="143" spans="63:74" x14ac:dyDescent="0.25">
      <c r="BK143" s="269"/>
      <c r="BL143" s="269"/>
      <c r="BM143" s="269"/>
      <c r="BN143" s="269"/>
      <c r="BO143" s="269"/>
      <c r="BP143" s="269"/>
      <c r="BQ143" s="269"/>
      <c r="BR143" s="269"/>
      <c r="BS143" s="269"/>
      <c r="BT143" s="269"/>
      <c r="BU143" s="269"/>
      <c r="BV143" s="269"/>
    </row>
    <row r="144" spans="63:74" x14ac:dyDescent="0.25">
      <c r="BK144" s="269"/>
      <c r="BL144" s="269"/>
      <c r="BM144" s="269"/>
      <c r="BN144" s="269"/>
      <c r="BO144" s="269"/>
      <c r="BP144" s="269"/>
      <c r="BQ144" s="269"/>
      <c r="BR144" s="269"/>
      <c r="BS144" s="269"/>
      <c r="BT144" s="269"/>
      <c r="BU144" s="269"/>
      <c r="BV144" s="269"/>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10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0.5" x14ac:dyDescent="0.25"/>
  <cols>
    <col min="1" max="1" width="10.54296875" style="407" customWidth="1"/>
    <col min="2" max="2" width="27" style="407" customWidth="1"/>
    <col min="3" max="55" width="6.54296875" style="407" customWidth="1"/>
    <col min="56" max="58" width="6.54296875" style="521" customWidth="1"/>
    <col min="59" max="74" width="6.54296875" style="407" customWidth="1"/>
    <col min="75" max="238" width="11" style="407"/>
    <col min="239" max="239" width="1.54296875" style="407" customWidth="1"/>
    <col min="240" max="16384" width="11" style="407"/>
  </cols>
  <sheetData>
    <row r="1" spans="1:74" ht="12.75" customHeight="1" x14ac:dyDescent="0.3">
      <c r="A1" s="649" t="s">
        <v>774</v>
      </c>
      <c r="B1" s="406" t="s">
        <v>1241</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50"/>
      <c r="B2" s="402" t="str">
        <f>"U.S. Energy Information Administration  |  Short-Term Energy Outlook  - "&amp;Dates!D1</f>
        <v>U.S. Energy Information Administration  |  Short-Term Energy Outlook  - April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5">
      <c r="A3" s="596" t="s">
        <v>1328</v>
      </c>
      <c r="B3" s="410"/>
      <c r="C3" s="709">
        <f>Dates!D3</f>
        <v>2019</v>
      </c>
      <c r="D3" s="653"/>
      <c r="E3" s="653"/>
      <c r="F3" s="653"/>
      <c r="G3" s="653"/>
      <c r="H3" s="653"/>
      <c r="I3" s="653"/>
      <c r="J3" s="653"/>
      <c r="K3" s="653"/>
      <c r="L3" s="653"/>
      <c r="M3" s="653"/>
      <c r="N3" s="705"/>
      <c r="O3" s="652">
        <f>C3+1</f>
        <v>2020</v>
      </c>
      <c r="P3" s="653"/>
      <c r="Q3" s="653"/>
      <c r="R3" s="653"/>
      <c r="S3" s="653"/>
      <c r="T3" s="653"/>
      <c r="U3" s="653"/>
      <c r="V3" s="653"/>
      <c r="W3" s="653"/>
      <c r="X3" s="653"/>
      <c r="Y3" s="653"/>
      <c r="Z3" s="705"/>
      <c r="AA3" s="652">
        <f>O3+1</f>
        <v>2021</v>
      </c>
      <c r="AB3" s="653"/>
      <c r="AC3" s="653"/>
      <c r="AD3" s="653"/>
      <c r="AE3" s="653"/>
      <c r="AF3" s="653"/>
      <c r="AG3" s="653"/>
      <c r="AH3" s="653"/>
      <c r="AI3" s="653"/>
      <c r="AJ3" s="653"/>
      <c r="AK3" s="653"/>
      <c r="AL3" s="705"/>
      <c r="AM3" s="652">
        <f>AA3+1</f>
        <v>2022</v>
      </c>
      <c r="AN3" s="653"/>
      <c r="AO3" s="653"/>
      <c r="AP3" s="653"/>
      <c r="AQ3" s="653"/>
      <c r="AR3" s="653"/>
      <c r="AS3" s="653"/>
      <c r="AT3" s="653"/>
      <c r="AU3" s="653"/>
      <c r="AV3" s="653"/>
      <c r="AW3" s="653"/>
      <c r="AX3" s="705"/>
      <c r="AY3" s="652">
        <f>AM3+1</f>
        <v>2023</v>
      </c>
      <c r="AZ3" s="653"/>
      <c r="BA3" s="653"/>
      <c r="BB3" s="653"/>
      <c r="BC3" s="653"/>
      <c r="BD3" s="653"/>
      <c r="BE3" s="653"/>
      <c r="BF3" s="653"/>
      <c r="BG3" s="653"/>
      <c r="BH3" s="653"/>
      <c r="BI3" s="653"/>
      <c r="BJ3" s="705"/>
      <c r="BK3" s="652">
        <f>AY3+1</f>
        <v>2024</v>
      </c>
      <c r="BL3" s="653"/>
      <c r="BM3" s="653"/>
      <c r="BN3" s="653"/>
      <c r="BO3" s="653"/>
      <c r="BP3" s="653"/>
      <c r="BQ3" s="653"/>
      <c r="BR3" s="653"/>
      <c r="BS3" s="653"/>
      <c r="BT3" s="653"/>
      <c r="BU3" s="653"/>
      <c r="BV3" s="705"/>
    </row>
    <row r="4" spans="1:74" ht="12.75" customHeight="1" x14ac:dyDescent="0.25">
      <c r="A4" s="597" t="str">
        <f>Dates!$D$2</f>
        <v>Thursday April 6, 2023</v>
      </c>
      <c r="B4" s="41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409"/>
      <c r="B5" s="100" t="s">
        <v>331</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1.15" customHeight="1" x14ac:dyDescent="0.25">
      <c r="A6" s="415" t="s">
        <v>1124</v>
      </c>
      <c r="B6" s="416" t="s">
        <v>1397</v>
      </c>
      <c r="C6" s="569">
        <v>112.36322368</v>
      </c>
      <c r="D6" s="569">
        <v>104.20457223</v>
      </c>
      <c r="E6" s="569">
        <v>107.37043</v>
      </c>
      <c r="F6" s="569">
        <v>96.150590606999998</v>
      </c>
      <c r="G6" s="569">
        <v>108.68265492</v>
      </c>
      <c r="H6" s="569">
        <v>129.18086518000001</v>
      </c>
      <c r="I6" s="569">
        <v>162.57644277</v>
      </c>
      <c r="J6" s="569">
        <v>165.44236142</v>
      </c>
      <c r="K6" s="569">
        <v>140.72363300999999</v>
      </c>
      <c r="L6" s="569">
        <v>122.09978791</v>
      </c>
      <c r="M6" s="569">
        <v>108.73126562</v>
      </c>
      <c r="N6" s="569">
        <v>122.33206321999999</v>
      </c>
      <c r="O6" s="569">
        <v>126.42408202999999</v>
      </c>
      <c r="P6" s="569">
        <v>119.19457303999999</v>
      </c>
      <c r="Q6" s="569">
        <v>117.34136542</v>
      </c>
      <c r="R6" s="569">
        <v>102.64443218</v>
      </c>
      <c r="S6" s="569">
        <v>109.16109187000001</v>
      </c>
      <c r="T6" s="569">
        <v>134.46183019</v>
      </c>
      <c r="U6" s="569">
        <v>172.27921455000001</v>
      </c>
      <c r="V6" s="569">
        <v>164.32825295999999</v>
      </c>
      <c r="W6" s="569">
        <v>133.01929056</v>
      </c>
      <c r="X6" s="569">
        <v>123.2596329</v>
      </c>
      <c r="Y6" s="569">
        <v>101.61117632</v>
      </c>
      <c r="Z6" s="569">
        <v>118.57413821999999</v>
      </c>
      <c r="AA6" s="569">
        <v>117.19118611</v>
      </c>
      <c r="AB6" s="569">
        <v>103.85468902</v>
      </c>
      <c r="AC6" s="569">
        <v>99.285066747000002</v>
      </c>
      <c r="AD6" s="569">
        <v>99.825810603999997</v>
      </c>
      <c r="AE6" s="569">
        <v>106.66888569</v>
      </c>
      <c r="AF6" s="569">
        <v>140.55194931</v>
      </c>
      <c r="AG6" s="569">
        <v>160.59254222999999</v>
      </c>
      <c r="AH6" s="569">
        <v>163.21320660000001</v>
      </c>
      <c r="AI6" s="569">
        <v>129.87243803000001</v>
      </c>
      <c r="AJ6" s="569">
        <v>123.31587689</v>
      </c>
      <c r="AK6" s="569">
        <v>113.71243844999999</v>
      </c>
      <c r="AL6" s="569">
        <v>118.51929825000001</v>
      </c>
      <c r="AM6" s="569">
        <v>125.90937721</v>
      </c>
      <c r="AN6" s="569">
        <v>107.33613129</v>
      </c>
      <c r="AO6" s="569">
        <v>103.13037269</v>
      </c>
      <c r="AP6" s="569">
        <v>97.911747805000005</v>
      </c>
      <c r="AQ6" s="569">
        <v>119.51678914</v>
      </c>
      <c r="AR6" s="569">
        <v>147.91940367000001</v>
      </c>
      <c r="AS6" s="569">
        <v>181.32410364</v>
      </c>
      <c r="AT6" s="569">
        <v>179.97963895000001</v>
      </c>
      <c r="AU6" s="569">
        <v>147.97394994999999</v>
      </c>
      <c r="AV6" s="569">
        <v>124.62010119999999</v>
      </c>
      <c r="AW6" s="569">
        <v>118.21520682000001</v>
      </c>
      <c r="AX6" s="569">
        <v>132.33192679000001</v>
      </c>
      <c r="AY6" s="569">
        <v>128.82217342999999</v>
      </c>
      <c r="AZ6" s="569">
        <v>115.62139999999999</v>
      </c>
      <c r="BA6" s="569">
        <v>115.0779</v>
      </c>
      <c r="BB6" s="570">
        <v>100.10899999999999</v>
      </c>
      <c r="BC6" s="570">
        <v>111.2255</v>
      </c>
      <c r="BD6" s="570">
        <v>140.85980000000001</v>
      </c>
      <c r="BE6" s="570">
        <v>171.6884</v>
      </c>
      <c r="BF6" s="570">
        <v>170.4315</v>
      </c>
      <c r="BG6" s="570">
        <v>143.1191</v>
      </c>
      <c r="BH6" s="570">
        <v>120.0715</v>
      </c>
      <c r="BI6" s="570">
        <v>115.3377</v>
      </c>
      <c r="BJ6" s="570">
        <v>136.01169999999999</v>
      </c>
      <c r="BK6" s="570">
        <v>123.1078</v>
      </c>
      <c r="BL6" s="570">
        <v>106.027</v>
      </c>
      <c r="BM6" s="570">
        <v>110.5235</v>
      </c>
      <c r="BN6" s="570">
        <v>94.395200000000003</v>
      </c>
      <c r="BO6" s="570">
        <v>108.8074</v>
      </c>
      <c r="BP6" s="570">
        <v>132.4958</v>
      </c>
      <c r="BQ6" s="570">
        <v>167.9778</v>
      </c>
      <c r="BR6" s="570">
        <v>163.99029999999999</v>
      </c>
      <c r="BS6" s="570">
        <v>136.86439999999999</v>
      </c>
      <c r="BT6" s="570">
        <v>120.80119999999999</v>
      </c>
      <c r="BU6" s="570">
        <v>114.42400000000001</v>
      </c>
      <c r="BV6" s="570">
        <v>134.4298</v>
      </c>
    </row>
    <row r="7" spans="1:74" ht="11.15" customHeight="1" x14ac:dyDescent="0.25">
      <c r="A7" s="415" t="s">
        <v>1125</v>
      </c>
      <c r="B7" s="416" t="s">
        <v>80</v>
      </c>
      <c r="C7" s="569">
        <v>100.29441031</v>
      </c>
      <c r="D7" s="569">
        <v>79.381749474000003</v>
      </c>
      <c r="E7" s="569">
        <v>77.819348923999996</v>
      </c>
      <c r="F7" s="569">
        <v>59.426201405</v>
      </c>
      <c r="G7" s="569">
        <v>71.387602418</v>
      </c>
      <c r="H7" s="569">
        <v>78.042789175999999</v>
      </c>
      <c r="I7" s="569">
        <v>100.22471278</v>
      </c>
      <c r="J7" s="569">
        <v>93.516602250999995</v>
      </c>
      <c r="K7" s="569">
        <v>85.215956883999993</v>
      </c>
      <c r="L7" s="569">
        <v>66.311207828999997</v>
      </c>
      <c r="M7" s="569">
        <v>75.046173737999993</v>
      </c>
      <c r="N7" s="569">
        <v>72.065240101000001</v>
      </c>
      <c r="O7" s="569">
        <v>64.563948737000004</v>
      </c>
      <c r="P7" s="569">
        <v>55.665121610999996</v>
      </c>
      <c r="Q7" s="569">
        <v>50.230395651999999</v>
      </c>
      <c r="R7" s="569">
        <v>40.233843508</v>
      </c>
      <c r="S7" s="569">
        <v>46.090292931</v>
      </c>
      <c r="T7" s="569">
        <v>64.863443848000003</v>
      </c>
      <c r="U7" s="569">
        <v>89.245923423999997</v>
      </c>
      <c r="V7" s="569">
        <v>90.695629866999994</v>
      </c>
      <c r="W7" s="569">
        <v>67.924857051000004</v>
      </c>
      <c r="X7" s="569">
        <v>59.338810713000001</v>
      </c>
      <c r="Y7" s="569">
        <v>60.748456773999997</v>
      </c>
      <c r="Z7" s="569">
        <v>78.100861441000006</v>
      </c>
      <c r="AA7" s="569">
        <v>80.764682875999995</v>
      </c>
      <c r="AB7" s="569">
        <v>87.026807962999996</v>
      </c>
      <c r="AC7" s="569">
        <v>61.446816099999999</v>
      </c>
      <c r="AD7" s="569">
        <v>53.538657024000003</v>
      </c>
      <c r="AE7" s="569">
        <v>63.416494448000002</v>
      </c>
      <c r="AF7" s="569">
        <v>86.786683714999995</v>
      </c>
      <c r="AG7" s="569">
        <v>101.05787642</v>
      </c>
      <c r="AH7" s="569">
        <v>101.38283946999999</v>
      </c>
      <c r="AI7" s="569">
        <v>78.387802363999995</v>
      </c>
      <c r="AJ7" s="569">
        <v>62.124099671000003</v>
      </c>
      <c r="AK7" s="569">
        <v>56.941648342000001</v>
      </c>
      <c r="AL7" s="569">
        <v>59.565573475999997</v>
      </c>
      <c r="AM7" s="569">
        <v>86.999703486000001</v>
      </c>
      <c r="AN7" s="569">
        <v>70.301692099999997</v>
      </c>
      <c r="AO7" s="569">
        <v>60.250867835000001</v>
      </c>
      <c r="AP7" s="569">
        <v>54.595032957999997</v>
      </c>
      <c r="AQ7" s="569">
        <v>61.733413677000001</v>
      </c>
      <c r="AR7" s="569">
        <v>72.802452807999998</v>
      </c>
      <c r="AS7" s="569">
        <v>85.765343010999999</v>
      </c>
      <c r="AT7" s="569">
        <v>84.490951705000001</v>
      </c>
      <c r="AU7" s="569">
        <v>64.368854913999996</v>
      </c>
      <c r="AV7" s="569">
        <v>53.642668237999999</v>
      </c>
      <c r="AW7" s="569">
        <v>55.753938681999998</v>
      </c>
      <c r="AX7" s="569">
        <v>72.702157138000004</v>
      </c>
      <c r="AY7" s="569">
        <v>59.692290161000003</v>
      </c>
      <c r="AZ7" s="569">
        <v>51.172669999999997</v>
      </c>
      <c r="BA7" s="569">
        <v>49.492229999999999</v>
      </c>
      <c r="BB7" s="570">
        <v>42.45223</v>
      </c>
      <c r="BC7" s="570">
        <v>54.095770000000002</v>
      </c>
      <c r="BD7" s="570">
        <v>65.667230000000004</v>
      </c>
      <c r="BE7" s="570">
        <v>75.8065</v>
      </c>
      <c r="BF7" s="570">
        <v>82.450580000000002</v>
      </c>
      <c r="BG7" s="570">
        <v>54.843519999999998</v>
      </c>
      <c r="BH7" s="570">
        <v>44.674469999999999</v>
      </c>
      <c r="BI7" s="570">
        <v>44.445590000000003</v>
      </c>
      <c r="BJ7" s="570">
        <v>62.347450000000002</v>
      </c>
      <c r="BK7" s="570">
        <v>73.106290000000001</v>
      </c>
      <c r="BL7" s="570">
        <v>60.532429999999998</v>
      </c>
      <c r="BM7" s="570">
        <v>47.980820000000001</v>
      </c>
      <c r="BN7" s="570">
        <v>42.46537</v>
      </c>
      <c r="BO7" s="570">
        <v>48.856879999999997</v>
      </c>
      <c r="BP7" s="570">
        <v>64.396190000000004</v>
      </c>
      <c r="BQ7" s="570">
        <v>73.960350000000005</v>
      </c>
      <c r="BR7" s="570">
        <v>84.961290000000005</v>
      </c>
      <c r="BS7" s="570">
        <v>57.866909999999997</v>
      </c>
      <c r="BT7" s="570">
        <v>44.331110000000002</v>
      </c>
      <c r="BU7" s="570">
        <v>43.019399999999997</v>
      </c>
      <c r="BV7" s="570">
        <v>62.148200000000003</v>
      </c>
    </row>
    <row r="8" spans="1:74" ht="11.15" customHeight="1" x14ac:dyDescent="0.25">
      <c r="A8" s="417" t="s">
        <v>1126</v>
      </c>
      <c r="B8" s="418" t="s">
        <v>81</v>
      </c>
      <c r="C8" s="569">
        <v>73.700844000000004</v>
      </c>
      <c r="D8" s="569">
        <v>64.714894000000001</v>
      </c>
      <c r="E8" s="569">
        <v>65.079690999999997</v>
      </c>
      <c r="F8" s="569">
        <v>60.580927000000003</v>
      </c>
      <c r="G8" s="569">
        <v>67.123546000000005</v>
      </c>
      <c r="H8" s="569">
        <v>68.804879</v>
      </c>
      <c r="I8" s="569">
        <v>72.198594999999997</v>
      </c>
      <c r="J8" s="569">
        <v>71.910684000000003</v>
      </c>
      <c r="K8" s="569">
        <v>66.063580000000002</v>
      </c>
      <c r="L8" s="569">
        <v>62.032622000000003</v>
      </c>
      <c r="M8" s="569">
        <v>64.125425000000007</v>
      </c>
      <c r="N8" s="569">
        <v>73.073575000000005</v>
      </c>
      <c r="O8" s="569">
        <v>74.169646</v>
      </c>
      <c r="P8" s="569">
        <v>65.910573999999997</v>
      </c>
      <c r="Q8" s="569">
        <v>63.997210000000003</v>
      </c>
      <c r="R8" s="569">
        <v>59.170015999999997</v>
      </c>
      <c r="S8" s="569">
        <v>64.337969999999999</v>
      </c>
      <c r="T8" s="569">
        <v>67.205083000000002</v>
      </c>
      <c r="U8" s="569">
        <v>69.385440000000003</v>
      </c>
      <c r="V8" s="569">
        <v>68.982186999999996</v>
      </c>
      <c r="W8" s="569">
        <v>65.727316999999999</v>
      </c>
      <c r="X8" s="569">
        <v>59.362465</v>
      </c>
      <c r="Y8" s="569">
        <v>61.759976999999999</v>
      </c>
      <c r="Z8" s="569">
        <v>69.870977999999994</v>
      </c>
      <c r="AA8" s="569">
        <v>71.732462999999996</v>
      </c>
      <c r="AB8" s="569">
        <v>62.954160000000002</v>
      </c>
      <c r="AC8" s="569">
        <v>63.708238000000001</v>
      </c>
      <c r="AD8" s="569">
        <v>57.092024000000002</v>
      </c>
      <c r="AE8" s="569">
        <v>63.394114999999999</v>
      </c>
      <c r="AF8" s="569">
        <v>66.070373000000004</v>
      </c>
      <c r="AG8" s="569">
        <v>68.831592999999998</v>
      </c>
      <c r="AH8" s="569">
        <v>69.471331000000006</v>
      </c>
      <c r="AI8" s="569">
        <v>64.520031000000003</v>
      </c>
      <c r="AJ8" s="569">
        <v>58.401111999999998</v>
      </c>
      <c r="AK8" s="569">
        <v>62.749318000000002</v>
      </c>
      <c r="AL8" s="569">
        <v>70.719836999999998</v>
      </c>
      <c r="AM8" s="569">
        <v>70.576875000000001</v>
      </c>
      <c r="AN8" s="569">
        <v>61.852176999999998</v>
      </c>
      <c r="AO8" s="569">
        <v>63.153700999999998</v>
      </c>
      <c r="AP8" s="569">
        <v>55.289540000000002</v>
      </c>
      <c r="AQ8" s="569">
        <v>63.38162449</v>
      </c>
      <c r="AR8" s="569">
        <v>65.715419999999995</v>
      </c>
      <c r="AS8" s="569">
        <v>68.856919000000005</v>
      </c>
      <c r="AT8" s="569">
        <v>68.896917000000002</v>
      </c>
      <c r="AU8" s="569">
        <v>63.733186000000003</v>
      </c>
      <c r="AV8" s="569">
        <v>58.945383</v>
      </c>
      <c r="AW8" s="569">
        <v>62.041286999999997</v>
      </c>
      <c r="AX8" s="569">
        <v>69.094147000000007</v>
      </c>
      <c r="AY8" s="569">
        <v>70.870080000000002</v>
      </c>
      <c r="AZ8" s="569">
        <v>60.897129999999997</v>
      </c>
      <c r="BA8" s="569">
        <v>62.898719999999997</v>
      </c>
      <c r="BB8" s="570">
        <v>56.514859999999999</v>
      </c>
      <c r="BC8" s="570">
        <v>64.720479999999995</v>
      </c>
      <c r="BD8" s="570">
        <v>66.857810000000001</v>
      </c>
      <c r="BE8" s="570">
        <v>70.541120000000006</v>
      </c>
      <c r="BF8" s="570">
        <v>70.541619999999995</v>
      </c>
      <c r="BG8" s="570">
        <v>65.568330000000003</v>
      </c>
      <c r="BH8" s="570">
        <v>61.09216</v>
      </c>
      <c r="BI8" s="570">
        <v>64.089820000000003</v>
      </c>
      <c r="BJ8" s="570">
        <v>70.376419999999996</v>
      </c>
      <c r="BK8" s="570">
        <v>71.454629999999995</v>
      </c>
      <c r="BL8" s="570">
        <v>65.208709999999996</v>
      </c>
      <c r="BM8" s="570">
        <v>64.762820000000005</v>
      </c>
      <c r="BN8" s="570">
        <v>57.616579999999999</v>
      </c>
      <c r="BO8" s="570">
        <v>66.549959999999999</v>
      </c>
      <c r="BP8" s="570">
        <v>68.903450000000007</v>
      </c>
      <c r="BQ8" s="570">
        <v>71.392669999999995</v>
      </c>
      <c r="BR8" s="570">
        <v>71.39367</v>
      </c>
      <c r="BS8" s="570">
        <v>65.709270000000004</v>
      </c>
      <c r="BT8" s="570">
        <v>57.580820000000003</v>
      </c>
      <c r="BU8" s="570">
        <v>63.510440000000003</v>
      </c>
      <c r="BV8" s="570">
        <v>70.723820000000003</v>
      </c>
    </row>
    <row r="9" spans="1:74" ht="11.15" customHeight="1" x14ac:dyDescent="0.25">
      <c r="A9" s="417" t="s">
        <v>1127</v>
      </c>
      <c r="B9" s="418" t="s">
        <v>1398</v>
      </c>
      <c r="C9" s="569">
        <v>56.377086194</v>
      </c>
      <c r="D9" s="569">
        <v>52.632515523999999</v>
      </c>
      <c r="E9" s="569">
        <v>61.476279128000002</v>
      </c>
      <c r="F9" s="569">
        <v>66.545574664</v>
      </c>
      <c r="G9" s="569">
        <v>68.324300437999995</v>
      </c>
      <c r="H9" s="569">
        <v>61.904381397999998</v>
      </c>
      <c r="I9" s="569">
        <v>58.801177152999998</v>
      </c>
      <c r="J9" s="569">
        <v>54.198077822000002</v>
      </c>
      <c r="K9" s="569">
        <v>53.395862393999998</v>
      </c>
      <c r="L9" s="569">
        <v>55.206970798</v>
      </c>
      <c r="M9" s="569">
        <v>52.807539712000001</v>
      </c>
      <c r="N9" s="569">
        <v>54.993731965999999</v>
      </c>
      <c r="O9" s="569">
        <v>60.458993206000002</v>
      </c>
      <c r="P9" s="569">
        <v>63.771547431999998</v>
      </c>
      <c r="Q9" s="569">
        <v>63.025730893999999</v>
      </c>
      <c r="R9" s="569">
        <v>64.074704686999993</v>
      </c>
      <c r="S9" s="569">
        <v>71.287911554000004</v>
      </c>
      <c r="T9" s="569">
        <v>70.944862358999998</v>
      </c>
      <c r="U9" s="569">
        <v>63.583396364999999</v>
      </c>
      <c r="V9" s="569">
        <v>59.122898124000002</v>
      </c>
      <c r="W9" s="569">
        <v>52.804779717000002</v>
      </c>
      <c r="X9" s="569">
        <v>57.833716844000001</v>
      </c>
      <c r="Y9" s="569">
        <v>63.065824614999997</v>
      </c>
      <c r="Z9" s="569">
        <v>62.026754752000002</v>
      </c>
      <c r="AA9" s="569">
        <v>63.722456014000002</v>
      </c>
      <c r="AB9" s="569">
        <v>56.488687908000003</v>
      </c>
      <c r="AC9" s="569">
        <v>73.022201503000005</v>
      </c>
      <c r="AD9" s="569">
        <v>69.475406894000002</v>
      </c>
      <c r="AE9" s="569">
        <v>72.817684908000004</v>
      </c>
      <c r="AF9" s="569">
        <v>65.660013130999999</v>
      </c>
      <c r="AG9" s="569">
        <v>59.516320554000004</v>
      </c>
      <c r="AH9" s="569">
        <v>62.858192176999999</v>
      </c>
      <c r="AI9" s="569">
        <v>60.508145872</v>
      </c>
      <c r="AJ9" s="569">
        <v>61.774507458999999</v>
      </c>
      <c r="AK9" s="569">
        <v>66.118225515000006</v>
      </c>
      <c r="AL9" s="569">
        <v>73.074111122000005</v>
      </c>
      <c r="AM9" s="569">
        <v>75.990143646000007</v>
      </c>
      <c r="AN9" s="569">
        <v>73.471321570000001</v>
      </c>
      <c r="AO9" s="569">
        <v>83.567630718999993</v>
      </c>
      <c r="AP9" s="569">
        <v>82.004961721000001</v>
      </c>
      <c r="AQ9" s="569">
        <v>83.248851791999996</v>
      </c>
      <c r="AR9" s="569">
        <v>79.866162029999998</v>
      </c>
      <c r="AS9" s="569">
        <v>72.948038151000006</v>
      </c>
      <c r="AT9" s="569">
        <v>64.111448045000003</v>
      </c>
      <c r="AU9" s="569">
        <v>60.715867455000001</v>
      </c>
      <c r="AV9" s="569">
        <v>62.936279376999998</v>
      </c>
      <c r="AW9" s="569">
        <v>72.455122723000002</v>
      </c>
      <c r="AX9" s="569">
        <v>71.789135919000003</v>
      </c>
      <c r="AY9" s="569">
        <v>73.560866938000004</v>
      </c>
      <c r="AZ9" s="569">
        <v>77.220789999999994</v>
      </c>
      <c r="BA9" s="569">
        <v>86.653679999999994</v>
      </c>
      <c r="BB9" s="570">
        <v>90.806030000000007</v>
      </c>
      <c r="BC9" s="570">
        <v>94.622799999999998</v>
      </c>
      <c r="BD9" s="570">
        <v>86.008790000000005</v>
      </c>
      <c r="BE9" s="570">
        <v>79.254450000000006</v>
      </c>
      <c r="BF9" s="570">
        <v>70.678229999999999</v>
      </c>
      <c r="BG9" s="570">
        <v>69.141769999999994</v>
      </c>
      <c r="BH9" s="570">
        <v>73.067070000000001</v>
      </c>
      <c r="BI9" s="570">
        <v>78.49297</v>
      </c>
      <c r="BJ9" s="570">
        <v>77.668080000000003</v>
      </c>
      <c r="BK9" s="570">
        <v>80.41628</v>
      </c>
      <c r="BL9" s="570">
        <v>86.871049999999997</v>
      </c>
      <c r="BM9" s="570">
        <v>94.183340000000001</v>
      </c>
      <c r="BN9" s="570">
        <v>97.479920000000007</v>
      </c>
      <c r="BO9" s="570">
        <v>101.8931</v>
      </c>
      <c r="BP9" s="570">
        <v>94.07835</v>
      </c>
      <c r="BQ9" s="570">
        <v>87.347279999999998</v>
      </c>
      <c r="BR9" s="570">
        <v>77.369829999999993</v>
      </c>
      <c r="BS9" s="570">
        <v>75.07987</v>
      </c>
      <c r="BT9" s="570">
        <v>78.797370000000001</v>
      </c>
      <c r="BU9" s="570">
        <v>84.190489999999997</v>
      </c>
      <c r="BV9" s="570">
        <v>81.728589999999997</v>
      </c>
    </row>
    <row r="10" spans="1:74" ht="11.15" customHeight="1" x14ac:dyDescent="0.25">
      <c r="A10" s="417" t="s">
        <v>1128</v>
      </c>
      <c r="B10" s="418" t="s">
        <v>1399</v>
      </c>
      <c r="C10" s="569">
        <v>24.657851542</v>
      </c>
      <c r="D10" s="569">
        <v>22.772000198000001</v>
      </c>
      <c r="E10" s="569">
        <v>26.207664605000002</v>
      </c>
      <c r="F10" s="569">
        <v>27.695002240000001</v>
      </c>
      <c r="G10" s="569">
        <v>31.856523539000001</v>
      </c>
      <c r="H10" s="569">
        <v>27.964864186</v>
      </c>
      <c r="I10" s="569">
        <v>24.787959910000001</v>
      </c>
      <c r="J10" s="569">
        <v>22.504343480999999</v>
      </c>
      <c r="K10" s="569">
        <v>18.461390473000002</v>
      </c>
      <c r="L10" s="569">
        <v>18.232079965</v>
      </c>
      <c r="M10" s="569">
        <v>20.138658313000001</v>
      </c>
      <c r="N10" s="569">
        <v>21.373703252999999</v>
      </c>
      <c r="O10" s="569">
        <v>24.378466810999999</v>
      </c>
      <c r="P10" s="569">
        <v>25.741441330000001</v>
      </c>
      <c r="Q10" s="569">
        <v>23.683213074000001</v>
      </c>
      <c r="R10" s="569">
        <v>23.066096221999999</v>
      </c>
      <c r="S10" s="569">
        <v>29.851186449</v>
      </c>
      <c r="T10" s="569">
        <v>27.904505568000001</v>
      </c>
      <c r="U10" s="569">
        <v>26.657362586000001</v>
      </c>
      <c r="V10" s="569">
        <v>23.203464775</v>
      </c>
      <c r="W10" s="569">
        <v>18.610584712000001</v>
      </c>
      <c r="X10" s="569">
        <v>18.74334953</v>
      </c>
      <c r="Y10" s="569">
        <v>20.810550576000001</v>
      </c>
      <c r="Z10" s="569">
        <v>21.409093505000001</v>
      </c>
      <c r="AA10" s="569">
        <v>24.448920998999998</v>
      </c>
      <c r="AB10" s="569">
        <v>20.052882066999999</v>
      </c>
      <c r="AC10" s="569">
        <v>21.094884235999999</v>
      </c>
      <c r="AD10" s="569">
        <v>19.278212421999999</v>
      </c>
      <c r="AE10" s="569">
        <v>23.201466285999999</v>
      </c>
      <c r="AF10" s="569">
        <v>23.37008127</v>
      </c>
      <c r="AG10" s="569">
        <v>21.998534331999998</v>
      </c>
      <c r="AH10" s="569">
        <v>20.237112074999999</v>
      </c>
      <c r="AI10" s="569">
        <v>16.928291253000001</v>
      </c>
      <c r="AJ10" s="569">
        <v>17.039286529000002</v>
      </c>
      <c r="AK10" s="569">
        <v>19.272142154000001</v>
      </c>
      <c r="AL10" s="569">
        <v>23.469163508000001</v>
      </c>
      <c r="AM10" s="569">
        <v>26.102401194999999</v>
      </c>
      <c r="AN10" s="569">
        <v>22.805226716</v>
      </c>
      <c r="AO10" s="569">
        <v>25.246786800999999</v>
      </c>
      <c r="AP10" s="569">
        <v>19.478023777000001</v>
      </c>
      <c r="AQ10" s="569">
        <v>22.967271731</v>
      </c>
      <c r="AR10" s="569">
        <v>26.786294855000001</v>
      </c>
      <c r="AS10" s="569">
        <v>24.099198031</v>
      </c>
      <c r="AT10" s="569">
        <v>21.614857721</v>
      </c>
      <c r="AU10" s="569">
        <v>16.731561187000001</v>
      </c>
      <c r="AV10" s="569">
        <v>14.563904269</v>
      </c>
      <c r="AW10" s="569">
        <v>18.676730917</v>
      </c>
      <c r="AX10" s="569">
        <v>21.765830618999999</v>
      </c>
      <c r="AY10" s="569">
        <v>22.842702997</v>
      </c>
      <c r="AZ10" s="569">
        <v>20.144960000000001</v>
      </c>
      <c r="BA10" s="569">
        <v>22.343640000000001</v>
      </c>
      <c r="BB10" s="570">
        <v>22.508140000000001</v>
      </c>
      <c r="BC10" s="570">
        <v>27.6875</v>
      </c>
      <c r="BD10" s="570">
        <v>27.371590000000001</v>
      </c>
      <c r="BE10" s="570">
        <v>24.99175</v>
      </c>
      <c r="BF10" s="570">
        <v>21.86684</v>
      </c>
      <c r="BG10" s="570">
        <v>18.500050000000002</v>
      </c>
      <c r="BH10" s="570">
        <v>18.049569999999999</v>
      </c>
      <c r="BI10" s="570">
        <v>20.055589999999999</v>
      </c>
      <c r="BJ10" s="570">
        <v>22.345870000000001</v>
      </c>
      <c r="BK10" s="570">
        <v>24.543099999999999</v>
      </c>
      <c r="BL10" s="570">
        <v>23.11027</v>
      </c>
      <c r="BM10" s="570">
        <v>24.01951</v>
      </c>
      <c r="BN10" s="570">
        <v>24.627140000000001</v>
      </c>
      <c r="BO10" s="570">
        <v>28.15108</v>
      </c>
      <c r="BP10" s="570">
        <v>27.41273</v>
      </c>
      <c r="BQ10" s="570">
        <v>25.275880000000001</v>
      </c>
      <c r="BR10" s="570">
        <v>21.4376</v>
      </c>
      <c r="BS10" s="570">
        <v>17.86223</v>
      </c>
      <c r="BT10" s="570">
        <v>17.826720000000002</v>
      </c>
      <c r="BU10" s="570">
        <v>19.748950000000001</v>
      </c>
      <c r="BV10" s="570">
        <v>22.00656</v>
      </c>
    </row>
    <row r="11" spans="1:74" ht="11.15" customHeight="1" x14ac:dyDescent="0.25">
      <c r="A11" s="415" t="s">
        <v>1129</v>
      </c>
      <c r="B11" s="419" t="s">
        <v>83</v>
      </c>
      <c r="C11" s="569">
        <v>24.273044141</v>
      </c>
      <c r="D11" s="569">
        <v>22.598255909999999</v>
      </c>
      <c r="E11" s="569">
        <v>25.745924749</v>
      </c>
      <c r="F11" s="569">
        <v>28.887737320999999</v>
      </c>
      <c r="G11" s="569">
        <v>25.756669664</v>
      </c>
      <c r="H11" s="569">
        <v>22.426099435000001</v>
      </c>
      <c r="I11" s="569">
        <v>22.084403556000002</v>
      </c>
      <c r="J11" s="569">
        <v>19.963513459000001</v>
      </c>
      <c r="K11" s="569">
        <v>24.494216560000002</v>
      </c>
      <c r="L11" s="569">
        <v>27.598531194</v>
      </c>
      <c r="M11" s="569">
        <v>25.159643384999999</v>
      </c>
      <c r="N11" s="569">
        <v>26.615985436999999</v>
      </c>
      <c r="O11" s="569">
        <v>28.097183625</v>
      </c>
      <c r="P11" s="569">
        <v>29.085602094999999</v>
      </c>
      <c r="Q11" s="569">
        <v>29.294104785999998</v>
      </c>
      <c r="R11" s="569">
        <v>29.726316482000001</v>
      </c>
      <c r="S11" s="569">
        <v>28.354006102</v>
      </c>
      <c r="T11" s="569">
        <v>30.137789464000001</v>
      </c>
      <c r="U11" s="569">
        <v>22.787481359000001</v>
      </c>
      <c r="V11" s="569">
        <v>22.962044226</v>
      </c>
      <c r="W11" s="569">
        <v>23.101733179</v>
      </c>
      <c r="X11" s="569">
        <v>28.716803453000001</v>
      </c>
      <c r="Y11" s="569">
        <v>33.010522897999998</v>
      </c>
      <c r="Z11" s="569">
        <v>31.879334530000001</v>
      </c>
      <c r="AA11" s="569">
        <v>30.038048778</v>
      </c>
      <c r="AB11" s="569">
        <v>26.693027287</v>
      </c>
      <c r="AC11" s="569">
        <v>39.173066294999998</v>
      </c>
      <c r="AD11" s="569">
        <v>36.131132196999999</v>
      </c>
      <c r="AE11" s="569">
        <v>33.764240327000003</v>
      </c>
      <c r="AF11" s="569">
        <v>26.651511631999998</v>
      </c>
      <c r="AG11" s="569">
        <v>21.701575486999999</v>
      </c>
      <c r="AH11" s="569">
        <v>27.054356126999998</v>
      </c>
      <c r="AI11" s="569">
        <v>28.975373717</v>
      </c>
      <c r="AJ11" s="569">
        <v>32.191491849999998</v>
      </c>
      <c r="AK11" s="569">
        <v>35.723277762000002</v>
      </c>
      <c r="AL11" s="569">
        <v>39.820225114000003</v>
      </c>
      <c r="AM11" s="569">
        <v>38.051834284999998</v>
      </c>
      <c r="AN11" s="569">
        <v>37.955356404</v>
      </c>
      <c r="AO11" s="569">
        <v>42.982793809</v>
      </c>
      <c r="AP11" s="569">
        <v>45.928600965000001</v>
      </c>
      <c r="AQ11" s="569">
        <v>41.639835447999999</v>
      </c>
      <c r="AR11" s="569">
        <v>33.461135581999997</v>
      </c>
      <c r="AS11" s="569">
        <v>29.283602925</v>
      </c>
      <c r="AT11" s="569">
        <v>24.339844376999999</v>
      </c>
      <c r="AU11" s="569">
        <v>27.015348352</v>
      </c>
      <c r="AV11" s="569">
        <v>32.802264573999999</v>
      </c>
      <c r="AW11" s="569">
        <v>41.796303010999999</v>
      </c>
      <c r="AX11" s="569">
        <v>39.255975929999998</v>
      </c>
      <c r="AY11" s="569">
        <v>39.048963102999998</v>
      </c>
      <c r="AZ11" s="569">
        <v>42.77064</v>
      </c>
      <c r="BA11" s="569">
        <v>46.347569999999997</v>
      </c>
      <c r="BB11" s="570">
        <v>49.205509999999997</v>
      </c>
      <c r="BC11" s="570">
        <v>45.007170000000002</v>
      </c>
      <c r="BD11" s="570">
        <v>35.709380000000003</v>
      </c>
      <c r="BE11" s="570">
        <v>31.166399999999999</v>
      </c>
      <c r="BF11" s="570">
        <v>26.72383</v>
      </c>
      <c r="BG11" s="570">
        <v>29.89104</v>
      </c>
      <c r="BH11" s="570">
        <v>35.95917</v>
      </c>
      <c r="BI11" s="570">
        <v>43.983820000000001</v>
      </c>
      <c r="BJ11" s="570">
        <v>42.52317</v>
      </c>
      <c r="BK11" s="570">
        <v>41.4161</v>
      </c>
      <c r="BL11" s="570">
        <v>46.083680000000001</v>
      </c>
      <c r="BM11" s="570">
        <v>47.890599999999999</v>
      </c>
      <c r="BN11" s="570">
        <v>48.972920000000002</v>
      </c>
      <c r="BO11" s="570">
        <v>45.910150000000002</v>
      </c>
      <c r="BP11" s="570">
        <v>37.00508</v>
      </c>
      <c r="BQ11" s="570">
        <v>31.82423</v>
      </c>
      <c r="BR11" s="570">
        <v>27.638809999999999</v>
      </c>
      <c r="BS11" s="570">
        <v>30.830819999999999</v>
      </c>
      <c r="BT11" s="570">
        <v>36.896129999999999</v>
      </c>
      <c r="BU11" s="570">
        <v>46.4452</v>
      </c>
      <c r="BV11" s="570">
        <v>44.45758</v>
      </c>
    </row>
    <row r="12" spans="1:74" ht="11.15" customHeight="1" x14ac:dyDescent="0.25">
      <c r="A12" s="415" t="s">
        <v>1130</v>
      </c>
      <c r="B12" s="416" t="s">
        <v>1232</v>
      </c>
      <c r="C12" s="569">
        <v>3.5460793819999998</v>
      </c>
      <c r="D12" s="569">
        <v>3.7976078690000001</v>
      </c>
      <c r="E12" s="569">
        <v>5.8412723309999999</v>
      </c>
      <c r="F12" s="569">
        <v>6.6901811899999997</v>
      </c>
      <c r="G12" s="569">
        <v>7.0954023929999996</v>
      </c>
      <c r="H12" s="569">
        <v>7.8981032239999998</v>
      </c>
      <c r="I12" s="569">
        <v>8.0531010710000004</v>
      </c>
      <c r="J12" s="569">
        <v>7.8027319049999999</v>
      </c>
      <c r="K12" s="569">
        <v>6.7537196369999997</v>
      </c>
      <c r="L12" s="569">
        <v>6.0401778430000004</v>
      </c>
      <c r="M12" s="569">
        <v>4.3229624820000003</v>
      </c>
      <c r="N12" s="569">
        <v>3.4234071180000001</v>
      </c>
      <c r="O12" s="569">
        <v>4.4229060579999997</v>
      </c>
      <c r="P12" s="569">
        <v>5.5184411139999998</v>
      </c>
      <c r="Q12" s="569">
        <v>6.2971697119999996</v>
      </c>
      <c r="R12" s="569">
        <v>7.8583712969999997</v>
      </c>
      <c r="S12" s="569">
        <v>9.5755289730000008</v>
      </c>
      <c r="T12" s="569">
        <v>9.5756096119999992</v>
      </c>
      <c r="U12" s="569">
        <v>10.527688213999999</v>
      </c>
      <c r="V12" s="569">
        <v>9.2458384430000002</v>
      </c>
      <c r="W12" s="569">
        <v>7.6728804139999998</v>
      </c>
      <c r="X12" s="569">
        <v>7.0342844749999998</v>
      </c>
      <c r="Y12" s="569">
        <v>5.7245923249999997</v>
      </c>
      <c r="Z12" s="569">
        <v>5.0581372690000004</v>
      </c>
      <c r="AA12" s="569">
        <v>5.5230944280000003</v>
      </c>
      <c r="AB12" s="569">
        <v>6.2932611869999997</v>
      </c>
      <c r="AC12" s="569">
        <v>9.2328896940000007</v>
      </c>
      <c r="AD12" s="569">
        <v>10.817883456000001</v>
      </c>
      <c r="AE12" s="569">
        <v>12.377126006999999</v>
      </c>
      <c r="AF12" s="569">
        <v>12.119200482</v>
      </c>
      <c r="AG12" s="569">
        <v>12.113689357</v>
      </c>
      <c r="AH12" s="569">
        <v>11.890463284000001</v>
      </c>
      <c r="AI12" s="569">
        <v>11.144456363</v>
      </c>
      <c r="AJ12" s="569">
        <v>9.2108021339999997</v>
      </c>
      <c r="AK12" s="569">
        <v>7.7461598540000001</v>
      </c>
      <c r="AL12" s="569">
        <v>6.0542743190000001</v>
      </c>
      <c r="AM12" s="569">
        <v>8.1134878720000003</v>
      </c>
      <c r="AN12" s="569">
        <v>9.2693574890000008</v>
      </c>
      <c r="AO12" s="569">
        <v>11.817599915000001</v>
      </c>
      <c r="AP12" s="569">
        <v>13.385204498</v>
      </c>
      <c r="AQ12" s="569">
        <v>15.100662188999999</v>
      </c>
      <c r="AR12" s="569">
        <v>15.949930725</v>
      </c>
      <c r="AS12" s="569">
        <v>15.644913495000001</v>
      </c>
      <c r="AT12" s="569">
        <v>14.343911003000001</v>
      </c>
      <c r="AU12" s="569">
        <v>13.409244758</v>
      </c>
      <c r="AV12" s="569">
        <v>12.166144271</v>
      </c>
      <c r="AW12" s="569">
        <v>8.4280163990000005</v>
      </c>
      <c r="AX12" s="569">
        <v>6.9864767399999996</v>
      </c>
      <c r="AY12" s="569">
        <v>8.0828996029999995</v>
      </c>
      <c r="AZ12" s="569">
        <v>10.93843</v>
      </c>
      <c r="BA12" s="569">
        <v>14.450229999999999</v>
      </c>
      <c r="BB12" s="570">
        <v>15.996829999999999</v>
      </c>
      <c r="BC12" s="570">
        <v>18.599399999999999</v>
      </c>
      <c r="BD12" s="570">
        <v>19.448419999999999</v>
      </c>
      <c r="BE12" s="570">
        <v>19.35736</v>
      </c>
      <c r="BF12" s="570">
        <v>18.348700000000001</v>
      </c>
      <c r="BG12" s="570">
        <v>17.244450000000001</v>
      </c>
      <c r="BH12" s="570">
        <v>15.76094</v>
      </c>
      <c r="BI12" s="570">
        <v>11.05955</v>
      </c>
      <c r="BJ12" s="570">
        <v>9.2444380000000006</v>
      </c>
      <c r="BK12" s="570">
        <v>10.89934</v>
      </c>
      <c r="BL12" s="570">
        <v>14.53909</v>
      </c>
      <c r="BM12" s="570">
        <v>18.985130000000002</v>
      </c>
      <c r="BN12" s="570">
        <v>21.15887</v>
      </c>
      <c r="BO12" s="570">
        <v>24.768799999999999</v>
      </c>
      <c r="BP12" s="570">
        <v>26.360890000000001</v>
      </c>
      <c r="BQ12" s="570">
        <v>26.47728</v>
      </c>
      <c r="BR12" s="570">
        <v>24.580680000000001</v>
      </c>
      <c r="BS12" s="570">
        <v>22.907260000000001</v>
      </c>
      <c r="BT12" s="570">
        <v>20.860810000000001</v>
      </c>
      <c r="BU12" s="570">
        <v>14.608449999999999</v>
      </c>
      <c r="BV12" s="570">
        <v>11.675520000000001</v>
      </c>
    </row>
    <row r="13" spans="1:74" ht="11.15" customHeight="1" x14ac:dyDescent="0.25">
      <c r="A13" s="415" t="s">
        <v>1131</v>
      </c>
      <c r="B13" s="416" t="s">
        <v>82</v>
      </c>
      <c r="C13" s="569">
        <v>1.347889549</v>
      </c>
      <c r="D13" s="569">
        <v>1.2519351519999999</v>
      </c>
      <c r="E13" s="569">
        <v>1.378336518</v>
      </c>
      <c r="F13" s="569">
        <v>1.227050373</v>
      </c>
      <c r="G13" s="569">
        <v>1.3044456170000001</v>
      </c>
      <c r="H13" s="569">
        <v>1.2943282659999999</v>
      </c>
      <c r="I13" s="569">
        <v>1.34196666</v>
      </c>
      <c r="J13" s="569">
        <v>1.362412403</v>
      </c>
      <c r="K13" s="569">
        <v>1.3380929800000001</v>
      </c>
      <c r="L13" s="569">
        <v>1.102883595</v>
      </c>
      <c r="M13" s="569">
        <v>0.94138361599999998</v>
      </c>
      <c r="N13" s="569">
        <v>1.140239271</v>
      </c>
      <c r="O13" s="569">
        <v>1.112141399</v>
      </c>
      <c r="P13" s="569">
        <v>1.1891546820000001</v>
      </c>
      <c r="Q13" s="569">
        <v>1.422064408</v>
      </c>
      <c r="R13" s="569">
        <v>1.3395272949999999</v>
      </c>
      <c r="S13" s="569">
        <v>1.323590523</v>
      </c>
      <c r="T13" s="569">
        <v>1.240488483</v>
      </c>
      <c r="U13" s="569">
        <v>1.300862908</v>
      </c>
      <c r="V13" s="569">
        <v>1.2927620980000001</v>
      </c>
      <c r="W13" s="569">
        <v>1.2543006940000001</v>
      </c>
      <c r="X13" s="569">
        <v>1.2491490489999999</v>
      </c>
      <c r="Y13" s="569">
        <v>1.3579641410000001</v>
      </c>
      <c r="Z13" s="569">
        <v>1.35875032</v>
      </c>
      <c r="AA13" s="569">
        <v>1.3028248760000001</v>
      </c>
      <c r="AB13" s="569">
        <v>1.2478354519999999</v>
      </c>
      <c r="AC13" s="569">
        <v>1.2246604780000001</v>
      </c>
      <c r="AD13" s="569">
        <v>1.2504407259999999</v>
      </c>
      <c r="AE13" s="569">
        <v>1.2835130669999999</v>
      </c>
      <c r="AF13" s="569">
        <v>1.2369885810000001</v>
      </c>
      <c r="AG13" s="569">
        <v>1.3113515790000001</v>
      </c>
      <c r="AH13" s="569">
        <v>1.295491994</v>
      </c>
      <c r="AI13" s="569">
        <v>1.300421123</v>
      </c>
      <c r="AJ13" s="569">
        <v>1.2705502200000001</v>
      </c>
      <c r="AK13" s="569">
        <v>1.321620971</v>
      </c>
      <c r="AL13" s="569">
        <v>1.4277249329999999</v>
      </c>
      <c r="AM13" s="569">
        <v>1.5094748490000001</v>
      </c>
      <c r="AN13" s="569">
        <v>1.26224767</v>
      </c>
      <c r="AO13" s="569">
        <v>1.329927796</v>
      </c>
      <c r="AP13" s="569">
        <v>1.2837856329999999</v>
      </c>
      <c r="AQ13" s="569">
        <v>1.337479195</v>
      </c>
      <c r="AR13" s="569">
        <v>1.3277815260000001</v>
      </c>
      <c r="AS13" s="569">
        <v>1.4017783800000001</v>
      </c>
      <c r="AT13" s="569">
        <v>1.4031508130000001</v>
      </c>
      <c r="AU13" s="569">
        <v>1.371620048</v>
      </c>
      <c r="AV13" s="569">
        <v>1.312542358</v>
      </c>
      <c r="AW13" s="569">
        <v>1.413822242</v>
      </c>
      <c r="AX13" s="569">
        <v>1.506123603</v>
      </c>
      <c r="AY13" s="569">
        <v>1.3555549629999999</v>
      </c>
      <c r="AZ13" s="569">
        <v>1.258926</v>
      </c>
      <c r="BA13" s="569">
        <v>1.3072299999999999</v>
      </c>
      <c r="BB13" s="570">
        <v>1.145707</v>
      </c>
      <c r="BC13" s="570">
        <v>1.200526</v>
      </c>
      <c r="BD13" s="570">
        <v>1.286451</v>
      </c>
      <c r="BE13" s="570">
        <v>1.3713139999999999</v>
      </c>
      <c r="BF13" s="570">
        <v>1.3709020000000001</v>
      </c>
      <c r="BG13" s="570">
        <v>1.3733150000000001</v>
      </c>
      <c r="BH13" s="570">
        <v>1.2570870000000001</v>
      </c>
      <c r="BI13" s="570">
        <v>1.3286439999999999</v>
      </c>
      <c r="BJ13" s="570">
        <v>1.2984500000000001</v>
      </c>
      <c r="BK13" s="570">
        <v>1.312943</v>
      </c>
      <c r="BL13" s="570">
        <v>0.94705209999999995</v>
      </c>
      <c r="BM13" s="570">
        <v>1.0877220000000001</v>
      </c>
      <c r="BN13" s="570">
        <v>0.78897759999999995</v>
      </c>
      <c r="BO13" s="570">
        <v>0.91457069999999996</v>
      </c>
      <c r="BP13" s="570">
        <v>1.054316</v>
      </c>
      <c r="BQ13" s="570">
        <v>1.3626</v>
      </c>
      <c r="BR13" s="570">
        <v>1.342956</v>
      </c>
      <c r="BS13" s="570">
        <v>1.3327580000000001</v>
      </c>
      <c r="BT13" s="570">
        <v>1.165232</v>
      </c>
      <c r="BU13" s="570">
        <v>1.316945</v>
      </c>
      <c r="BV13" s="570">
        <v>1.3276600000000001</v>
      </c>
    </row>
    <row r="14" spans="1:74" ht="11.15" customHeight="1" x14ac:dyDescent="0.25">
      <c r="A14" s="415" t="s">
        <v>1230</v>
      </c>
      <c r="B14" s="416" t="s">
        <v>1395</v>
      </c>
      <c r="C14" s="569">
        <v>1.411708003</v>
      </c>
      <c r="D14" s="569">
        <v>1.2655384300000001</v>
      </c>
      <c r="E14" s="569">
        <v>1.3642715940000001</v>
      </c>
      <c r="F14" s="569">
        <v>1.27639776</v>
      </c>
      <c r="G14" s="569">
        <v>1.3466466479999999</v>
      </c>
      <c r="H14" s="569">
        <v>1.346059817</v>
      </c>
      <c r="I14" s="569">
        <v>1.3825836199999999</v>
      </c>
      <c r="J14" s="569">
        <v>1.393211226</v>
      </c>
      <c r="K14" s="569">
        <v>1.30302618</v>
      </c>
      <c r="L14" s="569">
        <v>1.3341888</v>
      </c>
      <c r="M14" s="569">
        <v>1.2877381809999999</v>
      </c>
      <c r="N14" s="569">
        <v>1.3799575319999999</v>
      </c>
      <c r="O14" s="569">
        <v>1.3947319970000001</v>
      </c>
      <c r="P14" s="569">
        <v>1.272840355</v>
      </c>
      <c r="Q14" s="569">
        <v>1.390757392</v>
      </c>
      <c r="R14" s="569">
        <v>1.3181630879999999</v>
      </c>
      <c r="S14" s="569">
        <v>1.345274047</v>
      </c>
      <c r="T14" s="569">
        <v>1.2309439760000001</v>
      </c>
      <c r="U14" s="569">
        <v>1.3011795850000001</v>
      </c>
      <c r="V14" s="569">
        <v>1.321506869</v>
      </c>
      <c r="W14" s="569">
        <v>1.2592860859999999</v>
      </c>
      <c r="X14" s="569">
        <v>1.252008019</v>
      </c>
      <c r="Y14" s="569">
        <v>1.221580925</v>
      </c>
      <c r="Z14" s="569">
        <v>1.317002872</v>
      </c>
      <c r="AA14" s="569">
        <v>1.331440387</v>
      </c>
      <c r="AB14" s="569">
        <v>1.173418713</v>
      </c>
      <c r="AC14" s="569">
        <v>1.3144245269999999</v>
      </c>
      <c r="AD14" s="569">
        <v>1.2172137780000001</v>
      </c>
      <c r="AE14" s="569">
        <v>1.2704416549999999</v>
      </c>
      <c r="AF14" s="569">
        <v>1.240577697</v>
      </c>
      <c r="AG14" s="569">
        <v>1.2494436980000001</v>
      </c>
      <c r="AH14" s="569">
        <v>1.223485003</v>
      </c>
      <c r="AI14" s="569">
        <v>1.19526032</v>
      </c>
      <c r="AJ14" s="569">
        <v>1.199792067</v>
      </c>
      <c r="AK14" s="569">
        <v>1.1407196820000001</v>
      </c>
      <c r="AL14" s="569">
        <v>1.277976722</v>
      </c>
      <c r="AM14" s="569">
        <v>1.2141541819999999</v>
      </c>
      <c r="AN14" s="569">
        <v>1.1001962359999999</v>
      </c>
      <c r="AO14" s="569">
        <v>1.1802704209999999</v>
      </c>
      <c r="AP14" s="569">
        <v>1.138878134</v>
      </c>
      <c r="AQ14" s="569">
        <v>1.2013734570000001</v>
      </c>
      <c r="AR14" s="569">
        <v>1.211902695</v>
      </c>
      <c r="AS14" s="569">
        <v>1.2338960189999999</v>
      </c>
      <c r="AT14" s="569">
        <v>1.1952642710000001</v>
      </c>
      <c r="AU14" s="569">
        <v>1.1332631209999999</v>
      </c>
      <c r="AV14" s="569">
        <v>1.1704775780000001</v>
      </c>
      <c r="AW14" s="569">
        <v>1.1220364330000001</v>
      </c>
      <c r="AX14" s="569">
        <v>1.1556935269999999</v>
      </c>
      <c r="AY14" s="569">
        <v>1.1549359260000001</v>
      </c>
      <c r="AZ14" s="569">
        <v>1.1072599999999999</v>
      </c>
      <c r="BA14" s="569">
        <v>1.224799</v>
      </c>
      <c r="BB14" s="570">
        <v>1.158649</v>
      </c>
      <c r="BC14" s="570">
        <v>1.2056290000000001</v>
      </c>
      <c r="BD14" s="570">
        <v>1.1733340000000001</v>
      </c>
      <c r="BE14" s="570">
        <v>1.2108749999999999</v>
      </c>
      <c r="BF14" s="570">
        <v>1.1992989999999999</v>
      </c>
      <c r="BG14" s="570">
        <v>1.1483159999999999</v>
      </c>
      <c r="BH14" s="570">
        <v>1.156846</v>
      </c>
      <c r="BI14" s="570">
        <v>1.1122069999999999</v>
      </c>
      <c r="BJ14" s="570">
        <v>1.1992529999999999</v>
      </c>
      <c r="BK14" s="570">
        <v>1.2160470000000001</v>
      </c>
      <c r="BL14" s="570">
        <v>1.1383300000000001</v>
      </c>
      <c r="BM14" s="570">
        <v>1.212437</v>
      </c>
      <c r="BN14" s="570">
        <v>1.1463989999999999</v>
      </c>
      <c r="BO14" s="570">
        <v>1.20001</v>
      </c>
      <c r="BP14" s="570">
        <v>1.1822600000000001</v>
      </c>
      <c r="BQ14" s="570">
        <v>1.2109449999999999</v>
      </c>
      <c r="BR14" s="570">
        <v>1.1878379999999999</v>
      </c>
      <c r="BS14" s="570">
        <v>1.1442239999999999</v>
      </c>
      <c r="BT14" s="570">
        <v>1.1581920000000001</v>
      </c>
      <c r="BU14" s="570">
        <v>1.1076299999999999</v>
      </c>
      <c r="BV14" s="570">
        <v>1.192923</v>
      </c>
    </row>
    <row r="15" spans="1:74" ht="11.15" customHeight="1" x14ac:dyDescent="0.25">
      <c r="A15" s="415" t="s">
        <v>1231</v>
      </c>
      <c r="B15" s="416" t="s">
        <v>1396</v>
      </c>
      <c r="C15" s="569">
        <v>1.1405135769999999</v>
      </c>
      <c r="D15" s="569">
        <v>0.94717796499999996</v>
      </c>
      <c r="E15" s="569">
        <v>0.93880933099999997</v>
      </c>
      <c r="F15" s="569">
        <v>0.76920577999999995</v>
      </c>
      <c r="G15" s="569">
        <v>0.96461257700000003</v>
      </c>
      <c r="H15" s="569">
        <v>0.97492646999999999</v>
      </c>
      <c r="I15" s="569">
        <v>1.1511623360000001</v>
      </c>
      <c r="J15" s="569">
        <v>1.1718653480000001</v>
      </c>
      <c r="K15" s="569">
        <v>1.0454165639999999</v>
      </c>
      <c r="L15" s="569">
        <v>0.89910940100000003</v>
      </c>
      <c r="M15" s="569">
        <v>0.95715373500000001</v>
      </c>
      <c r="N15" s="569">
        <v>1.060439355</v>
      </c>
      <c r="O15" s="569">
        <v>1.053563316</v>
      </c>
      <c r="P15" s="569">
        <v>0.964067856</v>
      </c>
      <c r="Q15" s="569">
        <v>0.93842152199999995</v>
      </c>
      <c r="R15" s="569">
        <v>0.76623030299999995</v>
      </c>
      <c r="S15" s="569">
        <v>0.83832545999999997</v>
      </c>
      <c r="T15" s="569">
        <v>0.85552525599999996</v>
      </c>
      <c r="U15" s="569">
        <v>1.0088217129999999</v>
      </c>
      <c r="V15" s="569">
        <v>1.0972817130000001</v>
      </c>
      <c r="W15" s="569">
        <v>0.90599463199999997</v>
      </c>
      <c r="X15" s="569">
        <v>0.83812231800000003</v>
      </c>
      <c r="Y15" s="569">
        <v>0.94061375000000003</v>
      </c>
      <c r="Z15" s="569">
        <v>1.004436256</v>
      </c>
      <c r="AA15" s="569">
        <v>1.078126546</v>
      </c>
      <c r="AB15" s="569">
        <v>1.028263202</v>
      </c>
      <c r="AC15" s="569">
        <v>0.98227627299999998</v>
      </c>
      <c r="AD15" s="569">
        <v>0.78052431499999997</v>
      </c>
      <c r="AE15" s="569">
        <v>0.92089756599999995</v>
      </c>
      <c r="AF15" s="569">
        <v>1.0416534690000001</v>
      </c>
      <c r="AG15" s="569">
        <v>1.1417261009999999</v>
      </c>
      <c r="AH15" s="569">
        <v>1.157283694</v>
      </c>
      <c r="AI15" s="569">
        <v>0.96434309600000001</v>
      </c>
      <c r="AJ15" s="569">
        <v>0.86258465900000003</v>
      </c>
      <c r="AK15" s="569">
        <v>0.91430509199999999</v>
      </c>
      <c r="AL15" s="569">
        <v>1.0247465259999999</v>
      </c>
      <c r="AM15" s="569">
        <v>0.99879126299999998</v>
      </c>
      <c r="AN15" s="569">
        <v>1.0789370549999999</v>
      </c>
      <c r="AO15" s="569">
        <v>1.010251977</v>
      </c>
      <c r="AP15" s="569">
        <v>0.79046871399999996</v>
      </c>
      <c r="AQ15" s="569">
        <v>1.002229772</v>
      </c>
      <c r="AR15" s="569">
        <v>1.129116647</v>
      </c>
      <c r="AS15" s="569">
        <v>1.284649301</v>
      </c>
      <c r="AT15" s="569">
        <v>1.21441986</v>
      </c>
      <c r="AU15" s="569">
        <v>1.0548299889999999</v>
      </c>
      <c r="AV15" s="569">
        <v>0.92094632700000001</v>
      </c>
      <c r="AW15" s="569">
        <v>1.018213721</v>
      </c>
      <c r="AX15" s="569">
        <v>1.1190355000000001</v>
      </c>
      <c r="AY15" s="569">
        <v>1.0758103459999999</v>
      </c>
      <c r="AZ15" s="569">
        <v>1.000577</v>
      </c>
      <c r="BA15" s="569">
        <v>0.9802111</v>
      </c>
      <c r="BB15" s="570">
        <v>0.79120100000000004</v>
      </c>
      <c r="BC15" s="570">
        <v>0.92258220000000002</v>
      </c>
      <c r="BD15" s="570">
        <v>1.019611</v>
      </c>
      <c r="BE15" s="570">
        <v>1.156749</v>
      </c>
      <c r="BF15" s="570">
        <v>1.1686669999999999</v>
      </c>
      <c r="BG15" s="570">
        <v>0.9846066</v>
      </c>
      <c r="BH15" s="570">
        <v>0.88345720000000005</v>
      </c>
      <c r="BI15" s="570">
        <v>0.95316730000000005</v>
      </c>
      <c r="BJ15" s="570">
        <v>1.0568979999999999</v>
      </c>
      <c r="BK15" s="570">
        <v>1.0287520000000001</v>
      </c>
      <c r="BL15" s="570">
        <v>1.052632</v>
      </c>
      <c r="BM15" s="570">
        <v>0.98794409999999999</v>
      </c>
      <c r="BN15" s="570">
        <v>0.78561769999999997</v>
      </c>
      <c r="BO15" s="570">
        <v>0.94852729999999996</v>
      </c>
      <c r="BP15" s="570">
        <v>1.0630790000000001</v>
      </c>
      <c r="BQ15" s="570">
        <v>1.1963429999999999</v>
      </c>
      <c r="BR15" s="570">
        <v>1.1819519999999999</v>
      </c>
      <c r="BS15" s="570">
        <v>1.002562</v>
      </c>
      <c r="BT15" s="570">
        <v>0.89029689999999995</v>
      </c>
      <c r="BU15" s="570">
        <v>0.96332099999999998</v>
      </c>
      <c r="BV15" s="570">
        <v>1.0683419999999999</v>
      </c>
    </row>
    <row r="16" spans="1:74" ht="11.15" customHeight="1" x14ac:dyDescent="0.25">
      <c r="A16" s="415" t="s">
        <v>1132</v>
      </c>
      <c r="B16" s="416" t="s">
        <v>1400</v>
      </c>
      <c r="C16" s="569">
        <v>-0.32300899999999999</v>
      </c>
      <c r="D16" s="569">
        <v>-0.38871899999999998</v>
      </c>
      <c r="E16" s="569">
        <v>-0.40894200000000003</v>
      </c>
      <c r="F16" s="569">
        <v>-0.10322099999999999</v>
      </c>
      <c r="G16" s="569">
        <v>-0.36828100000000003</v>
      </c>
      <c r="H16" s="569">
        <v>-0.38529600000000003</v>
      </c>
      <c r="I16" s="569">
        <v>-0.62234699999999998</v>
      </c>
      <c r="J16" s="569">
        <v>-0.57901199999999997</v>
      </c>
      <c r="K16" s="569">
        <v>-0.67121399999999998</v>
      </c>
      <c r="L16" s="569">
        <v>-0.372614</v>
      </c>
      <c r="M16" s="569">
        <v>-0.50877499999999998</v>
      </c>
      <c r="N16" s="569">
        <v>-0.52931399999999995</v>
      </c>
      <c r="O16" s="569">
        <v>-0.37679099999999999</v>
      </c>
      <c r="P16" s="569">
        <v>-0.24667700000000001</v>
      </c>
      <c r="Q16" s="569">
        <v>-0.35306399999999999</v>
      </c>
      <c r="R16" s="569">
        <v>-0.32502999999999999</v>
      </c>
      <c r="S16" s="569">
        <v>-0.36673299999999998</v>
      </c>
      <c r="T16" s="569">
        <v>-0.49893100000000001</v>
      </c>
      <c r="U16" s="569">
        <v>-0.68562599999999996</v>
      </c>
      <c r="V16" s="569">
        <v>-0.78363799999999995</v>
      </c>
      <c r="W16" s="569">
        <v>-0.524729</v>
      </c>
      <c r="X16" s="569">
        <v>-0.42324299999999998</v>
      </c>
      <c r="Y16" s="569">
        <v>-0.36922199999999999</v>
      </c>
      <c r="Z16" s="569">
        <v>-0.36752099999999999</v>
      </c>
      <c r="AA16" s="569">
        <v>-0.424346</v>
      </c>
      <c r="AB16" s="569">
        <v>-0.42507</v>
      </c>
      <c r="AC16" s="569">
        <v>-0.23558100000000001</v>
      </c>
      <c r="AD16" s="569">
        <v>-0.19721900000000001</v>
      </c>
      <c r="AE16" s="569">
        <v>-0.416186</v>
      </c>
      <c r="AF16" s="569">
        <v>-0.37557000000000001</v>
      </c>
      <c r="AG16" s="569">
        <v>-0.68474999999999997</v>
      </c>
      <c r="AH16" s="569">
        <v>-0.66975099999999999</v>
      </c>
      <c r="AI16" s="569">
        <v>-0.43384299999999998</v>
      </c>
      <c r="AJ16" s="569">
        <v>-0.42677199999999998</v>
      </c>
      <c r="AK16" s="569">
        <v>-0.37747999999999998</v>
      </c>
      <c r="AL16" s="569">
        <v>-0.44511600000000001</v>
      </c>
      <c r="AM16" s="569">
        <v>-0.49331000000000003</v>
      </c>
      <c r="AN16" s="569">
        <v>-0.41225800000000001</v>
      </c>
      <c r="AO16" s="569">
        <v>-0.31750800000000001</v>
      </c>
      <c r="AP16" s="569">
        <v>-0.26522600000000002</v>
      </c>
      <c r="AQ16" s="569">
        <v>-0.46674599999999999</v>
      </c>
      <c r="AR16" s="569">
        <v>-0.58906499999999995</v>
      </c>
      <c r="AS16" s="569">
        <v>-0.76842200000000005</v>
      </c>
      <c r="AT16" s="569">
        <v>-0.63960899999999998</v>
      </c>
      <c r="AU16" s="569">
        <v>-0.59795600000000004</v>
      </c>
      <c r="AV16" s="569">
        <v>-0.43435200000000002</v>
      </c>
      <c r="AW16" s="569">
        <v>-0.49512</v>
      </c>
      <c r="AX16" s="569">
        <v>-0.55433299999999996</v>
      </c>
      <c r="AY16" s="569">
        <v>-0.61134599999999995</v>
      </c>
      <c r="AZ16" s="569">
        <v>-0.30412099999999997</v>
      </c>
      <c r="BA16" s="569">
        <v>-0.22816549999999999</v>
      </c>
      <c r="BB16" s="570">
        <v>-0.25140119999999999</v>
      </c>
      <c r="BC16" s="570">
        <v>-0.41108699999999998</v>
      </c>
      <c r="BD16" s="570">
        <v>-0.579183</v>
      </c>
      <c r="BE16" s="570">
        <v>-0.69557290000000005</v>
      </c>
      <c r="BF16" s="570">
        <v>-0.50288060000000001</v>
      </c>
      <c r="BG16" s="570">
        <v>-0.61779340000000005</v>
      </c>
      <c r="BH16" s="570">
        <v>-0.38315389999999999</v>
      </c>
      <c r="BI16" s="570">
        <v>-0.4375715</v>
      </c>
      <c r="BJ16" s="570">
        <v>-0.50620019999999999</v>
      </c>
      <c r="BK16" s="570">
        <v>-0.53207320000000002</v>
      </c>
      <c r="BL16" s="570">
        <v>-0.295234</v>
      </c>
      <c r="BM16" s="570">
        <v>-0.2530985</v>
      </c>
      <c r="BN16" s="570">
        <v>-0.25533519999999998</v>
      </c>
      <c r="BO16" s="570">
        <v>-0.48183330000000002</v>
      </c>
      <c r="BP16" s="570">
        <v>-0.60809820000000003</v>
      </c>
      <c r="BQ16" s="570">
        <v>-0.81238180000000004</v>
      </c>
      <c r="BR16" s="570">
        <v>-0.54350109999999996</v>
      </c>
      <c r="BS16" s="570">
        <v>-0.59288589999999997</v>
      </c>
      <c r="BT16" s="570">
        <v>-0.4097981</v>
      </c>
      <c r="BU16" s="570">
        <v>-0.50272039999999996</v>
      </c>
      <c r="BV16" s="570">
        <v>-0.49528499999999998</v>
      </c>
    </row>
    <row r="17" spans="1:74" ht="11.15" customHeight="1" x14ac:dyDescent="0.25">
      <c r="A17" s="415" t="s">
        <v>1133</v>
      </c>
      <c r="B17" s="416" t="s">
        <v>1233</v>
      </c>
      <c r="C17" s="569">
        <v>2.104261766</v>
      </c>
      <c r="D17" s="569">
        <v>1.419914208</v>
      </c>
      <c r="E17" s="569">
        <v>1.3070546080000001</v>
      </c>
      <c r="F17" s="569">
        <v>1.089438699</v>
      </c>
      <c r="G17" s="569">
        <v>1.596676387</v>
      </c>
      <c r="H17" s="569">
        <v>1.4346788450000001</v>
      </c>
      <c r="I17" s="569">
        <v>1.652331684</v>
      </c>
      <c r="J17" s="569">
        <v>1.6363307819999999</v>
      </c>
      <c r="K17" s="569">
        <v>1.416527144</v>
      </c>
      <c r="L17" s="569">
        <v>1.056425588</v>
      </c>
      <c r="M17" s="569">
        <v>1.145774385</v>
      </c>
      <c r="N17" s="569">
        <v>1.3607375289999999</v>
      </c>
      <c r="O17" s="569">
        <v>1.4537891810000001</v>
      </c>
      <c r="P17" s="569">
        <v>1.198389081</v>
      </c>
      <c r="Q17" s="569">
        <v>1.317688006</v>
      </c>
      <c r="R17" s="569">
        <v>1.1613695470000001</v>
      </c>
      <c r="S17" s="569">
        <v>1.225930172</v>
      </c>
      <c r="T17" s="569">
        <v>1.5386176</v>
      </c>
      <c r="U17" s="569">
        <v>1.6669135900000001</v>
      </c>
      <c r="V17" s="569">
        <v>1.594435364</v>
      </c>
      <c r="W17" s="569">
        <v>1.115905981</v>
      </c>
      <c r="X17" s="569">
        <v>1.1386484349999999</v>
      </c>
      <c r="Y17" s="569">
        <v>1.3232204809999999</v>
      </c>
      <c r="Z17" s="569">
        <v>1.5985234239999999</v>
      </c>
      <c r="AA17" s="569">
        <v>1.553323537</v>
      </c>
      <c r="AB17" s="569">
        <v>2.146256776</v>
      </c>
      <c r="AC17" s="569">
        <v>1.3569592500000001</v>
      </c>
      <c r="AD17" s="569">
        <v>1.1556034879999999</v>
      </c>
      <c r="AE17" s="569">
        <v>1.292085178</v>
      </c>
      <c r="AF17" s="569">
        <v>1.323944341</v>
      </c>
      <c r="AG17" s="569">
        <v>1.499043795</v>
      </c>
      <c r="AH17" s="569">
        <v>1.8777759949999999</v>
      </c>
      <c r="AI17" s="569">
        <v>1.5304277690000001</v>
      </c>
      <c r="AJ17" s="569">
        <v>1.481139607</v>
      </c>
      <c r="AK17" s="569">
        <v>1.6002282640000001</v>
      </c>
      <c r="AL17" s="569">
        <v>1.4915701079999999</v>
      </c>
      <c r="AM17" s="569">
        <v>3.4503483840000002</v>
      </c>
      <c r="AN17" s="569">
        <v>1.568119901</v>
      </c>
      <c r="AO17" s="569">
        <v>1.366693105</v>
      </c>
      <c r="AP17" s="569">
        <v>1.181072509</v>
      </c>
      <c r="AQ17" s="569">
        <v>1.454882349</v>
      </c>
      <c r="AR17" s="569">
        <v>1.509846266</v>
      </c>
      <c r="AS17" s="569">
        <v>1.4135219720000001</v>
      </c>
      <c r="AT17" s="569">
        <v>1.5167139089999999</v>
      </c>
      <c r="AU17" s="569">
        <v>1.54914277</v>
      </c>
      <c r="AV17" s="569">
        <v>1.4976787819999999</v>
      </c>
      <c r="AW17" s="569">
        <v>1.4922867740000001</v>
      </c>
      <c r="AX17" s="569">
        <v>4.4344012560000001</v>
      </c>
      <c r="AY17" s="569">
        <v>1.2546701929999999</v>
      </c>
      <c r="AZ17" s="569">
        <v>1.6286689999999999</v>
      </c>
      <c r="BA17" s="569">
        <v>1.305714</v>
      </c>
      <c r="BB17" s="570">
        <v>1.14212</v>
      </c>
      <c r="BC17" s="570">
        <v>1.273919</v>
      </c>
      <c r="BD17" s="570">
        <v>1.362152</v>
      </c>
      <c r="BE17" s="570">
        <v>1.4476370000000001</v>
      </c>
      <c r="BF17" s="570">
        <v>1.566907</v>
      </c>
      <c r="BG17" s="570">
        <v>1.332263</v>
      </c>
      <c r="BH17" s="570">
        <v>1.2894600000000001</v>
      </c>
      <c r="BI17" s="570">
        <v>1.406741</v>
      </c>
      <c r="BJ17" s="570">
        <v>2.451514</v>
      </c>
      <c r="BK17" s="570">
        <v>2.0239720000000001</v>
      </c>
      <c r="BL17" s="570">
        <v>1.764111</v>
      </c>
      <c r="BM17" s="570">
        <v>1.282521</v>
      </c>
      <c r="BN17" s="570">
        <v>1.1187929999999999</v>
      </c>
      <c r="BO17" s="570">
        <v>1.281301</v>
      </c>
      <c r="BP17" s="570">
        <v>1.325097</v>
      </c>
      <c r="BQ17" s="570">
        <v>1.3983270000000001</v>
      </c>
      <c r="BR17" s="570">
        <v>1.576622</v>
      </c>
      <c r="BS17" s="570">
        <v>1.391972</v>
      </c>
      <c r="BT17" s="570">
        <v>1.363135</v>
      </c>
      <c r="BU17" s="570">
        <v>1.440018</v>
      </c>
      <c r="BV17" s="570">
        <v>2.7335289999999999</v>
      </c>
    </row>
    <row r="18" spans="1:74" ht="11.15" customHeight="1" x14ac:dyDescent="0.25">
      <c r="A18" s="415" t="s">
        <v>1134</v>
      </c>
      <c r="B18" s="416" t="s">
        <v>1401</v>
      </c>
      <c r="C18" s="569">
        <v>0.360177366</v>
      </c>
      <c r="D18" s="569">
        <v>0.35055665200000002</v>
      </c>
      <c r="E18" s="569">
        <v>0.38328604500000002</v>
      </c>
      <c r="F18" s="569">
        <v>0.32851513799999998</v>
      </c>
      <c r="G18" s="569">
        <v>0.32437474999999999</v>
      </c>
      <c r="H18" s="569">
        <v>0.32890024299999998</v>
      </c>
      <c r="I18" s="569">
        <v>0.37243416800000001</v>
      </c>
      <c r="J18" s="569">
        <v>0.37724755199999999</v>
      </c>
      <c r="K18" s="569">
        <v>0.341987294</v>
      </c>
      <c r="L18" s="569">
        <v>0.189449443</v>
      </c>
      <c r="M18" s="569">
        <v>0.32581763899999999</v>
      </c>
      <c r="N18" s="569">
        <v>0.35392033699999997</v>
      </c>
      <c r="O18" s="569">
        <v>0.35677856600000002</v>
      </c>
      <c r="P18" s="569">
        <v>0.36767422300000002</v>
      </c>
      <c r="Q18" s="569">
        <v>0.29244732800000001</v>
      </c>
      <c r="R18" s="569">
        <v>0.17151190799999999</v>
      </c>
      <c r="S18" s="569">
        <v>0.17937564</v>
      </c>
      <c r="T18" s="569">
        <v>0.15687128</v>
      </c>
      <c r="U18" s="569">
        <v>0.182107727</v>
      </c>
      <c r="V18" s="569">
        <v>0.31636439599999999</v>
      </c>
      <c r="W18" s="569">
        <v>0.29541064900000003</v>
      </c>
      <c r="X18" s="569">
        <v>0.21293578299999999</v>
      </c>
      <c r="Y18" s="569">
        <v>0.296102056</v>
      </c>
      <c r="Z18" s="569">
        <v>0.34676670500000001</v>
      </c>
      <c r="AA18" s="569">
        <v>0.33655247300000002</v>
      </c>
      <c r="AB18" s="569">
        <v>0.19521640800000001</v>
      </c>
      <c r="AC18" s="569">
        <v>0.19682189</v>
      </c>
      <c r="AD18" s="569">
        <v>0.269660328</v>
      </c>
      <c r="AE18" s="569">
        <v>0.28859484099999999</v>
      </c>
      <c r="AF18" s="569">
        <v>0.32129776999999998</v>
      </c>
      <c r="AG18" s="569">
        <v>0.31170380800000003</v>
      </c>
      <c r="AH18" s="569">
        <v>0.330902635</v>
      </c>
      <c r="AI18" s="569">
        <v>0.29866473500000001</v>
      </c>
      <c r="AJ18" s="569">
        <v>0.34264007400000002</v>
      </c>
      <c r="AK18" s="569">
        <v>0.179926115</v>
      </c>
      <c r="AL18" s="569">
        <v>0.232125684</v>
      </c>
      <c r="AM18" s="569">
        <v>0.27846235600000002</v>
      </c>
      <c r="AN18" s="569">
        <v>0.234583282</v>
      </c>
      <c r="AO18" s="569">
        <v>0.25612718099999998</v>
      </c>
      <c r="AP18" s="569">
        <v>0.280223844</v>
      </c>
      <c r="AQ18" s="569">
        <v>0.37126562400000002</v>
      </c>
      <c r="AR18" s="569">
        <v>0.28535780100000002</v>
      </c>
      <c r="AS18" s="569">
        <v>0.358497597</v>
      </c>
      <c r="AT18" s="569">
        <v>0.27807690600000001</v>
      </c>
      <c r="AU18" s="569">
        <v>0.316152033</v>
      </c>
      <c r="AV18" s="569">
        <v>0.27442260499999999</v>
      </c>
      <c r="AW18" s="569">
        <v>0.24671506800000001</v>
      </c>
      <c r="AX18" s="569">
        <v>0.270141242</v>
      </c>
      <c r="AY18" s="569">
        <v>0.29005708099999999</v>
      </c>
      <c r="AZ18" s="569">
        <v>0.26413819999999999</v>
      </c>
      <c r="BA18" s="569">
        <v>0.24846550000000001</v>
      </c>
      <c r="BB18" s="570">
        <v>0.2404654</v>
      </c>
      <c r="BC18" s="570">
        <v>0.27974539999999998</v>
      </c>
      <c r="BD18" s="570">
        <v>0.25450899999999999</v>
      </c>
      <c r="BE18" s="570">
        <v>0.28410299999999999</v>
      </c>
      <c r="BF18" s="570">
        <v>0.308448</v>
      </c>
      <c r="BG18" s="570">
        <v>0.30340909999999999</v>
      </c>
      <c r="BH18" s="570">
        <v>0.27666619999999997</v>
      </c>
      <c r="BI18" s="570">
        <v>0.2409144</v>
      </c>
      <c r="BJ18" s="570">
        <v>0.28301120000000002</v>
      </c>
      <c r="BK18" s="570">
        <v>0.30169059999999998</v>
      </c>
      <c r="BL18" s="570">
        <v>0.2348162</v>
      </c>
      <c r="BM18" s="570">
        <v>0.23380490000000001</v>
      </c>
      <c r="BN18" s="570">
        <v>0.26344980000000001</v>
      </c>
      <c r="BO18" s="570">
        <v>0.31320189999999998</v>
      </c>
      <c r="BP18" s="570">
        <v>0.2870548</v>
      </c>
      <c r="BQ18" s="570">
        <v>0.31810149999999998</v>
      </c>
      <c r="BR18" s="570">
        <v>0.3058092</v>
      </c>
      <c r="BS18" s="570">
        <v>0.30607529999999999</v>
      </c>
      <c r="BT18" s="570">
        <v>0.2979096</v>
      </c>
      <c r="BU18" s="570">
        <v>0.22251850000000001</v>
      </c>
      <c r="BV18" s="570">
        <v>0.26175939999999998</v>
      </c>
    </row>
    <row r="19" spans="1:74" ht="11.15" customHeight="1" x14ac:dyDescent="0.25">
      <c r="A19" s="415" t="s">
        <v>1244</v>
      </c>
      <c r="B19" s="418" t="s">
        <v>1402</v>
      </c>
      <c r="C19" s="569">
        <v>0.66630020599999995</v>
      </c>
      <c r="D19" s="569">
        <v>0.574537403</v>
      </c>
      <c r="E19" s="569">
        <v>0.60402022099999997</v>
      </c>
      <c r="F19" s="569">
        <v>0.58054531099999995</v>
      </c>
      <c r="G19" s="569">
        <v>0.66446814700000001</v>
      </c>
      <c r="H19" s="569">
        <v>0.64869579700000002</v>
      </c>
      <c r="I19" s="569">
        <v>0.67071058100000003</v>
      </c>
      <c r="J19" s="569">
        <v>0.70391899999999996</v>
      </c>
      <c r="K19" s="569">
        <v>0.64926117000000005</v>
      </c>
      <c r="L19" s="569">
        <v>0.64054294000000001</v>
      </c>
      <c r="M19" s="569">
        <v>0.62768589100000005</v>
      </c>
      <c r="N19" s="569">
        <v>0.65812180899999995</v>
      </c>
      <c r="O19" s="569">
        <v>0.65972980599999997</v>
      </c>
      <c r="P19" s="569">
        <v>0.59439536599999998</v>
      </c>
      <c r="Q19" s="569">
        <v>0.67064996300000002</v>
      </c>
      <c r="R19" s="569">
        <v>0.63660203599999998</v>
      </c>
      <c r="S19" s="569">
        <v>0.63047914599999999</v>
      </c>
      <c r="T19" s="569">
        <v>0.57768242199999997</v>
      </c>
      <c r="U19" s="569">
        <v>0.65390537000000004</v>
      </c>
      <c r="V19" s="569">
        <v>0.66595797199999995</v>
      </c>
      <c r="W19" s="569">
        <v>0.60531663700000005</v>
      </c>
      <c r="X19" s="569">
        <v>0.60802774000000004</v>
      </c>
      <c r="Y19" s="569">
        <v>0.61056316499999996</v>
      </c>
      <c r="Z19" s="569">
        <v>0.67592273400000003</v>
      </c>
      <c r="AA19" s="569">
        <v>0.63124753700000003</v>
      </c>
      <c r="AB19" s="569">
        <v>0.54971863899999995</v>
      </c>
      <c r="AC19" s="569">
        <v>0.61902516299999999</v>
      </c>
      <c r="AD19" s="569">
        <v>0.56480678299999998</v>
      </c>
      <c r="AE19" s="569">
        <v>0.57439926799999996</v>
      </c>
      <c r="AF19" s="569">
        <v>0.57997869899999999</v>
      </c>
      <c r="AG19" s="569">
        <v>0.58070102400000001</v>
      </c>
      <c r="AH19" s="569">
        <v>0.57891081700000002</v>
      </c>
      <c r="AI19" s="569">
        <v>0.55664646600000001</v>
      </c>
      <c r="AJ19" s="569">
        <v>0.57856753299999997</v>
      </c>
      <c r="AK19" s="569">
        <v>0.53395009699999996</v>
      </c>
      <c r="AL19" s="569">
        <v>0.60863544800000002</v>
      </c>
      <c r="AM19" s="569">
        <v>0.56069413999999995</v>
      </c>
      <c r="AN19" s="569">
        <v>0.49001090400000002</v>
      </c>
      <c r="AO19" s="569">
        <v>0.52446860299999998</v>
      </c>
      <c r="AP19" s="569">
        <v>0.53061826999999995</v>
      </c>
      <c r="AQ19" s="569">
        <v>0.53331094499999998</v>
      </c>
      <c r="AR19" s="569">
        <v>0.52515533199999997</v>
      </c>
      <c r="AS19" s="569">
        <v>0.546463951</v>
      </c>
      <c r="AT19" s="569">
        <v>0.52362607400000005</v>
      </c>
      <c r="AU19" s="569">
        <v>0.49154054600000002</v>
      </c>
      <c r="AV19" s="569">
        <v>0.48952276099999997</v>
      </c>
      <c r="AW19" s="569">
        <v>0.48145631500000002</v>
      </c>
      <c r="AX19" s="569">
        <v>0.51401021199999997</v>
      </c>
      <c r="AY19" s="569">
        <v>0.472061273</v>
      </c>
      <c r="AZ19" s="569">
        <v>0.41622500000000001</v>
      </c>
      <c r="BA19" s="569">
        <v>0.46460980000000002</v>
      </c>
      <c r="BB19" s="570">
        <v>0.51843289999999997</v>
      </c>
      <c r="BC19" s="570">
        <v>0.44750279999999998</v>
      </c>
      <c r="BD19" s="570">
        <v>0.46177469999999998</v>
      </c>
      <c r="BE19" s="570">
        <v>0.4630959</v>
      </c>
      <c r="BF19" s="570">
        <v>0.41704370000000002</v>
      </c>
      <c r="BG19" s="570">
        <v>0.36951149999999999</v>
      </c>
      <c r="BH19" s="570">
        <v>0.39534340000000001</v>
      </c>
      <c r="BI19" s="570">
        <v>0.43258479999999999</v>
      </c>
      <c r="BJ19" s="570">
        <v>0.47321370000000001</v>
      </c>
      <c r="BK19" s="570">
        <v>0.44512980000000002</v>
      </c>
      <c r="BL19" s="570">
        <v>0.34716140000000001</v>
      </c>
      <c r="BM19" s="570">
        <v>0.4734892</v>
      </c>
      <c r="BN19" s="570">
        <v>0.40675739999999999</v>
      </c>
      <c r="BO19" s="570">
        <v>0.36367759999999999</v>
      </c>
      <c r="BP19" s="570">
        <v>0.39854339999999999</v>
      </c>
      <c r="BQ19" s="570">
        <v>0.36213889999999999</v>
      </c>
      <c r="BR19" s="570">
        <v>0.33664929999999998</v>
      </c>
      <c r="BS19" s="570">
        <v>0.29213309999999998</v>
      </c>
      <c r="BT19" s="570">
        <v>0.35733569999999998</v>
      </c>
      <c r="BU19" s="570">
        <v>0.38221070000000001</v>
      </c>
      <c r="BV19" s="570">
        <v>0.38385209999999997</v>
      </c>
    </row>
    <row r="20" spans="1:74" ht="11.15" customHeight="1" x14ac:dyDescent="0.25">
      <c r="A20" s="415" t="s">
        <v>1135</v>
      </c>
      <c r="B20" s="416" t="s">
        <v>1144</v>
      </c>
      <c r="C20" s="569">
        <v>345.54329452000002</v>
      </c>
      <c r="D20" s="569">
        <v>302.89002048999998</v>
      </c>
      <c r="E20" s="569">
        <v>313.63116793</v>
      </c>
      <c r="F20" s="569">
        <v>284.59857182000002</v>
      </c>
      <c r="G20" s="569">
        <v>317.73534205999999</v>
      </c>
      <c r="H20" s="569">
        <v>339.95989364000002</v>
      </c>
      <c r="I20" s="569">
        <v>395.87405712999998</v>
      </c>
      <c r="J20" s="569">
        <v>387.20621082999997</v>
      </c>
      <c r="K20" s="569">
        <v>347.1355939</v>
      </c>
      <c r="L20" s="569">
        <v>307.16439251000003</v>
      </c>
      <c r="M20" s="569">
        <v>302.30090698999999</v>
      </c>
      <c r="N20" s="569">
        <v>324.30807596</v>
      </c>
      <c r="O20" s="569">
        <v>327.71017653000001</v>
      </c>
      <c r="P20" s="569">
        <v>306.45559774999998</v>
      </c>
      <c r="Q20" s="569">
        <v>296.52242325999998</v>
      </c>
      <c r="R20" s="569">
        <v>267.76744986</v>
      </c>
      <c r="S20" s="569">
        <v>292.54631831</v>
      </c>
      <c r="T20" s="569">
        <v>339.24945969999999</v>
      </c>
      <c r="U20" s="569">
        <v>396.31127501999998</v>
      </c>
      <c r="V20" s="569">
        <v>384.92208768</v>
      </c>
      <c r="W20" s="569">
        <v>320.96814860000001</v>
      </c>
      <c r="X20" s="569">
        <v>301.33099441000002</v>
      </c>
      <c r="Y20" s="569">
        <v>289.04609841000001</v>
      </c>
      <c r="Z20" s="569">
        <v>330.82642427000002</v>
      </c>
      <c r="AA20" s="569">
        <v>335.54450566999998</v>
      </c>
      <c r="AB20" s="569">
        <v>312.82397400000002</v>
      </c>
      <c r="AC20" s="569">
        <v>299.43972543000001</v>
      </c>
      <c r="AD20" s="569">
        <v>281.76440786000001</v>
      </c>
      <c r="AE20" s="569">
        <v>308.07916817</v>
      </c>
      <c r="AF20" s="569">
        <v>360.95851453</v>
      </c>
      <c r="AG20" s="569">
        <v>391.74394611999998</v>
      </c>
      <c r="AH20" s="569">
        <v>399.08334783999999</v>
      </c>
      <c r="AI20" s="569">
        <v>335.27434204999997</v>
      </c>
      <c r="AJ20" s="569">
        <v>307.60663363999998</v>
      </c>
      <c r="AK20" s="569">
        <v>301.49915786999998</v>
      </c>
      <c r="AL20" s="569">
        <v>323.80524208000003</v>
      </c>
      <c r="AM20" s="569">
        <v>363.27229421999999</v>
      </c>
      <c r="AN20" s="569">
        <v>314.84177805000002</v>
      </c>
      <c r="AO20" s="569">
        <v>311.93235313000002</v>
      </c>
      <c r="AP20" s="569">
        <v>291.52797111000001</v>
      </c>
      <c r="AQ20" s="569">
        <v>329.77339201000001</v>
      </c>
      <c r="AR20" s="569">
        <v>368.03473289999999</v>
      </c>
      <c r="AS20" s="569">
        <v>410.44446532000001</v>
      </c>
      <c r="AT20" s="569">
        <v>399.15776357999999</v>
      </c>
      <c r="AU20" s="569">
        <v>338.55073766999999</v>
      </c>
      <c r="AV20" s="569">
        <v>301.97170397000002</v>
      </c>
      <c r="AW20" s="569">
        <v>310.19089337999998</v>
      </c>
      <c r="AX20" s="569">
        <v>350.58158656000001</v>
      </c>
      <c r="AY20" s="569">
        <v>334.35085307000003</v>
      </c>
      <c r="AZ20" s="569">
        <v>306.91685108000001</v>
      </c>
      <c r="BA20" s="569">
        <v>315.91317156000002</v>
      </c>
      <c r="BB20" s="570">
        <v>291.53179999999998</v>
      </c>
      <c r="BC20" s="570">
        <v>326.25459999999998</v>
      </c>
      <c r="BD20" s="570">
        <v>360.8929</v>
      </c>
      <c r="BE20" s="570">
        <v>398.78969999999998</v>
      </c>
      <c r="BF20" s="570">
        <v>395.89139999999998</v>
      </c>
      <c r="BG20" s="570">
        <v>334.06009999999998</v>
      </c>
      <c r="BH20" s="570">
        <v>300.48349999999999</v>
      </c>
      <c r="BI20" s="570">
        <v>304.00880000000001</v>
      </c>
      <c r="BJ20" s="570">
        <v>349.10520000000002</v>
      </c>
      <c r="BK20" s="570">
        <v>350.32369999999997</v>
      </c>
      <c r="BL20" s="570">
        <v>320.69</v>
      </c>
      <c r="BM20" s="570">
        <v>319.18720000000002</v>
      </c>
      <c r="BN20" s="570">
        <v>293.4907</v>
      </c>
      <c r="BO20" s="570">
        <v>327.58370000000002</v>
      </c>
      <c r="BP20" s="570">
        <v>361.27640000000002</v>
      </c>
      <c r="BQ20" s="570">
        <v>401.9443</v>
      </c>
      <c r="BR20" s="570">
        <v>399.39060000000001</v>
      </c>
      <c r="BS20" s="570">
        <v>336.9178</v>
      </c>
      <c r="BT20" s="570">
        <v>303.1191</v>
      </c>
      <c r="BU20" s="570">
        <v>306.68630000000002</v>
      </c>
      <c r="BV20" s="570">
        <v>351.91430000000003</v>
      </c>
    </row>
    <row r="21" spans="1:74" ht="11.15" customHeight="1" x14ac:dyDescent="0.25">
      <c r="A21" s="409"/>
      <c r="B21" s="102" t="s">
        <v>1234</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67"/>
      <c r="BC21" s="267"/>
      <c r="BD21" s="267"/>
      <c r="BE21" s="267"/>
      <c r="BF21" s="267"/>
      <c r="BG21" s="267"/>
      <c r="BH21" s="267"/>
      <c r="BI21" s="267"/>
      <c r="BJ21" s="267"/>
      <c r="BK21" s="267"/>
      <c r="BL21" s="267"/>
      <c r="BM21" s="267"/>
      <c r="BN21" s="267"/>
      <c r="BO21" s="267"/>
      <c r="BP21" s="267"/>
      <c r="BQ21" s="267"/>
      <c r="BR21" s="267"/>
      <c r="BS21" s="267"/>
      <c r="BT21" s="267"/>
      <c r="BU21" s="267"/>
      <c r="BV21" s="267"/>
    </row>
    <row r="22" spans="1:74" ht="11.15" customHeight="1" x14ac:dyDescent="0.25">
      <c r="A22" s="415" t="s">
        <v>1136</v>
      </c>
      <c r="B22" s="416" t="s">
        <v>1397</v>
      </c>
      <c r="C22" s="569">
        <v>3.6804454099999999</v>
      </c>
      <c r="D22" s="569">
        <v>3.1469889279999999</v>
      </c>
      <c r="E22" s="569">
        <v>3.4340791400000001</v>
      </c>
      <c r="F22" s="569">
        <v>3.2540318099999999</v>
      </c>
      <c r="G22" s="569">
        <v>2.909958332</v>
      </c>
      <c r="H22" s="569">
        <v>3.6252321219999999</v>
      </c>
      <c r="I22" s="569">
        <v>6.350583018</v>
      </c>
      <c r="J22" s="569">
        <v>5.3193565720000002</v>
      </c>
      <c r="K22" s="569">
        <v>3.610639833</v>
      </c>
      <c r="L22" s="569">
        <v>3.6915430310000001</v>
      </c>
      <c r="M22" s="569">
        <v>3.4386043449999999</v>
      </c>
      <c r="N22" s="569">
        <v>4.193226299</v>
      </c>
      <c r="O22" s="569">
        <v>4.1098701469999996</v>
      </c>
      <c r="P22" s="569">
        <v>3.7334824530000001</v>
      </c>
      <c r="Q22" s="569">
        <v>2.8574423179999999</v>
      </c>
      <c r="R22" s="569">
        <v>3.1440908670000001</v>
      </c>
      <c r="S22" s="569">
        <v>2.6959840690000001</v>
      </c>
      <c r="T22" s="569">
        <v>4.655647117</v>
      </c>
      <c r="U22" s="569">
        <v>6.6681605360000002</v>
      </c>
      <c r="V22" s="569">
        <v>5.5522695090000003</v>
      </c>
      <c r="W22" s="569">
        <v>4.3177679419999997</v>
      </c>
      <c r="X22" s="569">
        <v>3.8922456080000001</v>
      </c>
      <c r="Y22" s="569">
        <v>3.57192847</v>
      </c>
      <c r="Z22" s="569">
        <v>3.8991281990000002</v>
      </c>
      <c r="AA22" s="569">
        <v>4.4561335350000002</v>
      </c>
      <c r="AB22" s="569">
        <v>4.1086150249999998</v>
      </c>
      <c r="AC22" s="569">
        <v>3.5085204980000002</v>
      </c>
      <c r="AD22" s="569">
        <v>2.9064025660000001</v>
      </c>
      <c r="AE22" s="569">
        <v>3.3516356260000002</v>
      </c>
      <c r="AF22" s="569">
        <v>5.5168708210000004</v>
      </c>
      <c r="AG22" s="569">
        <v>5.5160232679999996</v>
      </c>
      <c r="AH22" s="569">
        <v>6.3909202430000001</v>
      </c>
      <c r="AI22" s="569">
        <v>4.7753580659999999</v>
      </c>
      <c r="AJ22" s="569">
        <v>4.7166901179999998</v>
      </c>
      <c r="AK22" s="569">
        <v>4.2720732540000004</v>
      </c>
      <c r="AL22" s="569">
        <v>3.9068217930000002</v>
      </c>
      <c r="AM22" s="569">
        <v>4.3603485280000003</v>
      </c>
      <c r="AN22" s="569">
        <v>3.822610976</v>
      </c>
      <c r="AO22" s="569">
        <v>3.9153587129999998</v>
      </c>
      <c r="AP22" s="569">
        <v>3.4864976259999998</v>
      </c>
      <c r="AQ22" s="569">
        <v>4.2856956000000004</v>
      </c>
      <c r="AR22" s="569">
        <v>4.783467828</v>
      </c>
      <c r="AS22" s="569">
        <v>6.4634742740000002</v>
      </c>
      <c r="AT22" s="569">
        <v>6.415322711</v>
      </c>
      <c r="AU22" s="569">
        <v>4.5397331760000004</v>
      </c>
      <c r="AV22" s="569">
        <v>3.4023510510000001</v>
      </c>
      <c r="AW22" s="569">
        <v>3.9748723469999998</v>
      </c>
      <c r="AX22" s="569">
        <v>3.9812442969999999</v>
      </c>
      <c r="AY22" s="569">
        <v>4.0774464530000003</v>
      </c>
      <c r="AZ22" s="569">
        <v>3.8705189999999998</v>
      </c>
      <c r="BA22" s="569">
        <v>3.7134339999999999</v>
      </c>
      <c r="BB22" s="570">
        <v>3.893052</v>
      </c>
      <c r="BC22" s="570">
        <v>3.6259890000000001</v>
      </c>
      <c r="BD22" s="570">
        <v>4.6714840000000004</v>
      </c>
      <c r="BE22" s="570">
        <v>6.1179129999999997</v>
      </c>
      <c r="BF22" s="570">
        <v>5.8753599999999997</v>
      </c>
      <c r="BG22" s="570">
        <v>4.4289389999999997</v>
      </c>
      <c r="BH22" s="570">
        <v>4.2441880000000003</v>
      </c>
      <c r="BI22" s="570">
        <v>3.9358949999999999</v>
      </c>
      <c r="BJ22" s="570">
        <v>4.334111</v>
      </c>
      <c r="BK22" s="570">
        <v>4.4648750000000001</v>
      </c>
      <c r="BL22" s="570">
        <v>3.9806309999999998</v>
      </c>
      <c r="BM22" s="570">
        <v>3.8548360000000002</v>
      </c>
      <c r="BN22" s="570">
        <v>2.71401</v>
      </c>
      <c r="BO22" s="570">
        <v>3.4790899999999998</v>
      </c>
      <c r="BP22" s="570">
        <v>4.4985889999999999</v>
      </c>
      <c r="BQ22" s="570">
        <v>6.0399599999999998</v>
      </c>
      <c r="BR22" s="570">
        <v>5.8417459999999997</v>
      </c>
      <c r="BS22" s="570">
        <v>4.3194429999999997</v>
      </c>
      <c r="BT22" s="570">
        <v>4.5866360000000004</v>
      </c>
      <c r="BU22" s="570">
        <v>3.5830630000000001</v>
      </c>
      <c r="BV22" s="570">
        <v>4.1601169999999996</v>
      </c>
    </row>
    <row r="23" spans="1:74" ht="11.15" customHeight="1" x14ac:dyDescent="0.25">
      <c r="A23" s="415" t="s">
        <v>1137</v>
      </c>
      <c r="B23" s="416" t="s">
        <v>80</v>
      </c>
      <c r="C23" s="569">
        <v>0.17624726700000001</v>
      </c>
      <c r="D23" s="569">
        <v>3.1579263000000003E-2</v>
      </c>
      <c r="E23" s="569">
        <v>4.8330579999999998E-2</v>
      </c>
      <c r="F23" s="569">
        <v>2.8616700000000002E-3</v>
      </c>
      <c r="G23" s="569">
        <v>1.6658930000000001E-3</v>
      </c>
      <c r="H23" s="569">
        <v>3.6460326000000001E-2</v>
      </c>
      <c r="I23" s="569">
        <v>3.7802548999999998E-2</v>
      </c>
      <c r="J23" s="569">
        <v>2.0012615000000001E-2</v>
      </c>
      <c r="K23" s="569">
        <v>1.5698549999999999E-2</v>
      </c>
      <c r="L23" s="569">
        <v>1.1486727E-2</v>
      </c>
      <c r="M23" s="569">
        <v>2.4133214E-2</v>
      </c>
      <c r="N23" s="569">
        <v>5.0313710999999997E-2</v>
      </c>
      <c r="O23" s="569">
        <v>2.8377423999999998E-2</v>
      </c>
      <c r="P23" s="569">
        <v>2.9363568E-2</v>
      </c>
      <c r="Q23" s="569">
        <v>1.2913689999999999E-3</v>
      </c>
      <c r="R23" s="569">
        <v>6.8995899999999997E-4</v>
      </c>
      <c r="S23" s="569">
        <v>1.391623E-3</v>
      </c>
      <c r="T23" s="569">
        <v>6.2023770000000002E-3</v>
      </c>
      <c r="U23" s="569">
        <v>3.1684679999999998E-3</v>
      </c>
      <c r="V23" s="569">
        <v>2.1349979999999999E-3</v>
      </c>
      <c r="W23" s="569">
        <v>2.3138450000000001E-3</v>
      </c>
      <c r="X23" s="569">
        <v>6.8073989999999996E-3</v>
      </c>
      <c r="Y23" s="569">
        <v>8.1290549999999996E-3</v>
      </c>
      <c r="Z23" s="569">
        <v>6.6456096000000006E-2</v>
      </c>
      <c r="AA23" s="569">
        <v>0.174569587</v>
      </c>
      <c r="AB23" s="569">
        <v>0.255268312</v>
      </c>
      <c r="AC23" s="569">
        <v>4.8117300000000002E-2</v>
      </c>
      <c r="AD23" s="569">
        <v>-1.1234300000000001E-4</v>
      </c>
      <c r="AE23" s="569">
        <v>2.851601E-3</v>
      </c>
      <c r="AF23" s="569">
        <v>2.2246559999999999E-2</v>
      </c>
      <c r="AG23" s="569">
        <v>1.7308212999999999E-2</v>
      </c>
      <c r="AH23" s="569">
        <v>2.4954101999999999E-2</v>
      </c>
      <c r="AI23" s="569">
        <v>6.4342519999999997E-3</v>
      </c>
      <c r="AJ23" s="569">
        <v>3.8076799999999999E-3</v>
      </c>
      <c r="AK23" s="569">
        <v>2.8467739999999998E-3</v>
      </c>
      <c r="AL23" s="569">
        <v>2.0514774E-2</v>
      </c>
      <c r="AM23" s="569">
        <v>0.15433516799999999</v>
      </c>
      <c r="AN23" s="569">
        <v>9.1760670000000003E-2</v>
      </c>
      <c r="AO23" s="569">
        <v>1.3233144000000001E-2</v>
      </c>
      <c r="AP23" s="569">
        <v>4.16885E-3</v>
      </c>
      <c r="AQ23" s="569">
        <v>6.7032029999999996E-3</v>
      </c>
      <c r="AR23" s="569">
        <v>1.813217E-3</v>
      </c>
      <c r="AS23" s="569">
        <v>1.3912753999999999E-2</v>
      </c>
      <c r="AT23" s="569">
        <v>1.9949887999999999E-2</v>
      </c>
      <c r="AU23" s="569">
        <v>1.9410149999999999E-3</v>
      </c>
      <c r="AV23" s="569">
        <v>2.9320259999999999E-3</v>
      </c>
      <c r="AW23" s="569">
        <v>4.3568460000000002E-3</v>
      </c>
      <c r="AX23" s="569">
        <v>3.2791041E-2</v>
      </c>
      <c r="AY23" s="569">
        <v>2.8954839E-2</v>
      </c>
      <c r="AZ23" s="569">
        <v>1.1930700000000001E-2</v>
      </c>
      <c r="BA23" s="569">
        <v>1.6563100000000001E-2</v>
      </c>
      <c r="BB23" s="570">
        <v>1.81388E-2</v>
      </c>
      <c r="BC23" s="570">
        <v>2.5723200000000002E-2</v>
      </c>
      <c r="BD23" s="570">
        <v>2.2633199999999999E-2</v>
      </c>
      <c r="BE23" s="570">
        <v>4.03028E-2</v>
      </c>
      <c r="BF23" s="570">
        <v>3.6579899999999999E-2</v>
      </c>
      <c r="BG23" s="570">
        <v>7.9810200000000001E-3</v>
      </c>
      <c r="BH23" s="570">
        <v>1.2201999999999999E-2</v>
      </c>
      <c r="BI23" s="570">
        <v>4.3568499999999998E-3</v>
      </c>
      <c r="BJ23" s="570">
        <v>4.1311E-2</v>
      </c>
      <c r="BK23" s="570">
        <v>0.10354480000000001</v>
      </c>
      <c r="BL23" s="570">
        <v>9.3460699999999994E-2</v>
      </c>
      <c r="BM23" s="570">
        <v>1.6563100000000001E-2</v>
      </c>
      <c r="BN23" s="570">
        <v>1.81388E-2</v>
      </c>
      <c r="BO23" s="570">
        <v>1.08932E-2</v>
      </c>
      <c r="BP23" s="570">
        <v>1.8823199999999998E-2</v>
      </c>
      <c r="BQ23" s="570">
        <v>4.0192800000000001E-2</v>
      </c>
      <c r="BR23" s="570">
        <v>3.7239899999999999E-2</v>
      </c>
      <c r="BS23" s="570">
        <v>1.1721000000000001E-2</v>
      </c>
      <c r="BT23" s="570">
        <v>2.6592000000000001E-2</v>
      </c>
      <c r="BU23" s="570">
        <v>4.3568499999999998E-3</v>
      </c>
      <c r="BV23" s="570">
        <v>2.4461E-2</v>
      </c>
    </row>
    <row r="24" spans="1:74" ht="11.15" customHeight="1" x14ac:dyDescent="0.25">
      <c r="A24" s="415" t="s">
        <v>1138</v>
      </c>
      <c r="B24" s="418" t="s">
        <v>81</v>
      </c>
      <c r="C24" s="569">
        <v>2.9352330000000002</v>
      </c>
      <c r="D24" s="569">
        <v>2.7001740000000001</v>
      </c>
      <c r="E24" s="569">
        <v>2.968493</v>
      </c>
      <c r="F24" s="569">
        <v>2.1317759999999999</v>
      </c>
      <c r="G24" s="569">
        <v>2.2666149999999998</v>
      </c>
      <c r="H24" s="569">
        <v>2.4008630000000002</v>
      </c>
      <c r="I24" s="569">
        <v>2.464915</v>
      </c>
      <c r="J24" s="569">
        <v>2.4621689999999998</v>
      </c>
      <c r="K24" s="569">
        <v>2.38035</v>
      </c>
      <c r="L24" s="569">
        <v>2.4668909999999999</v>
      </c>
      <c r="M24" s="569">
        <v>2.3858109999999999</v>
      </c>
      <c r="N24" s="569">
        <v>2.254235</v>
      </c>
      <c r="O24" s="569">
        <v>2.4839150000000001</v>
      </c>
      <c r="P24" s="569">
        <v>2.3291620000000002</v>
      </c>
      <c r="Q24" s="569">
        <v>2.4775450000000001</v>
      </c>
      <c r="R24" s="569">
        <v>1.041372</v>
      </c>
      <c r="S24" s="569">
        <v>1.76756</v>
      </c>
      <c r="T24" s="569">
        <v>2.113524</v>
      </c>
      <c r="U24" s="569">
        <v>2.4715370000000001</v>
      </c>
      <c r="V24" s="569">
        <v>2.4385620000000001</v>
      </c>
      <c r="W24" s="569">
        <v>2.3892000000000002</v>
      </c>
      <c r="X24" s="569">
        <v>1.5923560000000001</v>
      </c>
      <c r="Y24" s="569">
        <v>2.0348350000000002</v>
      </c>
      <c r="Z24" s="569">
        <v>2.440483</v>
      </c>
      <c r="AA24" s="569">
        <v>2.3273169999999999</v>
      </c>
      <c r="AB24" s="569">
        <v>2.2517390000000002</v>
      </c>
      <c r="AC24" s="569">
        <v>2.4931589999999999</v>
      </c>
      <c r="AD24" s="569">
        <v>2.4123830000000002</v>
      </c>
      <c r="AE24" s="569">
        <v>2.4901870000000002</v>
      </c>
      <c r="AF24" s="569">
        <v>2.160364</v>
      </c>
      <c r="AG24" s="569">
        <v>2.4736359999999999</v>
      </c>
      <c r="AH24" s="569">
        <v>2.4537969999999998</v>
      </c>
      <c r="AI24" s="569">
        <v>2.3843839999999998</v>
      </c>
      <c r="AJ24" s="569">
        <v>1.0638080000000001</v>
      </c>
      <c r="AK24" s="569">
        <v>2.0740970000000001</v>
      </c>
      <c r="AL24" s="569">
        <v>2.4877549999999999</v>
      </c>
      <c r="AM24" s="569">
        <v>2.351677</v>
      </c>
      <c r="AN24" s="569">
        <v>2.2473770000000002</v>
      </c>
      <c r="AO24" s="569">
        <v>2.483851</v>
      </c>
      <c r="AP24" s="569">
        <v>1.7011769999999999</v>
      </c>
      <c r="AQ24" s="569">
        <v>1.573663</v>
      </c>
      <c r="AR24" s="569">
        <v>2.2830180000000002</v>
      </c>
      <c r="AS24" s="569">
        <v>2.4790740000000002</v>
      </c>
      <c r="AT24" s="569">
        <v>2.4692310000000002</v>
      </c>
      <c r="AU24" s="569">
        <v>2.391289</v>
      </c>
      <c r="AV24" s="569">
        <v>2.4850319999999999</v>
      </c>
      <c r="AW24" s="569">
        <v>2.4198059999999999</v>
      </c>
      <c r="AX24" s="569">
        <v>2.5005000000000002</v>
      </c>
      <c r="AY24" s="569">
        <v>2.454634</v>
      </c>
      <c r="AZ24" s="569">
        <v>2.2519999999999998</v>
      </c>
      <c r="BA24" s="569">
        <v>2.5291800000000002</v>
      </c>
      <c r="BB24" s="570">
        <v>1.0226200000000001</v>
      </c>
      <c r="BC24" s="570">
        <v>2.2743600000000002</v>
      </c>
      <c r="BD24" s="570">
        <v>2.3679899999999998</v>
      </c>
      <c r="BE24" s="570">
        <v>2.44692</v>
      </c>
      <c r="BF24" s="570">
        <v>2.44692</v>
      </c>
      <c r="BG24" s="570">
        <v>2.3679899999999998</v>
      </c>
      <c r="BH24" s="570">
        <v>1.7015499999999999</v>
      </c>
      <c r="BI24" s="570">
        <v>2.0236700000000001</v>
      </c>
      <c r="BJ24" s="570">
        <v>2.44692</v>
      </c>
      <c r="BK24" s="570">
        <v>2.44692</v>
      </c>
      <c r="BL24" s="570">
        <v>2.28905</v>
      </c>
      <c r="BM24" s="570">
        <v>2.44692</v>
      </c>
      <c r="BN24" s="570">
        <v>2.3679899999999998</v>
      </c>
      <c r="BO24" s="570">
        <v>2.44692</v>
      </c>
      <c r="BP24" s="570">
        <v>2.3679899999999998</v>
      </c>
      <c r="BQ24" s="570">
        <v>2.44692</v>
      </c>
      <c r="BR24" s="570">
        <v>2.44692</v>
      </c>
      <c r="BS24" s="570">
        <v>2.3679899999999998</v>
      </c>
      <c r="BT24" s="570">
        <v>1.0663199999999999</v>
      </c>
      <c r="BU24" s="570">
        <v>2.2169699999999999</v>
      </c>
      <c r="BV24" s="570">
        <v>2.44692</v>
      </c>
    </row>
    <row r="25" spans="1:74" ht="11.15" customHeight="1" x14ac:dyDescent="0.25">
      <c r="A25" s="415" t="s">
        <v>1139</v>
      </c>
      <c r="B25" s="418" t="s">
        <v>1140</v>
      </c>
      <c r="C25" s="569">
        <v>0.84618852200000005</v>
      </c>
      <c r="D25" s="569">
        <v>0.78578130300000004</v>
      </c>
      <c r="E25" s="569">
        <v>0.82941081800000005</v>
      </c>
      <c r="F25" s="569">
        <v>0.89930413399999998</v>
      </c>
      <c r="G25" s="569">
        <v>0.95542758900000002</v>
      </c>
      <c r="H25" s="569">
        <v>0.68034820900000004</v>
      </c>
      <c r="I25" s="569">
        <v>0.41323180500000001</v>
      </c>
      <c r="J25" s="569">
        <v>0.23285988399999999</v>
      </c>
      <c r="K25" s="569">
        <v>0.20686868999999999</v>
      </c>
      <c r="L25" s="569">
        <v>0.450806602</v>
      </c>
      <c r="M25" s="569">
        <v>0.54965013399999996</v>
      </c>
      <c r="N25" s="569">
        <v>0.74538159000000004</v>
      </c>
      <c r="O25" s="569">
        <v>0.75935424399999996</v>
      </c>
      <c r="P25" s="569">
        <v>0.64705111900000001</v>
      </c>
      <c r="Q25" s="569">
        <v>0.882870339</v>
      </c>
      <c r="R25" s="569">
        <v>0.95268624700000004</v>
      </c>
      <c r="S25" s="569">
        <v>0.85851040499999998</v>
      </c>
      <c r="T25" s="569">
        <v>0.28434881400000001</v>
      </c>
      <c r="U25" s="569">
        <v>0.36120232800000002</v>
      </c>
      <c r="V25" s="569">
        <v>0.19527572200000001</v>
      </c>
      <c r="W25" s="569">
        <v>0.111149912</v>
      </c>
      <c r="X25" s="569">
        <v>0.41260286299999999</v>
      </c>
      <c r="Y25" s="569">
        <v>0.48643651999999998</v>
      </c>
      <c r="Z25" s="569">
        <v>0.65697561699999996</v>
      </c>
      <c r="AA25" s="569">
        <v>0.61855426400000002</v>
      </c>
      <c r="AB25" s="569">
        <v>0.39721144899999999</v>
      </c>
      <c r="AC25" s="569">
        <v>0.61190738899999997</v>
      </c>
      <c r="AD25" s="569">
        <v>0.75461627799999997</v>
      </c>
      <c r="AE25" s="569">
        <v>0.57886209700000002</v>
      </c>
      <c r="AF25" s="569">
        <v>0.25651305600000002</v>
      </c>
      <c r="AG25" s="569">
        <v>0.51096708300000004</v>
      </c>
      <c r="AH25" s="569">
        <v>0.35805573299999999</v>
      </c>
      <c r="AI25" s="569">
        <v>0.41188328299999999</v>
      </c>
      <c r="AJ25" s="569">
        <v>0.44209013699999999</v>
      </c>
      <c r="AK25" s="569">
        <v>0.62441825900000003</v>
      </c>
      <c r="AL25" s="569">
        <v>0.61288063199999998</v>
      </c>
      <c r="AM25" s="569">
        <v>0.54756162200000003</v>
      </c>
      <c r="AN25" s="569">
        <v>0.51870900200000003</v>
      </c>
      <c r="AO25" s="569">
        <v>0.63109418100000003</v>
      </c>
      <c r="AP25" s="569">
        <v>0.52724483799999999</v>
      </c>
      <c r="AQ25" s="569">
        <v>0.46159708900000002</v>
      </c>
      <c r="AR25" s="569">
        <v>0.46239981499999999</v>
      </c>
      <c r="AS25" s="569">
        <v>0.28896729300000001</v>
      </c>
      <c r="AT25" s="569">
        <v>0.37063515200000002</v>
      </c>
      <c r="AU25" s="569">
        <v>0.33717424800000001</v>
      </c>
      <c r="AV25" s="569">
        <v>0.33267780400000002</v>
      </c>
      <c r="AW25" s="569">
        <v>0.41595522200000001</v>
      </c>
      <c r="AX25" s="569">
        <v>0.58043008799999996</v>
      </c>
      <c r="AY25" s="569">
        <v>0.63668417700000002</v>
      </c>
      <c r="AZ25" s="569">
        <v>0.56623129999999999</v>
      </c>
      <c r="BA25" s="569">
        <v>0.7083351</v>
      </c>
      <c r="BB25" s="570">
        <v>0.82674349999999996</v>
      </c>
      <c r="BC25" s="570">
        <v>0.7676269</v>
      </c>
      <c r="BD25" s="570">
        <v>0.56121310000000002</v>
      </c>
      <c r="BE25" s="570">
        <v>0.46353680000000003</v>
      </c>
      <c r="BF25" s="570">
        <v>0.36969740000000001</v>
      </c>
      <c r="BG25" s="570">
        <v>0.34396599999999999</v>
      </c>
      <c r="BH25" s="570">
        <v>0.494257</v>
      </c>
      <c r="BI25" s="570">
        <v>0.57483070000000003</v>
      </c>
      <c r="BJ25" s="570">
        <v>0.67815119999999995</v>
      </c>
      <c r="BK25" s="570">
        <v>0.6717128</v>
      </c>
      <c r="BL25" s="570">
        <v>0.60379879999999997</v>
      </c>
      <c r="BM25" s="570">
        <v>0.71874009999999999</v>
      </c>
      <c r="BN25" s="570">
        <v>0.83302969999999998</v>
      </c>
      <c r="BO25" s="570">
        <v>0.769903</v>
      </c>
      <c r="BP25" s="570">
        <v>0.56233900000000003</v>
      </c>
      <c r="BQ25" s="570">
        <v>0.46413149999999997</v>
      </c>
      <c r="BR25" s="570">
        <v>0.37000139999999998</v>
      </c>
      <c r="BS25" s="570">
        <v>0.34411629999999999</v>
      </c>
      <c r="BT25" s="570">
        <v>0.49433650000000001</v>
      </c>
      <c r="BU25" s="570">
        <v>0.57486999999999999</v>
      </c>
      <c r="BV25" s="570">
        <v>0.678172</v>
      </c>
    </row>
    <row r="26" spans="1:74" ht="11.15" customHeight="1" x14ac:dyDescent="0.25">
      <c r="A26" s="415" t="s">
        <v>1141</v>
      </c>
      <c r="B26" s="418" t="s">
        <v>1235</v>
      </c>
      <c r="C26" s="569">
        <v>0.907905552</v>
      </c>
      <c r="D26" s="569">
        <v>0.88901158199999997</v>
      </c>
      <c r="E26" s="569">
        <v>0.93889913899999999</v>
      </c>
      <c r="F26" s="569">
        <v>0.83095936599999998</v>
      </c>
      <c r="G26" s="569">
        <v>0.73309111100000002</v>
      </c>
      <c r="H26" s="569">
        <v>0.71151302900000002</v>
      </c>
      <c r="I26" s="569">
        <v>0.76712556499999995</v>
      </c>
      <c r="J26" s="569">
        <v>0.73680377600000002</v>
      </c>
      <c r="K26" s="569">
        <v>0.74472988399999995</v>
      </c>
      <c r="L26" s="569">
        <v>0.73170508899999998</v>
      </c>
      <c r="M26" s="569">
        <v>0.86242028199999998</v>
      </c>
      <c r="N26" s="569">
        <v>0.920231205</v>
      </c>
      <c r="O26" s="569">
        <v>0.79772429199999995</v>
      </c>
      <c r="P26" s="569">
        <v>0.76760733800000003</v>
      </c>
      <c r="Q26" s="569">
        <v>0.95461972900000003</v>
      </c>
      <c r="R26" s="569">
        <v>0.90707987199999995</v>
      </c>
      <c r="S26" s="569">
        <v>0.96798325399999996</v>
      </c>
      <c r="T26" s="569">
        <v>0.77652804799999997</v>
      </c>
      <c r="U26" s="569">
        <v>0.79425407299999995</v>
      </c>
      <c r="V26" s="569">
        <v>0.82367074699999998</v>
      </c>
      <c r="W26" s="569">
        <v>0.80573772099999996</v>
      </c>
      <c r="X26" s="569">
        <v>0.80002652600000002</v>
      </c>
      <c r="Y26" s="569">
        <v>0.87123339099999997</v>
      </c>
      <c r="Z26" s="569">
        <v>0.882541142</v>
      </c>
      <c r="AA26" s="569">
        <v>0.88476125900000002</v>
      </c>
      <c r="AB26" s="569">
        <v>0.768994921</v>
      </c>
      <c r="AC26" s="569">
        <v>1.1756789050000001</v>
      </c>
      <c r="AD26" s="569">
        <v>0.91605813400000002</v>
      </c>
      <c r="AE26" s="569">
        <v>0.91735251500000003</v>
      </c>
      <c r="AF26" s="569">
        <v>0.97340448700000004</v>
      </c>
      <c r="AG26" s="569">
        <v>0.83012341000000001</v>
      </c>
      <c r="AH26" s="569">
        <v>0.78809179500000004</v>
      </c>
      <c r="AI26" s="569">
        <v>0.86305953899999999</v>
      </c>
      <c r="AJ26" s="569">
        <v>0.79536567000000002</v>
      </c>
      <c r="AK26" s="569">
        <v>0.91185725299999998</v>
      </c>
      <c r="AL26" s="569">
        <v>0.89821061700000004</v>
      </c>
      <c r="AM26" s="569">
        <v>0.99265843200000003</v>
      </c>
      <c r="AN26" s="569">
        <v>1.0195620860000001</v>
      </c>
      <c r="AO26" s="569">
        <v>1.15138465</v>
      </c>
      <c r="AP26" s="569">
        <v>1.087309796</v>
      </c>
      <c r="AQ26" s="569">
        <v>1.0283067809999999</v>
      </c>
      <c r="AR26" s="569">
        <v>1.0621923040000001</v>
      </c>
      <c r="AS26" s="569">
        <v>1.102896434</v>
      </c>
      <c r="AT26" s="569">
        <v>0.96359222</v>
      </c>
      <c r="AU26" s="569">
        <v>0.97319241899999998</v>
      </c>
      <c r="AV26" s="569">
        <v>0.95583692200000003</v>
      </c>
      <c r="AW26" s="569">
        <v>1.0198345870000001</v>
      </c>
      <c r="AX26" s="569">
        <v>1.0010882969999999</v>
      </c>
      <c r="AY26" s="569">
        <v>0.92504385499999997</v>
      </c>
      <c r="AZ26" s="569">
        <v>0.88383610000000001</v>
      </c>
      <c r="BA26" s="569">
        <v>1.006332</v>
      </c>
      <c r="BB26" s="570">
        <v>1.144611</v>
      </c>
      <c r="BC26" s="570">
        <v>1.0749599999999999</v>
      </c>
      <c r="BD26" s="570">
        <v>0.97684070000000001</v>
      </c>
      <c r="BE26" s="570">
        <v>1.0757410000000001</v>
      </c>
      <c r="BF26" s="570">
        <v>1.024996</v>
      </c>
      <c r="BG26" s="570">
        <v>0.98823859999999997</v>
      </c>
      <c r="BH26" s="570">
        <v>1.0017609999999999</v>
      </c>
      <c r="BI26" s="570">
        <v>1.0941190000000001</v>
      </c>
      <c r="BJ26" s="570">
        <v>0.91652279999999997</v>
      </c>
      <c r="BK26" s="570">
        <v>0.84538899999999995</v>
      </c>
      <c r="BL26" s="570">
        <v>0.97687159999999995</v>
      </c>
      <c r="BM26" s="570">
        <v>1.1237839999999999</v>
      </c>
      <c r="BN26" s="570">
        <v>1.593928</v>
      </c>
      <c r="BO26" s="570">
        <v>1.2593449999999999</v>
      </c>
      <c r="BP26" s="570">
        <v>1.200561</v>
      </c>
      <c r="BQ26" s="570">
        <v>1.2728950000000001</v>
      </c>
      <c r="BR26" s="570">
        <v>1.172901</v>
      </c>
      <c r="BS26" s="570">
        <v>1.1890419999999999</v>
      </c>
      <c r="BT26" s="570">
        <v>1.224629</v>
      </c>
      <c r="BU26" s="570">
        <v>1.4244330000000001</v>
      </c>
      <c r="BV26" s="570">
        <v>1.1369610000000001</v>
      </c>
    </row>
    <row r="27" spans="1:74" ht="11.15" customHeight="1" x14ac:dyDescent="0.25">
      <c r="A27" s="415" t="s">
        <v>1142</v>
      </c>
      <c r="B27" s="416" t="s">
        <v>1236</v>
      </c>
      <c r="C27" s="569">
        <v>0.152991667</v>
      </c>
      <c r="D27" s="569">
        <v>9.5792741000000001E-2</v>
      </c>
      <c r="E27" s="569">
        <v>9.8677666999999997E-2</v>
      </c>
      <c r="F27" s="569">
        <v>0.106436633</v>
      </c>
      <c r="G27" s="569">
        <v>0.11520148199999999</v>
      </c>
      <c r="H27" s="569">
        <v>0.10977368699999999</v>
      </c>
      <c r="I27" s="569">
        <v>0.12260478599999999</v>
      </c>
      <c r="J27" s="569">
        <v>0.116889381</v>
      </c>
      <c r="K27" s="569">
        <v>0.105015231</v>
      </c>
      <c r="L27" s="569">
        <v>0.12230234600000001</v>
      </c>
      <c r="M27" s="569">
        <v>0.12336768400000001</v>
      </c>
      <c r="N27" s="569">
        <v>0.141478459</v>
      </c>
      <c r="O27" s="569">
        <v>0.13604313500000001</v>
      </c>
      <c r="P27" s="569">
        <v>0.108216241</v>
      </c>
      <c r="Q27" s="569">
        <v>0.103679756</v>
      </c>
      <c r="R27" s="569">
        <v>0.118909696</v>
      </c>
      <c r="S27" s="569">
        <v>0.11367258700000001</v>
      </c>
      <c r="T27" s="569">
        <v>0.105723999</v>
      </c>
      <c r="U27" s="569">
        <v>0.124566758</v>
      </c>
      <c r="V27" s="569">
        <v>0.10172434</v>
      </c>
      <c r="W27" s="569">
        <v>0.117616807</v>
      </c>
      <c r="X27" s="569">
        <v>0.116574279</v>
      </c>
      <c r="Y27" s="569">
        <v>0.103958593</v>
      </c>
      <c r="Z27" s="569">
        <v>0.18217488500000001</v>
      </c>
      <c r="AA27" s="569">
        <v>0.13571301899999999</v>
      </c>
      <c r="AB27" s="569">
        <v>0.178951211</v>
      </c>
      <c r="AC27" s="569">
        <v>9.5957549000000003E-2</v>
      </c>
      <c r="AD27" s="569">
        <v>8.8774617E-2</v>
      </c>
      <c r="AE27" s="569">
        <v>0.11244568000000001</v>
      </c>
      <c r="AF27" s="569">
        <v>0.12696512500000001</v>
      </c>
      <c r="AG27" s="569">
        <v>0.103632434</v>
      </c>
      <c r="AH27" s="569">
        <v>0.113647638</v>
      </c>
      <c r="AI27" s="569">
        <v>0.10314685899999999</v>
      </c>
      <c r="AJ27" s="569">
        <v>0.10405201</v>
      </c>
      <c r="AK27" s="569">
        <v>0.11908450700000001</v>
      </c>
      <c r="AL27" s="569">
        <v>0.159166265</v>
      </c>
      <c r="AM27" s="569">
        <v>1.037059929</v>
      </c>
      <c r="AN27" s="569">
        <v>0.20328332900000001</v>
      </c>
      <c r="AO27" s="569">
        <v>0.115600735</v>
      </c>
      <c r="AP27" s="569">
        <v>0.107056148</v>
      </c>
      <c r="AQ27" s="569">
        <v>0.120258376</v>
      </c>
      <c r="AR27" s="569">
        <v>0.117942884</v>
      </c>
      <c r="AS27" s="569">
        <v>0.13366331300000001</v>
      </c>
      <c r="AT27" s="569">
        <v>0.106008031</v>
      </c>
      <c r="AU27" s="569">
        <v>0.105658401</v>
      </c>
      <c r="AV27" s="569">
        <v>0.105203045</v>
      </c>
      <c r="AW27" s="569">
        <v>9.3133029000000006E-2</v>
      </c>
      <c r="AX27" s="569">
        <v>0.57555178600000001</v>
      </c>
      <c r="AY27" s="569">
        <v>0.10223407900000001</v>
      </c>
      <c r="AZ27" s="569">
        <v>0.1728577</v>
      </c>
      <c r="BA27" s="569">
        <v>8.8840100000000005E-2</v>
      </c>
      <c r="BB27" s="570">
        <v>6.2612399999999999E-2</v>
      </c>
      <c r="BC27" s="570">
        <v>8.61624E-2</v>
      </c>
      <c r="BD27" s="570">
        <v>9.7157400000000005E-2</v>
      </c>
      <c r="BE27" s="570">
        <v>8.2967600000000002E-2</v>
      </c>
      <c r="BF27" s="570">
        <v>8.0768900000000005E-2</v>
      </c>
      <c r="BG27" s="570">
        <v>9.02424E-2</v>
      </c>
      <c r="BH27" s="570">
        <v>7.8236299999999995E-2</v>
      </c>
      <c r="BI27" s="570">
        <v>8.5505499999999998E-2</v>
      </c>
      <c r="BJ27" s="570">
        <v>0.27686559999999999</v>
      </c>
      <c r="BK27" s="570">
        <v>0.43514999999999998</v>
      </c>
      <c r="BL27" s="570">
        <v>0.2007613</v>
      </c>
      <c r="BM27" s="570">
        <v>0.1082211</v>
      </c>
      <c r="BN27" s="570">
        <v>7.6750100000000002E-2</v>
      </c>
      <c r="BO27" s="570">
        <v>9.3164800000000006E-2</v>
      </c>
      <c r="BP27" s="570">
        <v>8.9180700000000002E-2</v>
      </c>
      <c r="BQ27" s="570">
        <v>8.0859600000000004E-2</v>
      </c>
      <c r="BR27" s="570">
        <v>8.37614E-2</v>
      </c>
      <c r="BS27" s="570">
        <v>9.8907099999999998E-2</v>
      </c>
      <c r="BT27" s="570">
        <v>6.17773E-2</v>
      </c>
      <c r="BU27" s="570">
        <v>7.8692499999999999E-2</v>
      </c>
      <c r="BV27" s="570">
        <v>0.33210729999999999</v>
      </c>
    </row>
    <row r="28" spans="1:74" ht="11.15" customHeight="1" x14ac:dyDescent="0.25">
      <c r="A28" s="415" t="s">
        <v>1143</v>
      </c>
      <c r="B28" s="418" t="s">
        <v>1144</v>
      </c>
      <c r="C28" s="569">
        <v>8.6990114179999996</v>
      </c>
      <c r="D28" s="569">
        <v>7.6493278169999996</v>
      </c>
      <c r="E28" s="569">
        <v>8.3178903440000003</v>
      </c>
      <c r="F28" s="569">
        <v>7.2253696129999998</v>
      </c>
      <c r="G28" s="569">
        <v>6.9819594069999997</v>
      </c>
      <c r="H28" s="569">
        <v>7.5641903729999997</v>
      </c>
      <c r="I28" s="569">
        <v>10.156262722999999</v>
      </c>
      <c r="J28" s="569">
        <v>8.8880912280000004</v>
      </c>
      <c r="K28" s="569">
        <v>7.0633021879999998</v>
      </c>
      <c r="L28" s="569">
        <v>7.4747347949999998</v>
      </c>
      <c r="M28" s="569">
        <v>7.3839866589999996</v>
      </c>
      <c r="N28" s="569">
        <v>8.3048662639999993</v>
      </c>
      <c r="O28" s="569">
        <v>8.3152842420000006</v>
      </c>
      <c r="P28" s="569">
        <v>7.6148827189999997</v>
      </c>
      <c r="Q28" s="569">
        <v>7.2774485110000002</v>
      </c>
      <c r="R28" s="569">
        <v>6.1648286409999997</v>
      </c>
      <c r="S28" s="569">
        <v>6.4051019379999996</v>
      </c>
      <c r="T28" s="569">
        <v>7.9419743550000002</v>
      </c>
      <c r="U28" s="569">
        <v>10.422889163000001</v>
      </c>
      <c r="V28" s="569">
        <v>9.1136373160000002</v>
      </c>
      <c r="W28" s="569">
        <v>7.7437862270000002</v>
      </c>
      <c r="X28" s="569">
        <v>6.8206126749999996</v>
      </c>
      <c r="Y28" s="569">
        <v>7.0765210290000002</v>
      </c>
      <c r="Z28" s="569">
        <v>8.1277589389999996</v>
      </c>
      <c r="AA28" s="569">
        <v>8.5970486640000008</v>
      </c>
      <c r="AB28" s="569">
        <v>7.9607799180000001</v>
      </c>
      <c r="AC28" s="569">
        <v>7.933340641</v>
      </c>
      <c r="AD28" s="569">
        <v>7.078122252</v>
      </c>
      <c r="AE28" s="569">
        <v>7.4533345190000002</v>
      </c>
      <c r="AF28" s="569">
        <v>9.0563640490000008</v>
      </c>
      <c r="AG28" s="569">
        <v>9.4516904079999993</v>
      </c>
      <c r="AH28" s="569">
        <v>10.129466511</v>
      </c>
      <c r="AI28" s="569">
        <v>8.5442659990000003</v>
      </c>
      <c r="AJ28" s="569">
        <v>7.1258136150000002</v>
      </c>
      <c r="AK28" s="569">
        <v>8.0043770470000002</v>
      </c>
      <c r="AL28" s="569">
        <v>8.0853490810000004</v>
      </c>
      <c r="AM28" s="569">
        <v>9.4436406789999996</v>
      </c>
      <c r="AN28" s="569">
        <v>7.9033030630000001</v>
      </c>
      <c r="AO28" s="569">
        <v>8.3105224230000001</v>
      </c>
      <c r="AP28" s="569">
        <v>6.9134542579999998</v>
      </c>
      <c r="AQ28" s="569">
        <v>7.4762240489999998</v>
      </c>
      <c r="AR28" s="569">
        <v>8.7108340480000006</v>
      </c>
      <c r="AS28" s="569">
        <v>10.481988068</v>
      </c>
      <c r="AT28" s="569">
        <v>10.344739002000001</v>
      </c>
      <c r="AU28" s="569">
        <v>8.3489882590000004</v>
      </c>
      <c r="AV28" s="569">
        <v>7.2840328479999998</v>
      </c>
      <c r="AW28" s="569">
        <v>7.9279580310000002</v>
      </c>
      <c r="AX28" s="569">
        <v>8.6716055090000008</v>
      </c>
      <c r="AY28" s="569">
        <v>8.2249974029999997</v>
      </c>
      <c r="AZ28" s="569">
        <v>7.7573749999999997</v>
      </c>
      <c r="BA28" s="569">
        <v>8.0626840000000009</v>
      </c>
      <c r="BB28" s="570">
        <v>6.967778</v>
      </c>
      <c r="BC28" s="570">
        <v>7.8548220000000004</v>
      </c>
      <c r="BD28" s="570">
        <v>8.6973179999999992</v>
      </c>
      <c r="BE28" s="570">
        <v>10.22738</v>
      </c>
      <c r="BF28" s="570">
        <v>9.8343229999999995</v>
      </c>
      <c r="BG28" s="570">
        <v>8.2273569999999996</v>
      </c>
      <c r="BH28" s="570">
        <v>7.5321939999999996</v>
      </c>
      <c r="BI28" s="570">
        <v>7.7183770000000003</v>
      </c>
      <c r="BJ28" s="570">
        <v>8.6938809999999993</v>
      </c>
      <c r="BK28" s="570">
        <v>8.9675919999999998</v>
      </c>
      <c r="BL28" s="570">
        <v>8.1445740000000004</v>
      </c>
      <c r="BM28" s="570">
        <v>8.2690640000000002</v>
      </c>
      <c r="BN28" s="570">
        <v>7.6038459999999999</v>
      </c>
      <c r="BO28" s="570">
        <v>8.0593170000000001</v>
      </c>
      <c r="BP28" s="570">
        <v>8.7374829999999992</v>
      </c>
      <c r="BQ28" s="570">
        <v>10.34496</v>
      </c>
      <c r="BR28" s="570">
        <v>9.9525690000000004</v>
      </c>
      <c r="BS28" s="570">
        <v>8.3312200000000001</v>
      </c>
      <c r="BT28" s="570">
        <v>7.4602909999999998</v>
      </c>
      <c r="BU28" s="570">
        <v>7.8823850000000002</v>
      </c>
      <c r="BV28" s="570">
        <v>8.7787389999999998</v>
      </c>
    </row>
    <row r="29" spans="1:74" ht="11.15" customHeight="1" x14ac:dyDescent="0.25">
      <c r="A29" s="415" t="s">
        <v>1145</v>
      </c>
      <c r="B29" s="416" t="s">
        <v>1237</v>
      </c>
      <c r="C29" s="569">
        <v>11.074835999999999</v>
      </c>
      <c r="D29" s="569">
        <v>9.6586269999999992</v>
      </c>
      <c r="E29" s="569">
        <v>9.8968554999999991</v>
      </c>
      <c r="F29" s="569">
        <v>8.6402289999999997</v>
      </c>
      <c r="G29" s="569">
        <v>8.7477780000000003</v>
      </c>
      <c r="H29" s="569">
        <v>9.4116520000000001</v>
      </c>
      <c r="I29" s="569">
        <v>12.387816000000001</v>
      </c>
      <c r="J29" s="569">
        <v>11.231529999999999</v>
      </c>
      <c r="K29" s="569">
        <v>9.1173129999999993</v>
      </c>
      <c r="L29" s="569">
        <v>8.9188130000000001</v>
      </c>
      <c r="M29" s="569">
        <v>9.4226805000000002</v>
      </c>
      <c r="N29" s="569">
        <v>10.648273</v>
      </c>
      <c r="O29" s="569">
        <v>10.416409</v>
      </c>
      <c r="P29" s="569">
        <v>9.4946540000000006</v>
      </c>
      <c r="Q29" s="569">
        <v>9.1991785000000004</v>
      </c>
      <c r="R29" s="569">
        <v>8.2708069999999996</v>
      </c>
      <c r="S29" s="569">
        <v>8.2461640000000003</v>
      </c>
      <c r="T29" s="569">
        <v>9.8770279999999993</v>
      </c>
      <c r="U29" s="569">
        <v>12.302941000000001</v>
      </c>
      <c r="V29" s="569">
        <v>11.483109000000001</v>
      </c>
      <c r="W29" s="569">
        <v>9.2312580000000004</v>
      </c>
      <c r="X29" s="569">
        <v>8.8436900000000005</v>
      </c>
      <c r="Y29" s="569">
        <v>9.0089365000000008</v>
      </c>
      <c r="Z29" s="569">
        <v>10.485099999999999</v>
      </c>
      <c r="AA29" s="569">
        <v>10.67671</v>
      </c>
      <c r="AB29" s="569">
        <v>9.7437380000000005</v>
      </c>
      <c r="AC29" s="569">
        <v>9.5002545000000005</v>
      </c>
      <c r="AD29" s="569">
        <v>8.3468099999999996</v>
      </c>
      <c r="AE29" s="569">
        <v>8.6536329999999992</v>
      </c>
      <c r="AF29" s="569">
        <v>10.718552000000001</v>
      </c>
      <c r="AG29" s="569">
        <v>11.022432</v>
      </c>
      <c r="AH29" s="569">
        <v>12.095171000000001</v>
      </c>
      <c r="AI29" s="569">
        <v>9.6442940000000004</v>
      </c>
      <c r="AJ29" s="569">
        <v>8.8786090000000009</v>
      </c>
      <c r="AK29" s="569">
        <v>9.1386524999999992</v>
      </c>
      <c r="AL29" s="569">
        <v>10.293087</v>
      </c>
      <c r="AM29" s="569">
        <v>11.312889999999999</v>
      </c>
      <c r="AN29" s="569">
        <v>9.6541979999999992</v>
      </c>
      <c r="AO29" s="569">
        <v>9.6152689999999996</v>
      </c>
      <c r="AP29" s="569">
        <v>8.3073530000000009</v>
      </c>
      <c r="AQ29" s="569">
        <v>8.9615390000000001</v>
      </c>
      <c r="AR29" s="569">
        <v>9.5047619999999995</v>
      </c>
      <c r="AS29" s="569">
        <v>12.140250999999999</v>
      </c>
      <c r="AT29" s="569">
        <v>12.245239</v>
      </c>
      <c r="AU29" s="569">
        <v>9.1396859999999993</v>
      </c>
      <c r="AV29" s="569">
        <v>8.658671</v>
      </c>
      <c r="AW29" s="569">
        <v>8.9345239999999997</v>
      </c>
      <c r="AX29" s="569">
        <v>10.402646000000001</v>
      </c>
      <c r="AY29" s="569">
        <v>10.232129</v>
      </c>
      <c r="AZ29" s="569">
        <v>9.3230090000000008</v>
      </c>
      <c r="BA29" s="569">
        <v>9.5936730000000008</v>
      </c>
      <c r="BB29" s="570">
        <v>8.5359390000000008</v>
      </c>
      <c r="BC29" s="570">
        <v>9.1577169999999999</v>
      </c>
      <c r="BD29" s="570">
        <v>10.092180000000001</v>
      </c>
      <c r="BE29" s="570">
        <v>11.80256</v>
      </c>
      <c r="BF29" s="570">
        <v>11.463469999999999</v>
      </c>
      <c r="BG29" s="570">
        <v>9.4814080000000001</v>
      </c>
      <c r="BH29" s="570">
        <v>9.0859459999999999</v>
      </c>
      <c r="BI29" s="570">
        <v>9.3696719999999996</v>
      </c>
      <c r="BJ29" s="570">
        <v>10.78815</v>
      </c>
      <c r="BK29" s="570">
        <v>11.03088</v>
      </c>
      <c r="BL29" s="570">
        <v>10.05946</v>
      </c>
      <c r="BM29" s="570">
        <v>10.036910000000001</v>
      </c>
      <c r="BN29" s="570">
        <v>8.8745569999999994</v>
      </c>
      <c r="BO29" s="570">
        <v>9.4397169999999999</v>
      </c>
      <c r="BP29" s="570">
        <v>10.221579999999999</v>
      </c>
      <c r="BQ29" s="570">
        <v>11.99433</v>
      </c>
      <c r="BR29" s="570">
        <v>11.647640000000001</v>
      </c>
      <c r="BS29" s="570">
        <v>9.6311889999999991</v>
      </c>
      <c r="BT29" s="570">
        <v>9.2219890000000007</v>
      </c>
      <c r="BU29" s="570">
        <v>9.4934980000000007</v>
      </c>
      <c r="BV29" s="570">
        <v>10.90718</v>
      </c>
    </row>
    <row r="30" spans="1:74" ht="11.15" customHeight="1" x14ac:dyDescent="0.25">
      <c r="A30" s="409"/>
      <c r="B30" s="102" t="s">
        <v>1238</v>
      </c>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67"/>
      <c r="BC30" s="267"/>
      <c r="BD30" s="267"/>
      <c r="BE30" s="267"/>
      <c r="BF30" s="267"/>
      <c r="BG30" s="267"/>
      <c r="BH30" s="267"/>
      <c r="BI30" s="267"/>
      <c r="BJ30" s="267"/>
      <c r="BK30" s="267"/>
      <c r="BL30" s="267"/>
      <c r="BM30" s="267"/>
      <c r="BN30" s="267"/>
      <c r="BO30" s="267"/>
      <c r="BP30" s="267"/>
      <c r="BQ30" s="267"/>
      <c r="BR30" s="267"/>
      <c r="BS30" s="267"/>
      <c r="BT30" s="267"/>
      <c r="BU30" s="267"/>
      <c r="BV30" s="267"/>
    </row>
    <row r="31" spans="1:74" ht="11.15" customHeight="1" x14ac:dyDescent="0.25">
      <c r="A31" s="415" t="s">
        <v>1146</v>
      </c>
      <c r="B31" s="416" t="s">
        <v>1397</v>
      </c>
      <c r="C31" s="569">
        <v>4.2043621949999999</v>
      </c>
      <c r="D31" s="569">
        <v>3.9874665899999999</v>
      </c>
      <c r="E31" s="569">
        <v>3.7444050309999999</v>
      </c>
      <c r="F31" s="569">
        <v>3.2866763959999998</v>
      </c>
      <c r="G31" s="569">
        <v>3.176671539</v>
      </c>
      <c r="H31" s="569">
        <v>4.2076790419999996</v>
      </c>
      <c r="I31" s="569">
        <v>7.1765515669999997</v>
      </c>
      <c r="J31" s="569">
        <v>6.2025141530000001</v>
      </c>
      <c r="K31" s="569">
        <v>4.3962844399999996</v>
      </c>
      <c r="L31" s="569">
        <v>3.7630127670000002</v>
      </c>
      <c r="M31" s="569">
        <v>3.86022643</v>
      </c>
      <c r="N31" s="569">
        <v>4.3588084020000002</v>
      </c>
      <c r="O31" s="569">
        <v>4.3259720970000002</v>
      </c>
      <c r="P31" s="569">
        <v>4.0040926880000001</v>
      </c>
      <c r="Q31" s="569">
        <v>3.890320419</v>
      </c>
      <c r="R31" s="569">
        <v>2.8541326069999999</v>
      </c>
      <c r="S31" s="569">
        <v>3.2596785150000001</v>
      </c>
      <c r="T31" s="569">
        <v>5.3796860339999997</v>
      </c>
      <c r="U31" s="569">
        <v>7.9983687750000003</v>
      </c>
      <c r="V31" s="569">
        <v>7.063430404</v>
      </c>
      <c r="W31" s="569">
        <v>5.3591588809999999</v>
      </c>
      <c r="X31" s="569">
        <v>4.1443655379999997</v>
      </c>
      <c r="Y31" s="569">
        <v>4.2748023929999999</v>
      </c>
      <c r="Z31" s="569">
        <v>4.579847752</v>
      </c>
      <c r="AA31" s="569">
        <v>4.8306660199999998</v>
      </c>
      <c r="AB31" s="569">
        <v>4.2300590290000004</v>
      </c>
      <c r="AC31" s="569">
        <v>4.0542196029999999</v>
      </c>
      <c r="AD31" s="569">
        <v>3.4315900780000002</v>
      </c>
      <c r="AE31" s="569">
        <v>4.3321623770000004</v>
      </c>
      <c r="AF31" s="569">
        <v>6.2713546859999996</v>
      </c>
      <c r="AG31" s="569">
        <v>6.8321734239999996</v>
      </c>
      <c r="AH31" s="569">
        <v>7.4751218570000004</v>
      </c>
      <c r="AI31" s="569">
        <v>5.0664499149999997</v>
      </c>
      <c r="AJ31" s="569">
        <v>5.0379280570000002</v>
      </c>
      <c r="AK31" s="569">
        <v>4.85678915</v>
      </c>
      <c r="AL31" s="569">
        <v>4.9504481910000004</v>
      </c>
      <c r="AM31" s="569">
        <v>5.1176479439999998</v>
      </c>
      <c r="AN31" s="569">
        <v>4.7041672080000003</v>
      </c>
      <c r="AO31" s="569">
        <v>4.2598736629999996</v>
      </c>
      <c r="AP31" s="569">
        <v>4.3976189190000001</v>
      </c>
      <c r="AQ31" s="569">
        <v>5.2648048100000002</v>
      </c>
      <c r="AR31" s="569">
        <v>5.7990140779999999</v>
      </c>
      <c r="AS31" s="569">
        <v>8.1056837549999994</v>
      </c>
      <c r="AT31" s="569">
        <v>7.8965214880000003</v>
      </c>
      <c r="AU31" s="569">
        <v>5.1516404390000003</v>
      </c>
      <c r="AV31" s="569">
        <v>4.6313848640000002</v>
      </c>
      <c r="AW31" s="569">
        <v>4.785572095</v>
      </c>
      <c r="AX31" s="569">
        <v>4.8403021879999999</v>
      </c>
      <c r="AY31" s="569">
        <v>4.7669588330000003</v>
      </c>
      <c r="AZ31" s="569">
        <v>4.2187650000000003</v>
      </c>
      <c r="BA31" s="569">
        <v>4.2018199999999997</v>
      </c>
      <c r="BB31" s="570">
        <v>3.740348</v>
      </c>
      <c r="BC31" s="570">
        <v>4.33589</v>
      </c>
      <c r="BD31" s="570">
        <v>5.6545480000000001</v>
      </c>
      <c r="BE31" s="570">
        <v>7.0488910000000002</v>
      </c>
      <c r="BF31" s="570">
        <v>6.6190860000000002</v>
      </c>
      <c r="BG31" s="570">
        <v>4.9398429999999998</v>
      </c>
      <c r="BH31" s="570">
        <v>4.3398370000000002</v>
      </c>
      <c r="BI31" s="570">
        <v>4.4407240000000003</v>
      </c>
      <c r="BJ31" s="570">
        <v>4.8248119999999997</v>
      </c>
      <c r="BK31" s="570">
        <v>4.9958960000000001</v>
      </c>
      <c r="BL31" s="570">
        <v>4.4705370000000002</v>
      </c>
      <c r="BM31" s="570">
        <v>4.6550929999999999</v>
      </c>
      <c r="BN31" s="570">
        <v>3.7743180000000001</v>
      </c>
      <c r="BO31" s="570">
        <v>4.4634499999999999</v>
      </c>
      <c r="BP31" s="570">
        <v>5.6058110000000001</v>
      </c>
      <c r="BQ31" s="570">
        <v>7.1696840000000002</v>
      </c>
      <c r="BR31" s="570">
        <v>6.7487510000000004</v>
      </c>
      <c r="BS31" s="570">
        <v>5.0813240000000004</v>
      </c>
      <c r="BT31" s="570">
        <v>4.8241069999999997</v>
      </c>
      <c r="BU31" s="570">
        <v>4.4735079999999998</v>
      </c>
      <c r="BV31" s="570">
        <v>4.8340820000000004</v>
      </c>
    </row>
    <row r="32" spans="1:74" ht="11.15" customHeight="1" x14ac:dyDescent="0.25">
      <c r="A32" s="415" t="s">
        <v>1147</v>
      </c>
      <c r="B32" s="418" t="s">
        <v>80</v>
      </c>
      <c r="C32" s="569">
        <v>0.21217448899999999</v>
      </c>
      <c r="D32" s="569">
        <v>5.5326017999999998E-2</v>
      </c>
      <c r="E32" s="569">
        <v>6.5540195999999995E-2</v>
      </c>
      <c r="F32" s="569">
        <v>8.8565190000000002E-3</v>
      </c>
      <c r="G32" s="569">
        <v>0</v>
      </c>
      <c r="H32" s="569">
        <v>6.9337999999999995E-4</v>
      </c>
      <c r="I32" s="569">
        <v>4.2948964999999999E-2</v>
      </c>
      <c r="J32" s="569">
        <v>3.6411827000000001E-2</v>
      </c>
      <c r="K32" s="569">
        <v>0</v>
      </c>
      <c r="L32" s="569">
        <v>0</v>
      </c>
      <c r="M32" s="569">
        <v>0</v>
      </c>
      <c r="N32" s="569">
        <v>0</v>
      </c>
      <c r="O32" s="569">
        <v>2.079568E-2</v>
      </c>
      <c r="P32" s="569">
        <v>2.6068313999999999E-2</v>
      </c>
      <c r="Q32" s="569">
        <v>9.6827539000000004E-2</v>
      </c>
      <c r="R32" s="569">
        <v>0</v>
      </c>
      <c r="S32" s="569">
        <v>0</v>
      </c>
      <c r="T32" s="569">
        <v>0</v>
      </c>
      <c r="U32" s="569">
        <v>0</v>
      </c>
      <c r="V32" s="569">
        <v>0</v>
      </c>
      <c r="W32" s="569">
        <v>0</v>
      </c>
      <c r="X32" s="569">
        <v>0</v>
      </c>
      <c r="Y32" s="569">
        <v>0</v>
      </c>
      <c r="Z32" s="569">
        <v>0</v>
      </c>
      <c r="AA32" s="569">
        <v>0</v>
      </c>
      <c r="AB32" s="569">
        <v>0</v>
      </c>
      <c r="AC32" s="569">
        <v>0</v>
      </c>
      <c r="AD32" s="569">
        <v>0</v>
      </c>
      <c r="AE32" s="569">
        <v>0</v>
      </c>
      <c r="AF32" s="569">
        <v>0</v>
      </c>
      <c r="AG32" s="569">
        <v>0</v>
      </c>
      <c r="AH32" s="569">
        <v>0</v>
      </c>
      <c r="AI32" s="569">
        <v>0</v>
      </c>
      <c r="AJ32" s="569">
        <v>0</v>
      </c>
      <c r="AK32" s="569">
        <v>0</v>
      </c>
      <c r="AL32" s="569">
        <v>0</v>
      </c>
      <c r="AM32" s="569">
        <v>0</v>
      </c>
      <c r="AN32" s="569">
        <v>0</v>
      </c>
      <c r="AO32" s="569">
        <v>0</v>
      </c>
      <c r="AP32" s="569">
        <v>0</v>
      </c>
      <c r="AQ32" s="569">
        <v>0</v>
      </c>
      <c r="AR32" s="569">
        <v>0</v>
      </c>
      <c r="AS32" s="569">
        <v>0</v>
      </c>
      <c r="AT32" s="569">
        <v>0</v>
      </c>
      <c r="AU32" s="569">
        <v>0</v>
      </c>
      <c r="AV32" s="569">
        <v>0</v>
      </c>
      <c r="AW32" s="569">
        <v>0</v>
      </c>
      <c r="AX32" s="569">
        <v>0</v>
      </c>
      <c r="AY32" s="569">
        <v>0</v>
      </c>
      <c r="AZ32" s="569">
        <v>0</v>
      </c>
      <c r="BA32" s="569">
        <v>0</v>
      </c>
      <c r="BB32" s="570">
        <v>0</v>
      </c>
      <c r="BC32" s="570">
        <v>0</v>
      </c>
      <c r="BD32" s="570">
        <v>0</v>
      </c>
      <c r="BE32" s="570">
        <v>0</v>
      </c>
      <c r="BF32" s="570">
        <v>0</v>
      </c>
      <c r="BG32" s="570">
        <v>0</v>
      </c>
      <c r="BH32" s="570">
        <v>0</v>
      </c>
      <c r="BI32" s="570">
        <v>0</v>
      </c>
      <c r="BJ32" s="570">
        <v>0</v>
      </c>
      <c r="BK32" s="570">
        <v>0</v>
      </c>
      <c r="BL32" s="570">
        <v>0</v>
      </c>
      <c r="BM32" s="570">
        <v>0</v>
      </c>
      <c r="BN32" s="570">
        <v>0</v>
      </c>
      <c r="BO32" s="570">
        <v>0</v>
      </c>
      <c r="BP32" s="570">
        <v>0</v>
      </c>
      <c r="BQ32" s="570">
        <v>0</v>
      </c>
      <c r="BR32" s="570">
        <v>0</v>
      </c>
      <c r="BS32" s="570">
        <v>0</v>
      </c>
      <c r="BT32" s="570">
        <v>0</v>
      </c>
      <c r="BU32" s="570">
        <v>0</v>
      </c>
      <c r="BV32" s="570">
        <v>0</v>
      </c>
    </row>
    <row r="33" spans="1:74" ht="11.15" customHeight="1" x14ac:dyDescent="0.25">
      <c r="A33" s="415" t="s">
        <v>1148</v>
      </c>
      <c r="B33" s="418" t="s">
        <v>81</v>
      </c>
      <c r="C33" s="569">
        <v>4.0311719999999998</v>
      </c>
      <c r="D33" s="569">
        <v>3.6121789999999998</v>
      </c>
      <c r="E33" s="569">
        <v>2.7963490000000002</v>
      </c>
      <c r="F33" s="569">
        <v>3.1027659999999999</v>
      </c>
      <c r="G33" s="569">
        <v>3.9197679999999999</v>
      </c>
      <c r="H33" s="569">
        <v>3.8089810000000002</v>
      </c>
      <c r="I33" s="569">
        <v>3.922358</v>
      </c>
      <c r="J33" s="569">
        <v>3.9163239999999999</v>
      </c>
      <c r="K33" s="569">
        <v>3.9167399999999999</v>
      </c>
      <c r="L33" s="569">
        <v>3.9579870000000001</v>
      </c>
      <c r="M33" s="569">
        <v>3.8852630000000001</v>
      </c>
      <c r="N33" s="569">
        <v>3.9951310000000002</v>
      </c>
      <c r="O33" s="569">
        <v>4.0071940000000001</v>
      </c>
      <c r="P33" s="569">
        <v>3.5162409999999999</v>
      </c>
      <c r="Q33" s="569">
        <v>3.1279089999999998</v>
      </c>
      <c r="R33" s="569">
        <v>3.1975500000000001</v>
      </c>
      <c r="S33" s="569">
        <v>2.8957039999999998</v>
      </c>
      <c r="T33" s="569">
        <v>3.1186989999999999</v>
      </c>
      <c r="U33" s="569">
        <v>3.164209</v>
      </c>
      <c r="V33" s="569">
        <v>3.1246719999999999</v>
      </c>
      <c r="W33" s="569">
        <v>2.7108289999999999</v>
      </c>
      <c r="X33" s="569">
        <v>3.1341990000000002</v>
      </c>
      <c r="Y33" s="569">
        <v>3.1689349999999998</v>
      </c>
      <c r="Z33" s="569">
        <v>3.263935</v>
      </c>
      <c r="AA33" s="569">
        <v>3.2741229999999999</v>
      </c>
      <c r="AB33" s="569">
        <v>2.9367179999999999</v>
      </c>
      <c r="AC33" s="569">
        <v>3.0706630000000001</v>
      </c>
      <c r="AD33" s="569">
        <v>2.830031</v>
      </c>
      <c r="AE33" s="569">
        <v>2.475368</v>
      </c>
      <c r="AF33" s="569">
        <v>2.3699210000000002</v>
      </c>
      <c r="AG33" s="569">
        <v>2.4680550000000001</v>
      </c>
      <c r="AH33" s="569">
        <v>2.407</v>
      </c>
      <c r="AI33" s="569">
        <v>2.3781020000000002</v>
      </c>
      <c r="AJ33" s="569">
        <v>2.105477</v>
      </c>
      <c r="AK33" s="569">
        <v>2.3819910000000002</v>
      </c>
      <c r="AL33" s="569">
        <v>2.4791340000000002</v>
      </c>
      <c r="AM33" s="569">
        <v>2.4766319999999999</v>
      </c>
      <c r="AN33" s="569">
        <v>2.129934</v>
      </c>
      <c r="AO33" s="569">
        <v>1.759827</v>
      </c>
      <c r="AP33" s="569">
        <v>2.2480720000000001</v>
      </c>
      <c r="AQ33" s="569">
        <v>2.449576</v>
      </c>
      <c r="AR33" s="569">
        <v>2.3463850000000002</v>
      </c>
      <c r="AS33" s="569">
        <v>2.3799920000000001</v>
      </c>
      <c r="AT33" s="569">
        <v>2.2978160000000001</v>
      </c>
      <c r="AU33" s="569">
        <v>1.7285269999999999</v>
      </c>
      <c r="AV33" s="569">
        <v>2.1130990000000001</v>
      </c>
      <c r="AW33" s="569">
        <v>2.3962590000000001</v>
      </c>
      <c r="AX33" s="569">
        <v>2.4860449999999998</v>
      </c>
      <c r="AY33" s="569">
        <v>2.4696549999999999</v>
      </c>
      <c r="AZ33" s="569">
        <v>2.1505800000000002</v>
      </c>
      <c r="BA33" s="569">
        <v>2.0902799999999999</v>
      </c>
      <c r="BB33" s="570">
        <v>1.81749</v>
      </c>
      <c r="BC33" s="570">
        <v>2.3688699999999998</v>
      </c>
      <c r="BD33" s="570">
        <v>2.2924500000000001</v>
      </c>
      <c r="BE33" s="570">
        <v>2.3688699999999998</v>
      </c>
      <c r="BF33" s="570">
        <v>2.3688699999999998</v>
      </c>
      <c r="BG33" s="570">
        <v>2.2924500000000001</v>
      </c>
      <c r="BH33" s="570">
        <v>2.3688699999999998</v>
      </c>
      <c r="BI33" s="570">
        <v>2.2924500000000001</v>
      </c>
      <c r="BJ33" s="570">
        <v>2.3688699999999998</v>
      </c>
      <c r="BK33" s="570">
        <v>2.3688699999999998</v>
      </c>
      <c r="BL33" s="570">
        <v>2.21604</v>
      </c>
      <c r="BM33" s="570">
        <v>1.7380199999999999</v>
      </c>
      <c r="BN33" s="570">
        <v>2.2924500000000001</v>
      </c>
      <c r="BO33" s="570">
        <v>2.3688699999999998</v>
      </c>
      <c r="BP33" s="570">
        <v>2.2924500000000001</v>
      </c>
      <c r="BQ33" s="570">
        <v>2.3688699999999998</v>
      </c>
      <c r="BR33" s="570">
        <v>2.3688699999999998</v>
      </c>
      <c r="BS33" s="570">
        <v>2.1596600000000001</v>
      </c>
      <c r="BT33" s="570">
        <v>1.7706900000000001</v>
      </c>
      <c r="BU33" s="570">
        <v>2.2924500000000001</v>
      </c>
      <c r="BV33" s="570">
        <v>2.3688699999999998</v>
      </c>
    </row>
    <row r="34" spans="1:74" ht="11.15" customHeight="1" x14ac:dyDescent="0.25">
      <c r="A34" s="415" t="s">
        <v>1149</v>
      </c>
      <c r="B34" s="418" t="s">
        <v>1140</v>
      </c>
      <c r="C34" s="569">
        <v>2.541015754</v>
      </c>
      <c r="D34" s="569">
        <v>2.242034672</v>
      </c>
      <c r="E34" s="569">
        <v>2.6348551279999999</v>
      </c>
      <c r="F34" s="569">
        <v>2.2957411510000001</v>
      </c>
      <c r="G34" s="569">
        <v>2.5997156320000001</v>
      </c>
      <c r="H34" s="569">
        <v>2.536030679</v>
      </c>
      <c r="I34" s="569">
        <v>2.7123652329999999</v>
      </c>
      <c r="J34" s="569">
        <v>2.669632666</v>
      </c>
      <c r="K34" s="569">
        <v>2.5651962159999999</v>
      </c>
      <c r="L34" s="569">
        <v>2.5093131880000001</v>
      </c>
      <c r="M34" s="569">
        <v>2.4929213319999999</v>
      </c>
      <c r="N34" s="569">
        <v>2.7482953750000001</v>
      </c>
      <c r="O34" s="569">
        <v>2.5383984929999999</v>
      </c>
      <c r="P34" s="569">
        <v>2.3637195480000002</v>
      </c>
      <c r="Q34" s="569">
        <v>2.5126768030000002</v>
      </c>
      <c r="R34" s="569">
        <v>2.4584600750000001</v>
      </c>
      <c r="S34" s="569">
        <v>2.5740743909999999</v>
      </c>
      <c r="T34" s="569">
        <v>2.4206127940000002</v>
      </c>
      <c r="U34" s="569">
        <v>2.5416630809999998</v>
      </c>
      <c r="V34" s="569">
        <v>2.493076233</v>
      </c>
      <c r="W34" s="569">
        <v>2.3698172290000001</v>
      </c>
      <c r="X34" s="569">
        <v>2.3814373760000001</v>
      </c>
      <c r="Y34" s="569">
        <v>2.3517225150000001</v>
      </c>
      <c r="Z34" s="569">
        <v>2.4744136349999999</v>
      </c>
      <c r="AA34" s="569">
        <v>2.570166526</v>
      </c>
      <c r="AB34" s="569">
        <v>2.073726127</v>
      </c>
      <c r="AC34" s="569">
        <v>2.4211474750000002</v>
      </c>
      <c r="AD34" s="569">
        <v>2.303364889</v>
      </c>
      <c r="AE34" s="569">
        <v>2.3623638969999998</v>
      </c>
      <c r="AF34" s="569">
        <v>2.3366264960000001</v>
      </c>
      <c r="AG34" s="569">
        <v>2.4282567199999998</v>
      </c>
      <c r="AH34" s="569">
        <v>2.4386904309999999</v>
      </c>
      <c r="AI34" s="569">
        <v>2.2669035769999999</v>
      </c>
      <c r="AJ34" s="569">
        <v>2.3673957300000001</v>
      </c>
      <c r="AK34" s="569">
        <v>2.4805946909999999</v>
      </c>
      <c r="AL34" s="569">
        <v>2.638890983</v>
      </c>
      <c r="AM34" s="569">
        <v>2.458753373</v>
      </c>
      <c r="AN34" s="569">
        <v>2.2627083520000002</v>
      </c>
      <c r="AO34" s="569">
        <v>2.5951973069999998</v>
      </c>
      <c r="AP34" s="569">
        <v>2.2351064389999999</v>
      </c>
      <c r="AQ34" s="569">
        <v>2.3002303089999998</v>
      </c>
      <c r="AR34" s="569">
        <v>2.3307113410000002</v>
      </c>
      <c r="AS34" s="569">
        <v>2.26310273</v>
      </c>
      <c r="AT34" s="569">
        <v>2.247654152</v>
      </c>
      <c r="AU34" s="569">
        <v>2.1018100419999999</v>
      </c>
      <c r="AV34" s="569">
        <v>2.066473292</v>
      </c>
      <c r="AW34" s="569">
        <v>2.1441352899999999</v>
      </c>
      <c r="AX34" s="569">
        <v>2.4068017930000001</v>
      </c>
      <c r="AY34" s="569">
        <v>2.5389201219999999</v>
      </c>
      <c r="AZ34" s="569">
        <v>2.2608489999999999</v>
      </c>
      <c r="BA34" s="569">
        <v>2.5836830000000002</v>
      </c>
      <c r="BB34" s="570">
        <v>2.3580930000000002</v>
      </c>
      <c r="BC34" s="570">
        <v>2.4644309999999998</v>
      </c>
      <c r="BD34" s="570">
        <v>2.3885369999999999</v>
      </c>
      <c r="BE34" s="570">
        <v>2.464483</v>
      </c>
      <c r="BF34" s="570">
        <v>2.3972920000000002</v>
      </c>
      <c r="BG34" s="570">
        <v>2.2307169999999998</v>
      </c>
      <c r="BH34" s="570">
        <v>2.2743570000000002</v>
      </c>
      <c r="BI34" s="570">
        <v>2.4258329999999999</v>
      </c>
      <c r="BJ34" s="570">
        <v>2.5155799999999999</v>
      </c>
      <c r="BK34" s="570">
        <v>2.3743069999999999</v>
      </c>
      <c r="BL34" s="570">
        <v>2.209158</v>
      </c>
      <c r="BM34" s="570">
        <v>2.461932</v>
      </c>
      <c r="BN34" s="570">
        <v>2.2567629999999999</v>
      </c>
      <c r="BO34" s="570">
        <v>2.3743820000000002</v>
      </c>
      <c r="BP34" s="570">
        <v>2.3135919999999999</v>
      </c>
      <c r="BQ34" s="570">
        <v>2.3978809999999999</v>
      </c>
      <c r="BR34" s="570">
        <v>2.340014</v>
      </c>
      <c r="BS34" s="570">
        <v>2.183046</v>
      </c>
      <c r="BT34" s="570">
        <v>2.2319930000000001</v>
      </c>
      <c r="BU34" s="570">
        <v>2.3905750000000001</v>
      </c>
      <c r="BV34" s="570">
        <v>2.4842469999999999</v>
      </c>
    </row>
    <row r="35" spans="1:74" ht="11.15" customHeight="1" x14ac:dyDescent="0.25">
      <c r="A35" s="415" t="s">
        <v>1150</v>
      </c>
      <c r="B35" s="418" t="s">
        <v>1235</v>
      </c>
      <c r="C35" s="569">
        <v>0.61858933800000004</v>
      </c>
      <c r="D35" s="569">
        <v>0.56649201699999996</v>
      </c>
      <c r="E35" s="569">
        <v>0.63154422300000002</v>
      </c>
      <c r="F35" s="569">
        <v>0.572375101</v>
      </c>
      <c r="G35" s="569">
        <v>0.47657223900000001</v>
      </c>
      <c r="H35" s="569">
        <v>0.51815586499999999</v>
      </c>
      <c r="I35" s="569">
        <v>0.44554561500000001</v>
      </c>
      <c r="J35" s="569">
        <v>0.45733439599999998</v>
      </c>
      <c r="K35" s="569">
        <v>0.46364782199999999</v>
      </c>
      <c r="L35" s="569">
        <v>0.56975654499999995</v>
      </c>
      <c r="M35" s="569">
        <v>0.55105126999999998</v>
      </c>
      <c r="N35" s="569">
        <v>0.64736818799999996</v>
      </c>
      <c r="O35" s="569">
        <v>0.55604105400000003</v>
      </c>
      <c r="P35" s="569">
        <v>0.568946269</v>
      </c>
      <c r="Q35" s="569">
        <v>0.675254197</v>
      </c>
      <c r="R35" s="569">
        <v>0.64904775999999997</v>
      </c>
      <c r="S35" s="569">
        <v>0.55314084500000005</v>
      </c>
      <c r="T35" s="569">
        <v>0.46401141800000001</v>
      </c>
      <c r="U35" s="569">
        <v>0.49904348199999998</v>
      </c>
      <c r="V35" s="569">
        <v>0.46676637100000001</v>
      </c>
      <c r="W35" s="569">
        <v>0.55559442400000003</v>
      </c>
      <c r="X35" s="569">
        <v>0.56890435399999995</v>
      </c>
      <c r="Y35" s="569">
        <v>0.74342156299999995</v>
      </c>
      <c r="Z35" s="569">
        <v>0.63309783200000003</v>
      </c>
      <c r="AA35" s="569">
        <v>0.459257321</v>
      </c>
      <c r="AB35" s="569">
        <v>0.48225167099999999</v>
      </c>
      <c r="AC35" s="569">
        <v>0.80387760799999997</v>
      </c>
      <c r="AD35" s="569">
        <v>0.54751741200000004</v>
      </c>
      <c r="AE35" s="569">
        <v>0.53470625199999999</v>
      </c>
      <c r="AF35" s="569">
        <v>0.63538251899999998</v>
      </c>
      <c r="AG35" s="569">
        <v>0.45202173600000001</v>
      </c>
      <c r="AH35" s="569">
        <v>0.450892719</v>
      </c>
      <c r="AI35" s="569">
        <v>0.566624499</v>
      </c>
      <c r="AJ35" s="569">
        <v>0.551901325</v>
      </c>
      <c r="AK35" s="569">
        <v>0.59530490599999997</v>
      </c>
      <c r="AL35" s="569">
        <v>0.695245958</v>
      </c>
      <c r="AM35" s="569">
        <v>0.65253273199999995</v>
      </c>
      <c r="AN35" s="569">
        <v>0.71890575499999998</v>
      </c>
      <c r="AO35" s="569">
        <v>0.77976578699999999</v>
      </c>
      <c r="AP35" s="569">
        <v>0.75579731800000005</v>
      </c>
      <c r="AQ35" s="569">
        <v>0.67757344500000005</v>
      </c>
      <c r="AR35" s="569">
        <v>0.66357122499999999</v>
      </c>
      <c r="AS35" s="569">
        <v>0.62976645499999995</v>
      </c>
      <c r="AT35" s="569">
        <v>0.56275672200000004</v>
      </c>
      <c r="AU35" s="569">
        <v>0.56046184300000002</v>
      </c>
      <c r="AV35" s="569">
        <v>0.70795724599999998</v>
      </c>
      <c r="AW35" s="569">
        <v>0.74790398999999996</v>
      </c>
      <c r="AX35" s="569">
        <v>0.74642231999999997</v>
      </c>
      <c r="AY35" s="569">
        <v>0.60151502700000004</v>
      </c>
      <c r="AZ35" s="569">
        <v>0.92459420000000003</v>
      </c>
      <c r="BA35" s="569">
        <v>0.99512060000000002</v>
      </c>
      <c r="BB35" s="570">
        <v>1.001323</v>
      </c>
      <c r="BC35" s="570">
        <v>0.86702749999999995</v>
      </c>
      <c r="BD35" s="570">
        <v>0.72606599999999999</v>
      </c>
      <c r="BE35" s="570">
        <v>0.81939309999999999</v>
      </c>
      <c r="BF35" s="570">
        <v>0.81039329999999998</v>
      </c>
      <c r="BG35" s="570">
        <v>0.75190900000000005</v>
      </c>
      <c r="BH35" s="570">
        <v>0.92760399999999998</v>
      </c>
      <c r="BI35" s="570">
        <v>0.81317459999999997</v>
      </c>
      <c r="BJ35" s="570">
        <v>1.06091</v>
      </c>
      <c r="BK35" s="570">
        <v>0.79495689999999997</v>
      </c>
      <c r="BL35" s="570">
        <v>1.0352809999999999</v>
      </c>
      <c r="BM35" s="570">
        <v>1.1144940000000001</v>
      </c>
      <c r="BN35" s="570">
        <v>1.0048889999999999</v>
      </c>
      <c r="BO35" s="570">
        <v>1.000316</v>
      </c>
      <c r="BP35" s="570">
        <v>0.9269501</v>
      </c>
      <c r="BQ35" s="570">
        <v>0.91535540000000004</v>
      </c>
      <c r="BR35" s="570">
        <v>0.87317199999999995</v>
      </c>
      <c r="BS35" s="570">
        <v>0.867004</v>
      </c>
      <c r="BT35" s="570">
        <v>1.033401</v>
      </c>
      <c r="BU35" s="570">
        <v>0.97214480000000003</v>
      </c>
      <c r="BV35" s="570">
        <v>1.1388940000000001</v>
      </c>
    </row>
    <row r="36" spans="1:74" ht="11.15" customHeight="1" x14ac:dyDescent="0.25">
      <c r="A36" s="415" t="s">
        <v>1151</v>
      </c>
      <c r="B36" s="416" t="s">
        <v>1236</v>
      </c>
      <c r="C36" s="569">
        <v>0.383799689</v>
      </c>
      <c r="D36" s="569">
        <v>0.11114611100000001</v>
      </c>
      <c r="E36" s="569">
        <v>1.7319477E-2</v>
      </c>
      <c r="F36" s="569">
        <v>-2.8059040000000001E-3</v>
      </c>
      <c r="G36" s="569">
        <v>4.5998155999999998E-2</v>
      </c>
      <c r="H36" s="569">
        <v>4.3071423999999997E-2</v>
      </c>
      <c r="I36" s="569">
        <v>6.2411135999999999E-2</v>
      </c>
      <c r="J36" s="569">
        <v>4.1215344000000001E-2</v>
      </c>
      <c r="K36" s="569">
        <v>4.3998270999999999E-2</v>
      </c>
      <c r="L36" s="569">
        <v>4.0158036000000001E-2</v>
      </c>
      <c r="M36" s="569">
        <v>3.8099938999999999E-2</v>
      </c>
      <c r="N36" s="569">
        <v>8.0465094000000001E-2</v>
      </c>
      <c r="O36" s="569">
        <v>7.9098932999999996E-2</v>
      </c>
      <c r="P36" s="569">
        <v>6.9025095999999994E-2</v>
      </c>
      <c r="Q36" s="569">
        <v>7.2007570000000007E-2</v>
      </c>
      <c r="R36" s="569">
        <v>5.6986938000000001E-2</v>
      </c>
      <c r="S36" s="569">
        <v>7.3385586000000003E-2</v>
      </c>
      <c r="T36" s="569">
        <v>4.0627436000000003E-2</v>
      </c>
      <c r="U36" s="569">
        <v>5.7498475E-2</v>
      </c>
      <c r="V36" s="569">
        <v>4.7226678000000001E-2</v>
      </c>
      <c r="W36" s="569">
        <v>5.2539475000000002E-2</v>
      </c>
      <c r="X36" s="569">
        <v>5.4941416999999999E-2</v>
      </c>
      <c r="Y36" s="569">
        <v>5.2636744999999999E-2</v>
      </c>
      <c r="Z36" s="569">
        <v>9.4480037000000003E-2</v>
      </c>
      <c r="AA36" s="569">
        <v>0.16743904800000001</v>
      </c>
      <c r="AB36" s="569">
        <v>0.16364062099999999</v>
      </c>
      <c r="AC36" s="569">
        <v>5.06145E-2</v>
      </c>
      <c r="AD36" s="569">
        <v>6.4282599999999995E-2</v>
      </c>
      <c r="AE36" s="569">
        <v>3.0509905E-2</v>
      </c>
      <c r="AF36" s="569">
        <v>6.2714131000000006E-2</v>
      </c>
      <c r="AG36" s="569">
        <v>6.0224921000000001E-2</v>
      </c>
      <c r="AH36" s="569">
        <v>0.210045812</v>
      </c>
      <c r="AI36" s="569">
        <v>0.13731048900000001</v>
      </c>
      <c r="AJ36" s="569">
        <v>2.7464367E-2</v>
      </c>
      <c r="AK36" s="569">
        <v>2.8636255999999999E-2</v>
      </c>
      <c r="AL36" s="569">
        <v>3.9257950999999999E-2</v>
      </c>
      <c r="AM36" s="569">
        <v>0.92553487800000001</v>
      </c>
      <c r="AN36" s="569">
        <v>0.12779014699999999</v>
      </c>
      <c r="AO36" s="569">
        <v>5.4376886999999999E-2</v>
      </c>
      <c r="AP36" s="569">
        <v>3.2487068000000001E-2</v>
      </c>
      <c r="AQ36" s="569">
        <v>4.5648706999999997E-2</v>
      </c>
      <c r="AR36" s="569">
        <v>3.6515658999999999E-2</v>
      </c>
      <c r="AS36" s="569">
        <v>4.0475425000000002E-2</v>
      </c>
      <c r="AT36" s="569">
        <v>5.1671302000000002E-2</v>
      </c>
      <c r="AU36" s="569">
        <v>3.5687603999999998E-2</v>
      </c>
      <c r="AV36" s="569">
        <v>3.7922356999999997E-2</v>
      </c>
      <c r="AW36" s="569">
        <v>4.7617989999999999E-2</v>
      </c>
      <c r="AX36" s="569">
        <v>0.734206735</v>
      </c>
      <c r="AY36" s="569">
        <v>5.2343553000000001E-2</v>
      </c>
      <c r="AZ36" s="569">
        <v>0.1083747</v>
      </c>
      <c r="BA36" s="569">
        <v>5.8045300000000001E-2</v>
      </c>
      <c r="BB36" s="570">
        <v>3.4401599999999997E-2</v>
      </c>
      <c r="BC36" s="570">
        <v>4.2983199999999999E-2</v>
      </c>
      <c r="BD36" s="570">
        <v>4.1430399999999999E-2</v>
      </c>
      <c r="BE36" s="570">
        <v>3.6935599999999999E-2</v>
      </c>
      <c r="BF36" s="570">
        <v>9.2163200000000001E-2</v>
      </c>
      <c r="BG36" s="570">
        <v>5.61066E-2</v>
      </c>
      <c r="BH36" s="570">
        <v>3.6550600000000003E-2</v>
      </c>
      <c r="BI36" s="570">
        <v>4.88928E-2</v>
      </c>
      <c r="BJ36" s="570">
        <v>0.28072390000000003</v>
      </c>
      <c r="BK36" s="570">
        <v>0.38588489999999998</v>
      </c>
      <c r="BL36" s="570">
        <v>0.12658610000000001</v>
      </c>
      <c r="BM36" s="570">
        <v>5.3142500000000002E-2</v>
      </c>
      <c r="BN36" s="570">
        <v>3.86308E-2</v>
      </c>
      <c r="BO36" s="570">
        <v>3.7299300000000001E-2</v>
      </c>
      <c r="BP36" s="570">
        <v>3.5033700000000001E-2</v>
      </c>
      <c r="BQ36" s="570">
        <v>3.1322599999999999E-2</v>
      </c>
      <c r="BR36" s="570">
        <v>0.1130858</v>
      </c>
      <c r="BS36" s="570">
        <v>6.5038299999999993E-2</v>
      </c>
      <c r="BT36" s="570">
        <v>3.4970500000000002E-2</v>
      </c>
      <c r="BU36" s="570">
        <v>3.7717100000000003E-2</v>
      </c>
      <c r="BV36" s="570">
        <v>0.3427441</v>
      </c>
    </row>
    <row r="37" spans="1:74" ht="11.15" customHeight="1" x14ac:dyDescent="0.25">
      <c r="A37" s="415" t="s">
        <v>1152</v>
      </c>
      <c r="B37" s="418" t="s">
        <v>1144</v>
      </c>
      <c r="C37" s="569">
        <v>11.991113465</v>
      </c>
      <c r="D37" s="569">
        <v>10.574644407999999</v>
      </c>
      <c r="E37" s="569">
        <v>9.8900130550000007</v>
      </c>
      <c r="F37" s="569">
        <v>9.2636092629999993</v>
      </c>
      <c r="G37" s="569">
        <v>10.218725566</v>
      </c>
      <c r="H37" s="569">
        <v>11.11461139</v>
      </c>
      <c r="I37" s="569">
        <v>14.362180516</v>
      </c>
      <c r="J37" s="569">
        <v>13.323432386</v>
      </c>
      <c r="K37" s="569">
        <v>11.385866749</v>
      </c>
      <c r="L37" s="569">
        <v>10.840227536</v>
      </c>
      <c r="M37" s="569">
        <v>10.827561971</v>
      </c>
      <c r="N37" s="569">
        <v>11.830068059</v>
      </c>
      <c r="O37" s="569">
        <v>11.527500257</v>
      </c>
      <c r="P37" s="569">
        <v>10.548092915</v>
      </c>
      <c r="Q37" s="569">
        <v>10.374995527999999</v>
      </c>
      <c r="R37" s="569">
        <v>9.2161773799999995</v>
      </c>
      <c r="S37" s="569">
        <v>9.3559833369999996</v>
      </c>
      <c r="T37" s="569">
        <v>11.423636682</v>
      </c>
      <c r="U37" s="569">
        <v>14.260782813000001</v>
      </c>
      <c r="V37" s="569">
        <v>13.195171686</v>
      </c>
      <c r="W37" s="569">
        <v>11.047939009</v>
      </c>
      <c r="X37" s="569">
        <v>10.283847685</v>
      </c>
      <c r="Y37" s="569">
        <v>10.591518216000001</v>
      </c>
      <c r="Z37" s="569">
        <v>11.045774256</v>
      </c>
      <c r="AA37" s="569">
        <v>11.301651915000001</v>
      </c>
      <c r="AB37" s="569">
        <v>9.886395448</v>
      </c>
      <c r="AC37" s="569">
        <v>10.400522186</v>
      </c>
      <c r="AD37" s="569">
        <v>9.1767859789999999</v>
      </c>
      <c r="AE37" s="569">
        <v>9.7351104310000007</v>
      </c>
      <c r="AF37" s="569">
        <v>11.675998831999999</v>
      </c>
      <c r="AG37" s="569">
        <v>12.240731801000001</v>
      </c>
      <c r="AH37" s="569">
        <v>12.981750819</v>
      </c>
      <c r="AI37" s="569">
        <v>10.415390479999999</v>
      </c>
      <c r="AJ37" s="569">
        <v>10.090166479000001</v>
      </c>
      <c r="AK37" s="569">
        <v>10.343316003</v>
      </c>
      <c r="AL37" s="569">
        <v>10.802977083</v>
      </c>
      <c r="AM37" s="569">
        <v>11.631100927</v>
      </c>
      <c r="AN37" s="569">
        <v>9.9435054619999992</v>
      </c>
      <c r="AO37" s="569">
        <v>9.4490406440000001</v>
      </c>
      <c r="AP37" s="569">
        <v>9.6690817439999996</v>
      </c>
      <c r="AQ37" s="569">
        <v>10.737833271</v>
      </c>
      <c r="AR37" s="569">
        <v>11.176197303</v>
      </c>
      <c r="AS37" s="569">
        <v>13.419020365</v>
      </c>
      <c r="AT37" s="569">
        <v>13.056419664</v>
      </c>
      <c r="AU37" s="569">
        <v>9.5781269279999997</v>
      </c>
      <c r="AV37" s="569">
        <v>9.5568367589999994</v>
      </c>
      <c r="AW37" s="569">
        <v>10.121488364999999</v>
      </c>
      <c r="AX37" s="569">
        <v>11.213778036000001</v>
      </c>
      <c r="AY37" s="569">
        <v>10.429392535</v>
      </c>
      <c r="AZ37" s="569">
        <v>9.6631630000000008</v>
      </c>
      <c r="BA37" s="569">
        <v>9.9289489999999994</v>
      </c>
      <c r="BB37" s="570">
        <v>8.9516550000000006</v>
      </c>
      <c r="BC37" s="570">
        <v>10.0792</v>
      </c>
      <c r="BD37" s="570">
        <v>11.10303</v>
      </c>
      <c r="BE37" s="570">
        <v>12.738569999999999</v>
      </c>
      <c r="BF37" s="570">
        <v>12.287800000000001</v>
      </c>
      <c r="BG37" s="570">
        <v>10.27103</v>
      </c>
      <c r="BH37" s="570">
        <v>9.9472179999999994</v>
      </c>
      <c r="BI37" s="570">
        <v>10.02107</v>
      </c>
      <c r="BJ37" s="570">
        <v>11.0509</v>
      </c>
      <c r="BK37" s="570">
        <v>10.919919999999999</v>
      </c>
      <c r="BL37" s="570">
        <v>10.057600000000001</v>
      </c>
      <c r="BM37" s="570">
        <v>10.022679999999999</v>
      </c>
      <c r="BN37" s="570">
        <v>9.367051</v>
      </c>
      <c r="BO37" s="570">
        <v>10.24432</v>
      </c>
      <c r="BP37" s="570">
        <v>11.17384</v>
      </c>
      <c r="BQ37" s="570">
        <v>12.88311</v>
      </c>
      <c r="BR37" s="570">
        <v>12.44389</v>
      </c>
      <c r="BS37" s="570">
        <v>10.356070000000001</v>
      </c>
      <c r="BT37" s="570">
        <v>9.8951609999999999</v>
      </c>
      <c r="BU37" s="570">
        <v>10.16639</v>
      </c>
      <c r="BV37" s="570">
        <v>11.168839999999999</v>
      </c>
    </row>
    <row r="38" spans="1:74" ht="11.15" customHeight="1" x14ac:dyDescent="0.25">
      <c r="A38" s="415" t="s">
        <v>1153</v>
      </c>
      <c r="B38" s="416" t="s">
        <v>1237</v>
      </c>
      <c r="C38" s="569">
        <v>13.927788</v>
      </c>
      <c r="D38" s="569">
        <v>12.201897000000001</v>
      </c>
      <c r="E38" s="569">
        <v>12.760063000000001</v>
      </c>
      <c r="F38" s="569">
        <v>11.142821</v>
      </c>
      <c r="G38" s="569">
        <v>11.552856</v>
      </c>
      <c r="H38" s="569">
        <v>12.882329</v>
      </c>
      <c r="I38" s="569">
        <v>16.723877999999999</v>
      </c>
      <c r="J38" s="569">
        <v>15.099152999999999</v>
      </c>
      <c r="K38" s="569">
        <v>12.584186000000001</v>
      </c>
      <c r="L38" s="569">
        <v>11.701275000000001</v>
      </c>
      <c r="M38" s="569">
        <v>12.003873</v>
      </c>
      <c r="N38" s="569">
        <v>13.251586</v>
      </c>
      <c r="O38" s="569">
        <v>13.123086000000001</v>
      </c>
      <c r="P38" s="569">
        <v>12.089384000000001</v>
      </c>
      <c r="Q38" s="569">
        <v>11.631062</v>
      </c>
      <c r="R38" s="569">
        <v>10.320007</v>
      </c>
      <c r="S38" s="569">
        <v>10.692757</v>
      </c>
      <c r="T38" s="569">
        <v>12.925613</v>
      </c>
      <c r="U38" s="569">
        <v>16.439550000000001</v>
      </c>
      <c r="V38" s="569">
        <v>15.156836999999999</v>
      </c>
      <c r="W38" s="569">
        <v>12.229409</v>
      </c>
      <c r="X38" s="569">
        <v>11.363655</v>
      </c>
      <c r="Y38" s="569">
        <v>11.296244</v>
      </c>
      <c r="Z38" s="569">
        <v>12.930681</v>
      </c>
      <c r="AA38" s="569">
        <v>13.223711</v>
      </c>
      <c r="AB38" s="569">
        <v>12.147183999999999</v>
      </c>
      <c r="AC38" s="569">
        <v>11.930161</v>
      </c>
      <c r="AD38" s="569">
        <v>10.610669</v>
      </c>
      <c r="AE38" s="569">
        <v>11.314845</v>
      </c>
      <c r="AF38" s="569">
        <v>13.754079000000001</v>
      </c>
      <c r="AG38" s="569">
        <v>14.962937999999999</v>
      </c>
      <c r="AH38" s="569">
        <v>15.637915</v>
      </c>
      <c r="AI38" s="569">
        <v>12.591926000000001</v>
      </c>
      <c r="AJ38" s="569">
        <v>11.554100999999999</v>
      </c>
      <c r="AK38" s="569">
        <v>11.605649</v>
      </c>
      <c r="AL38" s="569">
        <v>12.645562999999999</v>
      </c>
      <c r="AM38" s="569">
        <v>13.97039</v>
      </c>
      <c r="AN38" s="569">
        <v>12.007031</v>
      </c>
      <c r="AO38" s="569">
        <v>12.095578</v>
      </c>
      <c r="AP38" s="569">
        <v>10.768924</v>
      </c>
      <c r="AQ38" s="569">
        <v>11.527875999999999</v>
      </c>
      <c r="AR38" s="569">
        <v>12.668126000000001</v>
      </c>
      <c r="AS38" s="569">
        <v>15.765587999999999</v>
      </c>
      <c r="AT38" s="569">
        <v>15.923831</v>
      </c>
      <c r="AU38" s="569">
        <v>12.340597000000001</v>
      </c>
      <c r="AV38" s="569">
        <v>11.119373</v>
      </c>
      <c r="AW38" s="569">
        <v>11.447889999999999</v>
      </c>
      <c r="AX38" s="569">
        <v>13.046155000000001</v>
      </c>
      <c r="AY38" s="569">
        <v>12.699878999999999</v>
      </c>
      <c r="AZ38" s="569">
        <v>11.432169999999999</v>
      </c>
      <c r="BA38" s="569">
        <v>11.973050000000001</v>
      </c>
      <c r="BB38" s="570">
        <v>10.812889999999999</v>
      </c>
      <c r="BC38" s="570">
        <v>11.8057</v>
      </c>
      <c r="BD38" s="570">
        <v>13.420769999999999</v>
      </c>
      <c r="BE38" s="570">
        <v>15.479229999999999</v>
      </c>
      <c r="BF38" s="570">
        <v>15.04486</v>
      </c>
      <c r="BG38" s="570">
        <v>12.40798</v>
      </c>
      <c r="BH38" s="570">
        <v>11.501519999999999</v>
      </c>
      <c r="BI38" s="570">
        <v>11.701090000000001</v>
      </c>
      <c r="BJ38" s="570">
        <v>13.37041</v>
      </c>
      <c r="BK38" s="570">
        <v>13.52483</v>
      </c>
      <c r="BL38" s="570">
        <v>12.4131</v>
      </c>
      <c r="BM38" s="570">
        <v>12.579499999999999</v>
      </c>
      <c r="BN38" s="570">
        <v>11.25421</v>
      </c>
      <c r="BO38" s="570">
        <v>12.156700000000001</v>
      </c>
      <c r="BP38" s="570">
        <v>13.61117</v>
      </c>
      <c r="BQ38" s="570">
        <v>15.72153</v>
      </c>
      <c r="BR38" s="570">
        <v>15.282299999999999</v>
      </c>
      <c r="BS38" s="570">
        <v>12.601990000000001</v>
      </c>
      <c r="BT38" s="570">
        <v>11.67478</v>
      </c>
      <c r="BU38" s="570">
        <v>11.859959999999999</v>
      </c>
      <c r="BV38" s="570">
        <v>13.523099999999999</v>
      </c>
    </row>
    <row r="39" spans="1:74" ht="11.15" customHeight="1" x14ac:dyDescent="0.25">
      <c r="A39" s="409"/>
      <c r="B39" s="102" t="s">
        <v>1239</v>
      </c>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67"/>
      <c r="BC39" s="267"/>
      <c r="BD39" s="267"/>
      <c r="BE39" s="267"/>
      <c r="BF39" s="267"/>
      <c r="BG39" s="267"/>
      <c r="BH39" s="267"/>
      <c r="BI39" s="267"/>
      <c r="BJ39" s="267"/>
      <c r="BK39" s="267"/>
      <c r="BL39" s="267"/>
      <c r="BM39" s="267"/>
      <c r="BN39" s="267"/>
      <c r="BO39" s="267"/>
      <c r="BP39" s="267"/>
      <c r="BQ39" s="267"/>
      <c r="BR39" s="267"/>
      <c r="BS39" s="267"/>
      <c r="BT39" s="267"/>
      <c r="BU39" s="267"/>
      <c r="BV39" s="267"/>
    </row>
    <row r="40" spans="1:74" ht="11.15" customHeight="1" x14ac:dyDescent="0.25">
      <c r="A40" s="415" t="s">
        <v>1154</v>
      </c>
      <c r="B40" s="416" t="s">
        <v>1397</v>
      </c>
      <c r="C40" s="569">
        <v>23.577641385</v>
      </c>
      <c r="D40" s="569">
        <v>23.488582304000001</v>
      </c>
      <c r="E40" s="569">
        <v>23.666043654999999</v>
      </c>
      <c r="F40" s="569">
        <v>19.144651359000001</v>
      </c>
      <c r="G40" s="569">
        <v>20.621514673</v>
      </c>
      <c r="H40" s="569">
        <v>25.7625858</v>
      </c>
      <c r="I40" s="569">
        <v>33.182800671999999</v>
      </c>
      <c r="J40" s="569">
        <v>31.581232861</v>
      </c>
      <c r="K40" s="569">
        <v>26.476665862000001</v>
      </c>
      <c r="L40" s="569">
        <v>23.114625842999999</v>
      </c>
      <c r="M40" s="569">
        <v>21.853505769000002</v>
      </c>
      <c r="N40" s="569">
        <v>26.118671538000001</v>
      </c>
      <c r="O40" s="569">
        <v>28.417717084</v>
      </c>
      <c r="P40" s="569">
        <v>26.290444872999998</v>
      </c>
      <c r="Q40" s="569">
        <v>26.253165926000001</v>
      </c>
      <c r="R40" s="569">
        <v>21.906882093</v>
      </c>
      <c r="S40" s="569">
        <v>21.627072521999999</v>
      </c>
      <c r="T40" s="569">
        <v>27.596354945000002</v>
      </c>
      <c r="U40" s="569">
        <v>36.508154845999996</v>
      </c>
      <c r="V40" s="569">
        <v>33.433145633000002</v>
      </c>
      <c r="W40" s="569">
        <v>26.670318397999999</v>
      </c>
      <c r="X40" s="569">
        <v>24.014930407000001</v>
      </c>
      <c r="Y40" s="569">
        <v>20.285044801000002</v>
      </c>
      <c r="Z40" s="569">
        <v>25.765267504000001</v>
      </c>
      <c r="AA40" s="569">
        <v>25.875181625</v>
      </c>
      <c r="AB40" s="569">
        <v>22.602738249000002</v>
      </c>
      <c r="AC40" s="569">
        <v>23.806918026999998</v>
      </c>
      <c r="AD40" s="569">
        <v>21.628948263000002</v>
      </c>
      <c r="AE40" s="569">
        <v>22.309867403999998</v>
      </c>
      <c r="AF40" s="569">
        <v>27.49856746</v>
      </c>
      <c r="AG40" s="569">
        <v>31.469946647</v>
      </c>
      <c r="AH40" s="569">
        <v>32.899928668000001</v>
      </c>
      <c r="AI40" s="569">
        <v>25.593735605999999</v>
      </c>
      <c r="AJ40" s="569">
        <v>26.142855049000001</v>
      </c>
      <c r="AK40" s="569">
        <v>25.655771902000001</v>
      </c>
      <c r="AL40" s="569">
        <v>27.094792935000001</v>
      </c>
      <c r="AM40" s="569">
        <v>26.821784758</v>
      </c>
      <c r="AN40" s="569">
        <v>24.243239603999999</v>
      </c>
      <c r="AO40" s="569">
        <v>25.745105487</v>
      </c>
      <c r="AP40" s="569">
        <v>20.298223321999998</v>
      </c>
      <c r="AQ40" s="569">
        <v>23.910266141000001</v>
      </c>
      <c r="AR40" s="569">
        <v>30.045736089999998</v>
      </c>
      <c r="AS40" s="569">
        <v>37.009649234000001</v>
      </c>
      <c r="AT40" s="569">
        <v>36.468409811000001</v>
      </c>
      <c r="AU40" s="569">
        <v>30.306266990000001</v>
      </c>
      <c r="AV40" s="569">
        <v>26.78737542</v>
      </c>
      <c r="AW40" s="569">
        <v>25.230139347000001</v>
      </c>
      <c r="AX40" s="569">
        <v>27.888031873999999</v>
      </c>
      <c r="AY40" s="569">
        <v>30.383934206999999</v>
      </c>
      <c r="AZ40" s="569">
        <v>26.590106804000001</v>
      </c>
      <c r="BA40" s="569">
        <v>26.335014651000002</v>
      </c>
      <c r="BB40" s="570">
        <v>21.04363</v>
      </c>
      <c r="BC40" s="570">
        <v>21.83916</v>
      </c>
      <c r="BD40" s="570">
        <v>27.574310000000001</v>
      </c>
      <c r="BE40" s="570">
        <v>33.179209999999998</v>
      </c>
      <c r="BF40" s="570">
        <v>33.4619</v>
      </c>
      <c r="BG40" s="570">
        <v>28.034970000000001</v>
      </c>
      <c r="BH40" s="570">
        <v>24.521000000000001</v>
      </c>
      <c r="BI40" s="570">
        <v>24.15794</v>
      </c>
      <c r="BJ40" s="570">
        <v>30.076440000000002</v>
      </c>
      <c r="BK40" s="570">
        <v>27.649170000000002</v>
      </c>
      <c r="BL40" s="570">
        <v>25.381930000000001</v>
      </c>
      <c r="BM40" s="570">
        <v>27.41893</v>
      </c>
      <c r="BN40" s="570">
        <v>21.88964</v>
      </c>
      <c r="BO40" s="570">
        <v>22.082560000000001</v>
      </c>
      <c r="BP40" s="570">
        <v>27.624369999999999</v>
      </c>
      <c r="BQ40" s="570">
        <v>35.157620000000001</v>
      </c>
      <c r="BR40" s="570">
        <v>31.961269999999999</v>
      </c>
      <c r="BS40" s="570">
        <v>26.598690000000001</v>
      </c>
      <c r="BT40" s="570">
        <v>24.457460000000001</v>
      </c>
      <c r="BU40" s="570">
        <v>25.599049999999998</v>
      </c>
      <c r="BV40" s="570">
        <v>30.232199999999999</v>
      </c>
    </row>
    <row r="41" spans="1:74" ht="11.15" customHeight="1" x14ac:dyDescent="0.25">
      <c r="A41" s="415" t="s">
        <v>1155</v>
      </c>
      <c r="B41" s="418" t="s">
        <v>80</v>
      </c>
      <c r="C41" s="569">
        <v>21.747715916000001</v>
      </c>
      <c r="D41" s="569">
        <v>15.292684415</v>
      </c>
      <c r="E41" s="569">
        <v>16.307267370000002</v>
      </c>
      <c r="F41" s="569">
        <v>11.771934763000001</v>
      </c>
      <c r="G41" s="569">
        <v>13.657118228</v>
      </c>
      <c r="H41" s="569">
        <v>14.294750832</v>
      </c>
      <c r="I41" s="569">
        <v>20.030178351</v>
      </c>
      <c r="J41" s="569">
        <v>16.674341817999998</v>
      </c>
      <c r="K41" s="569">
        <v>14.876386153</v>
      </c>
      <c r="L41" s="569">
        <v>10.562555604</v>
      </c>
      <c r="M41" s="569">
        <v>14.433888047</v>
      </c>
      <c r="N41" s="569">
        <v>13.645176169999999</v>
      </c>
      <c r="O41" s="569">
        <v>12.442781044</v>
      </c>
      <c r="P41" s="569">
        <v>11.977560064</v>
      </c>
      <c r="Q41" s="569">
        <v>9.3370079760000007</v>
      </c>
      <c r="R41" s="569">
        <v>7.313116076</v>
      </c>
      <c r="S41" s="569">
        <v>9.0785404520000004</v>
      </c>
      <c r="T41" s="569">
        <v>13.251508526</v>
      </c>
      <c r="U41" s="569">
        <v>18.817444277</v>
      </c>
      <c r="V41" s="569">
        <v>16.887344279000001</v>
      </c>
      <c r="W41" s="569">
        <v>10.882438966</v>
      </c>
      <c r="X41" s="569">
        <v>9.6242066919999996</v>
      </c>
      <c r="Y41" s="569">
        <v>12.151286494000001</v>
      </c>
      <c r="Z41" s="569">
        <v>16.18249101</v>
      </c>
      <c r="AA41" s="569">
        <v>16.743927436</v>
      </c>
      <c r="AB41" s="569">
        <v>20.409738678</v>
      </c>
      <c r="AC41" s="569">
        <v>12.683046763</v>
      </c>
      <c r="AD41" s="569">
        <v>10.476472797</v>
      </c>
      <c r="AE41" s="569">
        <v>11.436374662</v>
      </c>
      <c r="AF41" s="569">
        <v>17.853197160000001</v>
      </c>
      <c r="AG41" s="569">
        <v>21.226040175000001</v>
      </c>
      <c r="AH41" s="569">
        <v>20.758307085999999</v>
      </c>
      <c r="AI41" s="569">
        <v>13.330375504999999</v>
      </c>
      <c r="AJ41" s="569">
        <v>9.0429991449999996</v>
      </c>
      <c r="AK41" s="569">
        <v>9.2259576590000005</v>
      </c>
      <c r="AL41" s="569">
        <v>11.498792262</v>
      </c>
      <c r="AM41" s="569">
        <v>21.374861454000001</v>
      </c>
      <c r="AN41" s="569">
        <v>15.572680009999999</v>
      </c>
      <c r="AO41" s="569">
        <v>11.637979960999999</v>
      </c>
      <c r="AP41" s="569">
        <v>11.194153255</v>
      </c>
      <c r="AQ41" s="569">
        <v>11.197770989</v>
      </c>
      <c r="AR41" s="569">
        <v>12.896909607</v>
      </c>
      <c r="AS41" s="569">
        <v>15.615937119</v>
      </c>
      <c r="AT41" s="569">
        <v>16.450112430000001</v>
      </c>
      <c r="AU41" s="569">
        <v>10.125898772999999</v>
      </c>
      <c r="AV41" s="569">
        <v>7.1609854400000001</v>
      </c>
      <c r="AW41" s="569">
        <v>9.1562886950000006</v>
      </c>
      <c r="AX41" s="569">
        <v>14.412410413</v>
      </c>
      <c r="AY41" s="569">
        <v>9.8977238530000005</v>
      </c>
      <c r="AZ41" s="569">
        <v>9.1733250000000002</v>
      </c>
      <c r="BA41" s="569">
        <v>8.4460829999999998</v>
      </c>
      <c r="BB41" s="570">
        <v>7.049309</v>
      </c>
      <c r="BC41" s="570">
        <v>9.4715620000000005</v>
      </c>
      <c r="BD41" s="570">
        <v>12.61828</v>
      </c>
      <c r="BE41" s="570">
        <v>14.47753</v>
      </c>
      <c r="BF41" s="570">
        <v>13.142659999999999</v>
      </c>
      <c r="BG41" s="570">
        <v>7.3873920000000002</v>
      </c>
      <c r="BH41" s="570">
        <v>5.2884349999999998</v>
      </c>
      <c r="BI41" s="570">
        <v>8.4135629999999999</v>
      </c>
      <c r="BJ41" s="570">
        <v>11.62602</v>
      </c>
      <c r="BK41" s="570">
        <v>14.909129999999999</v>
      </c>
      <c r="BL41" s="570">
        <v>12.517300000000001</v>
      </c>
      <c r="BM41" s="570">
        <v>8.3137589999999992</v>
      </c>
      <c r="BN41" s="570">
        <v>9.4145269999999996</v>
      </c>
      <c r="BO41" s="570">
        <v>9.6805590000000006</v>
      </c>
      <c r="BP41" s="570">
        <v>12.605119999999999</v>
      </c>
      <c r="BQ41" s="570">
        <v>12.706770000000001</v>
      </c>
      <c r="BR41" s="570">
        <v>14.94243</v>
      </c>
      <c r="BS41" s="570">
        <v>8.7397430000000007</v>
      </c>
      <c r="BT41" s="570">
        <v>5.8866019999999999</v>
      </c>
      <c r="BU41" s="570">
        <v>6.7492159999999997</v>
      </c>
      <c r="BV41" s="570">
        <v>11.603870000000001</v>
      </c>
    </row>
    <row r="42" spans="1:74" ht="11.15" customHeight="1" x14ac:dyDescent="0.25">
      <c r="A42" s="415" t="s">
        <v>1156</v>
      </c>
      <c r="B42" s="418" t="s">
        <v>81</v>
      </c>
      <c r="C42" s="569">
        <v>25.511693000000001</v>
      </c>
      <c r="D42" s="569">
        <v>22.232628999999999</v>
      </c>
      <c r="E42" s="569">
        <v>21.816561</v>
      </c>
      <c r="F42" s="569">
        <v>20.985571</v>
      </c>
      <c r="G42" s="569">
        <v>23.905849</v>
      </c>
      <c r="H42" s="569">
        <v>23.655968999999999</v>
      </c>
      <c r="I42" s="569">
        <v>24.594460000000002</v>
      </c>
      <c r="J42" s="569">
        <v>24.391673999999998</v>
      </c>
      <c r="K42" s="569">
        <v>22.711638000000001</v>
      </c>
      <c r="L42" s="569">
        <v>21.379864000000001</v>
      </c>
      <c r="M42" s="569">
        <v>21.870892999999999</v>
      </c>
      <c r="N42" s="569">
        <v>24.861221</v>
      </c>
      <c r="O42" s="569">
        <v>24.934111000000001</v>
      </c>
      <c r="P42" s="569">
        <v>22.001196</v>
      </c>
      <c r="Q42" s="569">
        <v>21.964994999999998</v>
      </c>
      <c r="R42" s="569">
        <v>20.822652000000001</v>
      </c>
      <c r="S42" s="569">
        <v>22.672436000000001</v>
      </c>
      <c r="T42" s="569">
        <v>23.568380999999999</v>
      </c>
      <c r="U42" s="569">
        <v>24.085398999999999</v>
      </c>
      <c r="V42" s="569">
        <v>24.138093000000001</v>
      </c>
      <c r="W42" s="569">
        <v>22.629688000000002</v>
      </c>
      <c r="X42" s="569">
        <v>21.771270000000001</v>
      </c>
      <c r="Y42" s="569">
        <v>22.651841999999998</v>
      </c>
      <c r="Z42" s="569">
        <v>24.509457000000001</v>
      </c>
      <c r="AA42" s="569">
        <v>25.059024999999998</v>
      </c>
      <c r="AB42" s="569">
        <v>22.059631</v>
      </c>
      <c r="AC42" s="569">
        <v>21.140552</v>
      </c>
      <c r="AD42" s="569">
        <v>19.603925</v>
      </c>
      <c r="AE42" s="569">
        <v>21.749980999999998</v>
      </c>
      <c r="AF42" s="569">
        <v>23.295214999999999</v>
      </c>
      <c r="AG42" s="569">
        <v>23.527076999999998</v>
      </c>
      <c r="AH42" s="569">
        <v>24.210357999999999</v>
      </c>
      <c r="AI42" s="569">
        <v>22.781082999999999</v>
      </c>
      <c r="AJ42" s="569">
        <v>21.486812</v>
      </c>
      <c r="AK42" s="569">
        <v>21.970548000000001</v>
      </c>
      <c r="AL42" s="569">
        <v>24.808299999999999</v>
      </c>
      <c r="AM42" s="569">
        <v>24.976103999999999</v>
      </c>
      <c r="AN42" s="569">
        <v>21.677513999999999</v>
      </c>
      <c r="AO42" s="569">
        <v>22.356406</v>
      </c>
      <c r="AP42" s="569">
        <v>19.338346000000001</v>
      </c>
      <c r="AQ42" s="569">
        <v>22.62135</v>
      </c>
      <c r="AR42" s="569">
        <v>23.104254000000001</v>
      </c>
      <c r="AS42" s="569">
        <v>23.994440999999998</v>
      </c>
      <c r="AT42" s="569">
        <v>23.605253999999999</v>
      </c>
      <c r="AU42" s="569">
        <v>22.09065</v>
      </c>
      <c r="AV42" s="569">
        <v>20.431763</v>
      </c>
      <c r="AW42" s="569">
        <v>22.007086000000001</v>
      </c>
      <c r="AX42" s="569">
        <v>24.383047000000001</v>
      </c>
      <c r="AY42" s="569">
        <v>24.382957999999999</v>
      </c>
      <c r="AZ42" s="569">
        <v>21.246269999999999</v>
      </c>
      <c r="BA42" s="569">
        <v>21.741959999999999</v>
      </c>
      <c r="BB42" s="570">
        <v>20.799289999999999</v>
      </c>
      <c r="BC42" s="570">
        <v>23.194400000000002</v>
      </c>
      <c r="BD42" s="570">
        <v>23.64817</v>
      </c>
      <c r="BE42" s="570">
        <v>24.43637</v>
      </c>
      <c r="BF42" s="570">
        <v>24.43637</v>
      </c>
      <c r="BG42" s="570">
        <v>23.073640000000001</v>
      </c>
      <c r="BH42" s="570">
        <v>21.988199999999999</v>
      </c>
      <c r="BI42" s="570">
        <v>22.143740000000001</v>
      </c>
      <c r="BJ42" s="570">
        <v>24.43637</v>
      </c>
      <c r="BK42" s="570">
        <v>24.43637</v>
      </c>
      <c r="BL42" s="570">
        <v>22.107469999999999</v>
      </c>
      <c r="BM42" s="570">
        <v>22.445550000000001</v>
      </c>
      <c r="BN42" s="570">
        <v>18.04448</v>
      </c>
      <c r="BO42" s="570">
        <v>23.258939999999999</v>
      </c>
      <c r="BP42" s="570">
        <v>23.455960000000001</v>
      </c>
      <c r="BQ42" s="570">
        <v>24.43637</v>
      </c>
      <c r="BR42" s="570">
        <v>24.43637</v>
      </c>
      <c r="BS42" s="570">
        <v>23.039819999999999</v>
      </c>
      <c r="BT42" s="570">
        <v>21.895569999999999</v>
      </c>
      <c r="BU42" s="570">
        <v>22.187010000000001</v>
      </c>
      <c r="BV42" s="570">
        <v>24.43637</v>
      </c>
    </row>
    <row r="43" spans="1:74" ht="11.15" customHeight="1" x14ac:dyDescent="0.25">
      <c r="A43" s="415" t="s">
        <v>1157</v>
      </c>
      <c r="B43" s="418" t="s">
        <v>1140</v>
      </c>
      <c r="C43" s="569">
        <v>1.207606612</v>
      </c>
      <c r="D43" s="569">
        <v>0.92531664199999997</v>
      </c>
      <c r="E43" s="569">
        <v>1.0474000409999999</v>
      </c>
      <c r="F43" s="569">
        <v>1.01866908</v>
      </c>
      <c r="G43" s="569">
        <v>1.0066494109999999</v>
      </c>
      <c r="H43" s="569">
        <v>0.92454915900000001</v>
      </c>
      <c r="I43" s="569">
        <v>0.74882807299999998</v>
      </c>
      <c r="J43" s="569">
        <v>0.64692022000000005</v>
      </c>
      <c r="K43" s="569">
        <v>0.56300937200000001</v>
      </c>
      <c r="L43" s="569">
        <v>0.60812718399999999</v>
      </c>
      <c r="M43" s="569">
        <v>0.63696984999999995</v>
      </c>
      <c r="N43" s="569">
        <v>0.89523295599999997</v>
      </c>
      <c r="O43" s="569">
        <v>0.93949220899999997</v>
      </c>
      <c r="P43" s="569">
        <v>1.0188192709999999</v>
      </c>
      <c r="Q43" s="569">
        <v>1.0669614650000001</v>
      </c>
      <c r="R43" s="569">
        <v>0.99442952399999995</v>
      </c>
      <c r="S43" s="569">
        <v>0.98901821899999998</v>
      </c>
      <c r="T43" s="569">
        <v>0.76655817500000001</v>
      </c>
      <c r="U43" s="569">
        <v>0.63732705099999998</v>
      </c>
      <c r="V43" s="569">
        <v>0.62380544900000001</v>
      </c>
      <c r="W43" s="569">
        <v>0.53583539599999996</v>
      </c>
      <c r="X43" s="569">
        <v>0.48072120099999999</v>
      </c>
      <c r="Y43" s="569">
        <v>0.57964233899999995</v>
      </c>
      <c r="Z43" s="569">
        <v>0.73478606099999999</v>
      </c>
      <c r="AA43" s="569">
        <v>0.89231832799999999</v>
      </c>
      <c r="AB43" s="569">
        <v>0.67636028699999995</v>
      </c>
      <c r="AC43" s="569">
        <v>1.1001856640000001</v>
      </c>
      <c r="AD43" s="569">
        <v>0.85810703099999996</v>
      </c>
      <c r="AE43" s="569">
        <v>0.86068651399999996</v>
      </c>
      <c r="AF43" s="569">
        <v>0.67914281600000004</v>
      </c>
      <c r="AG43" s="569">
        <v>0.80663605800000004</v>
      </c>
      <c r="AH43" s="569">
        <v>0.74119907900000004</v>
      </c>
      <c r="AI43" s="569">
        <v>0.80976743900000003</v>
      </c>
      <c r="AJ43" s="569">
        <v>0.77119779399999999</v>
      </c>
      <c r="AK43" s="569">
        <v>0.85735395400000003</v>
      </c>
      <c r="AL43" s="569">
        <v>0.71903915600000001</v>
      </c>
      <c r="AM43" s="569">
        <v>0.81188479599999996</v>
      </c>
      <c r="AN43" s="569">
        <v>0.84808672100000004</v>
      </c>
      <c r="AO43" s="569">
        <v>1.0828135400000001</v>
      </c>
      <c r="AP43" s="569">
        <v>0.93331808599999999</v>
      </c>
      <c r="AQ43" s="569">
        <v>0.77376250700000004</v>
      </c>
      <c r="AR43" s="569">
        <v>0.67576824700000004</v>
      </c>
      <c r="AS43" s="569">
        <v>0.402784684</v>
      </c>
      <c r="AT43" s="569">
        <v>0.51388684399999995</v>
      </c>
      <c r="AU43" s="569">
        <v>0.49200748100000002</v>
      </c>
      <c r="AV43" s="569">
        <v>0.48056555299999998</v>
      </c>
      <c r="AW43" s="569">
        <v>0.632284297</v>
      </c>
      <c r="AX43" s="569">
        <v>0.93158602300000004</v>
      </c>
      <c r="AY43" s="569">
        <v>1.076916618</v>
      </c>
      <c r="AZ43" s="569">
        <v>0.87370579999999998</v>
      </c>
      <c r="BA43" s="569">
        <v>1.0507500000000001</v>
      </c>
      <c r="BB43" s="570">
        <v>1.002486</v>
      </c>
      <c r="BC43" s="570">
        <v>0.94371260000000001</v>
      </c>
      <c r="BD43" s="570">
        <v>0.71414909999999998</v>
      </c>
      <c r="BE43" s="570">
        <v>0.62048429999999999</v>
      </c>
      <c r="BF43" s="570">
        <v>0.55157420000000001</v>
      </c>
      <c r="BG43" s="570">
        <v>0.50769350000000002</v>
      </c>
      <c r="BH43" s="570">
        <v>0.61873849999999997</v>
      </c>
      <c r="BI43" s="570">
        <v>0.65347250000000001</v>
      </c>
      <c r="BJ43" s="570">
        <v>0.83347349999999998</v>
      </c>
      <c r="BK43" s="570">
        <v>0.87323949999999995</v>
      </c>
      <c r="BL43" s="570">
        <v>0.79883590000000004</v>
      </c>
      <c r="BM43" s="570">
        <v>0.98812420000000001</v>
      </c>
      <c r="BN43" s="570">
        <v>0.96927629999999998</v>
      </c>
      <c r="BO43" s="570">
        <v>0.92084049999999995</v>
      </c>
      <c r="BP43" s="570">
        <v>0.70578459999999998</v>
      </c>
      <c r="BQ43" s="570">
        <v>0.61639390000000005</v>
      </c>
      <c r="BR43" s="570">
        <v>0.55002030000000002</v>
      </c>
      <c r="BS43" s="570">
        <v>0.50677470000000002</v>
      </c>
      <c r="BT43" s="570">
        <v>0.61884609999999995</v>
      </c>
      <c r="BU43" s="570">
        <v>0.65415639999999997</v>
      </c>
      <c r="BV43" s="570">
        <v>0.83548049999999996</v>
      </c>
    </row>
    <row r="44" spans="1:74" ht="11.15" customHeight="1" x14ac:dyDescent="0.25">
      <c r="A44" s="415" t="s">
        <v>1158</v>
      </c>
      <c r="B44" s="418" t="s">
        <v>1235</v>
      </c>
      <c r="C44" s="569">
        <v>3.29020431</v>
      </c>
      <c r="D44" s="569">
        <v>2.902195538</v>
      </c>
      <c r="E44" s="569">
        <v>3.3687249860000001</v>
      </c>
      <c r="F44" s="569">
        <v>3.5398405780000002</v>
      </c>
      <c r="G44" s="569">
        <v>2.8797917879999999</v>
      </c>
      <c r="H44" s="569">
        <v>2.7316174950000001</v>
      </c>
      <c r="I44" s="569">
        <v>2.2322015309999999</v>
      </c>
      <c r="J44" s="569">
        <v>2.023152048</v>
      </c>
      <c r="K44" s="569">
        <v>2.366585766</v>
      </c>
      <c r="L44" s="569">
        <v>2.9860838260000002</v>
      </c>
      <c r="M44" s="569">
        <v>2.809927064</v>
      </c>
      <c r="N44" s="569">
        <v>3.5456450180000001</v>
      </c>
      <c r="O44" s="569">
        <v>3.3140700860000001</v>
      </c>
      <c r="P44" s="569">
        <v>3.3258166259999999</v>
      </c>
      <c r="Q44" s="569">
        <v>3.6917432680000002</v>
      </c>
      <c r="R44" s="569">
        <v>3.695524174</v>
      </c>
      <c r="S44" s="569">
        <v>3.379923346</v>
      </c>
      <c r="T44" s="569">
        <v>2.750406602</v>
      </c>
      <c r="U44" s="569">
        <v>2.1634261920000002</v>
      </c>
      <c r="V44" s="569">
        <v>1.982678943</v>
      </c>
      <c r="W44" s="569">
        <v>2.5467741529999999</v>
      </c>
      <c r="X44" s="569">
        <v>3.2090289529999998</v>
      </c>
      <c r="Y44" s="569">
        <v>4.0851077250000003</v>
      </c>
      <c r="Z44" s="569">
        <v>3.6278745400000001</v>
      </c>
      <c r="AA44" s="569">
        <v>3.3937382889999999</v>
      </c>
      <c r="AB44" s="569">
        <v>3.3810089130000001</v>
      </c>
      <c r="AC44" s="569">
        <v>4.5561602470000002</v>
      </c>
      <c r="AD44" s="569">
        <v>3.9970268839999998</v>
      </c>
      <c r="AE44" s="569">
        <v>3.6462954060000001</v>
      </c>
      <c r="AF44" s="569">
        <v>3.1942649620000001</v>
      </c>
      <c r="AG44" s="569">
        <v>2.7272960080000002</v>
      </c>
      <c r="AH44" s="569">
        <v>2.6166858899999998</v>
      </c>
      <c r="AI44" s="569">
        <v>3.6062705820000001</v>
      </c>
      <c r="AJ44" s="569">
        <v>3.4035435879999998</v>
      </c>
      <c r="AK44" s="569">
        <v>4.1234283100000004</v>
      </c>
      <c r="AL44" s="569">
        <v>4.3103231160000002</v>
      </c>
      <c r="AM44" s="569">
        <v>4.1410791309999997</v>
      </c>
      <c r="AN44" s="569">
        <v>4.364179397</v>
      </c>
      <c r="AO44" s="569">
        <v>4.7444491419999997</v>
      </c>
      <c r="AP44" s="569">
        <v>4.8439049790000004</v>
      </c>
      <c r="AQ44" s="569">
        <v>4.3998364890000001</v>
      </c>
      <c r="AR44" s="569">
        <v>3.7257039710000002</v>
      </c>
      <c r="AS44" s="569">
        <v>3.3707256399999999</v>
      </c>
      <c r="AT44" s="569">
        <v>3.0848476850000002</v>
      </c>
      <c r="AU44" s="569">
        <v>3.289749912</v>
      </c>
      <c r="AV44" s="569">
        <v>4.142558781</v>
      </c>
      <c r="AW44" s="569">
        <v>4.4192305330000003</v>
      </c>
      <c r="AX44" s="569">
        <v>3.923165258</v>
      </c>
      <c r="AY44" s="569">
        <v>3.7690005260000001</v>
      </c>
      <c r="AZ44" s="569">
        <v>4.4982559999999996</v>
      </c>
      <c r="BA44" s="569">
        <v>4.9212730000000002</v>
      </c>
      <c r="BB44" s="570">
        <v>4.9286539999999999</v>
      </c>
      <c r="BC44" s="570">
        <v>4.5753690000000002</v>
      </c>
      <c r="BD44" s="570">
        <v>3.991895</v>
      </c>
      <c r="BE44" s="570">
        <v>3.5118290000000001</v>
      </c>
      <c r="BF44" s="570">
        <v>3.5315319999999999</v>
      </c>
      <c r="BG44" s="570">
        <v>3.5340880000000001</v>
      </c>
      <c r="BH44" s="570">
        <v>4.4053649999999998</v>
      </c>
      <c r="BI44" s="570">
        <v>4.7841430000000003</v>
      </c>
      <c r="BJ44" s="570">
        <v>4.4842529999999998</v>
      </c>
      <c r="BK44" s="570">
        <v>4.6631039999999997</v>
      </c>
      <c r="BL44" s="570">
        <v>5.3076489999999996</v>
      </c>
      <c r="BM44" s="570">
        <v>5.8485459999999998</v>
      </c>
      <c r="BN44" s="570">
        <v>5.7328469999999996</v>
      </c>
      <c r="BO44" s="570">
        <v>5.515288</v>
      </c>
      <c r="BP44" s="570">
        <v>5.1729649999999996</v>
      </c>
      <c r="BQ44" s="570">
        <v>4.4834350000000001</v>
      </c>
      <c r="BR44" s="570">
        <v>4.3475849999999996</v>
      </c>
      <c r="BS44" s="570">
        <v>4.525404</v>
      </c>
      <c r="BT44" s="570">
        <v>5.1816769999999996</v>
      </c>
      <c r="BU44" s="570">
        <v>5.5170890000000004</v>
      </c>
      <c r="BV44" s="570">
        <v>4.9554169999999997</v>
      </c>
    </row>
    <row r="45" spans="1:74" ht="11.15" customHeight="1" x14ac:dyDescent="0.25">
      <c r="A45" s="415" t="s">
        <v>1159</v>
      </c>
      <c r="B45" s="416" t="s">
        <v>1236</v>
      </c>
      <c r="C45" s="569">
        <v>0.37256593500000001</v>
      </c>
      <c r="D45" s="569">
        <v>0.20109909200000001</v>
      </c>
      <c r="E45" s="569">
        <v>0.119212945</v>
      </c>
      <c r="F45" s="569">
        <v>0.18479230799999999</v>
      </c>
      <c r="G45" s="569">
        <v>0.24279518899999999</v>
      </c>
      <c r="H45" s="569">
        <v>0.22083216899999999</v>
      </c>
      <c r="I45" s="569">
        <v>0.179178912</v>
      </c>
      <c r="J45" s="569">
        <v>0.227516521</v>
      </c>
      <c r="K45" s="569">
        <v>0.11899725799999999</v>
      </c>
      <c r="L45" s="569">
        <v>0.102443535</v>
      </c>
      <c r="M45" s="569">
        <v>0.12408551299999999</v>
      </c>
      <c r="N45" s="569">
        <v>0.19846838999999999</v>
      </c>
      <c r="O45" s="569">
        <v>0.212039225</v>
      </c>
      <c r="P45" s="569">
        <v>0.223980293</v>
      </c>
      <c r="Q45" s="569">
        <v>0.25260438499999999</v>
      </c>
      <c r="R45" s="569">
        <v>0.24162708599999999</v>
      </c>
      <c r="S45" s="569">
        <v>0.19252097100000001</v>
      </c>
      <c r="T45" s="569">
        <v>0.17367027800000001</v>
      </c>
      <c r="U45" s="569">
        <v>0.143495185</v>
      </c>
      <c r="V45" s="569">
        <v>0.134289562</v>
      </c>
      <c r="W45" s="569">
        <v>0.157093493</v>
      </c>
      <c r="X45" s="569">
        <v>0.178143524</v>
      </c>
      <c r="Y45" s="569">
        <v>0.248418263</v>
      </c>
      <c r="Z45" s="569">
        <v>0.27803732799999997</v>
      </c>
      <c r="AA45" s="569">
        <v>0.222588852</v>
      </c>
      <c r="AB45" s="569">
        <v>0.29762717300000002</v>
      </c>
      <c r="AC45" s="569">
        <v>0.25830060300000002</v>
      </c>
      <c r="AD45" s="569">
        <v>0.29772101000000001</v>
      </c>
      <c r="AE45" s="569">
        <v>0.2253454</v>
      </c>
      <c r="AF45" s="569">
        <v>0.177935437</v>
      </c>
      <c r="AG45" s="569">
        <v>0.13315406499999999</v>
      </c>
      <c r="AH45" s="569">
        <v>0.17818717000000001</v>
      </c>
      <c r="AI45" s="569">
        <v>0.159858951</v>
      </c>
      <c r="AJ45" s="569">
        <v>0.200626743</v>
      </c>
      <c r="AK45" s="569">
        <v>0.28371126699999999</v>
      </c>
      <c r="AL45" s="569">
        <v>0.27476679599999998</v>
      </c>
      <c r="AM45" s="569">
        <v>0.34045049500000002</v>
      </c>
      <c r="AN45" s="569">
        <v>0.192180026</v>
      </c>
      <c r="AO45" s="569">
        <v>0.12568294799999999</v>
      </c>
      <c r="AP45" s="569">
        <v>0.13370864900000001</v>
      </c>
      <c r="AQ45" s="569">
        <v>0.17406692100000001</v>
      </c>
      <c r="AR45" s="569">
        <v>7.5935370000000002E-2</v>
      </c>
      <c r="AS45" s="569">
        <v>0.103252305</v>
      </c>
      <c r="AT45" s="569">
        <v>6.6078011000000006E-2</v>
      </c>
      <c r="AU45" s="569">
        <v>7.7949640000000001E-2</v>
      </c>
      <c r="AV45" s="569">
        <v>0.16250895700000001</v>
      </c>
      <c r="AW45" s="569">
        <v>0.24996137399999999</v>
      </c>
      <c r="AX45" s="569">
        <v>0.89950979600000003</v>
      </c>
      <c r="AY45" s="569">
        <v>6.1253863999999998E-2</v>
      </c>
      <c r="AZ45" s="569">
        <v>0.25412050000000003</v>
      </c>
      <c r="BA45" s="569">
        <v>0.19253799999999999</v>
      </c>
      <c r="BB45" s="570">
        <v>0.1363017</v>
      </c>
      <c r="BC45" s="570">
        <v>0.159333</v>
      </c>
      <c r="BD45" s="570">
        <v>7.2715799999999997E-2</v>
      </c>
      <c r="BE45" s="570">
        <v>0.1369591</v>
      </c>
      <c r="BF45" s="570">
        <v>9.9558599999999997E-2</v>
      </c>
      <c r="BG45" s="570">
        <v>0.1096258</v>
      </c>
      <c r="BH45" s="570">
        <v>0.205153</v>
      </c>
      <c r="BI45" s="570">
        <v>0.22189329999999999</v>
      </c>
      <c r="BJ45" s="570">
        <v>0.45026709999999998</v>
      </c>
      <c r="BK45" s="570">
        <v>0.1153343</v>
      </c>
      <c r="BL45" s="570">
        <v>0.26087670000000002</v>
      </c>
      <c r="BM45" s="570">
        <v>0.20836080000000001</v>
      </c>
      <c r="BN45" s="570">
        <v>0.16487689999999999</v>
      </c>
      <c r="BO45" s="570">
        <v>0.16891529999999999</v>
      </c>
      <c r="BP45" s="570">
        <v>7.3200600000000005E-2</v>
      </c>
      <c r="BQ45" s="570">
        <v>0.1099038</v>
      </c>
      <c r="BR45" s="570">
        <v>0.12657950000000001</v>
      </c>
      <c r="BS45" s="570">
        <v>0.1183554</v>
      </c>
      <c r="BT45" s="570">
        <v>0.19993150000000001</v>
      </c>
      <c r="BU45" s="570">
        <v>0.2475842</v>
      </c>
      <c r="BV45" s="570">
        <v>0.5371821</v>
      </c>
    </row>
    <row r="46" spans="1:74" ht="11.15" customHeight="1" x14ac:dyDescent="0.25">
      <c r="A46" s="415" t="s">
        <v>1160</v>
      </c>
      <c r="B46" s="418" t="s">
        <v>1144</v>
      </c>
      <c r="C46" s="569">
        <v>75.707427158000002</v>
      </c>
      <c r="D46" s="569">
        <v>65.042506990999996</v>
      </c>
      <c r="E46" s="569">
        <v>66.325209997000002</v>
      </c>
      <c r="F46" s="569">
        <v>56.645459088000003</v>
      </c>
      <c r="G46" s="569">
        <v>62.313718289000001</v>
      </c>
      <c r="H46" s="569">
        <v>67.590304454999995</v>
      </c>
      <c r="I46" s="569">
        <v>80.967647538999998</v>
      </c>
      <c r="J46" s="569">
        <v>75.544837467999997</v>
      </c>
      <c r="K46" s="569">
        <v>67.113282411</v>
      </c>
      <c r="L46" s="569">
        <v>58.753699992000001</v>
      </c>
      <c r="M46" s="569">
        <v>61.729269242999997</v>
      </c>
      <c r="N46" s="569">
        <v>69.264415072000006</v>
      </c>
      <c r="O46" s="569">
        <v>70.260210647999997</v>
      </c>
      <c r="P46" s="569">
        <v>64.837817126999994</v>
      </c>
      <c r="Q46" s="569">
        <v>62.566478019999998</v>
      </c>
      <c r="R46" s="569">
        <v>54.974230953000003</v>
      </c>
      <c r="S46" s="569">
        <v>57.939511510000003</v>
      </c>
      <c r="T46" s="569">
        <v>68.106879526</v>
      </c>
      <c r="U46" s="569">
        <v>82.355246550999993</v>
      </c>
      <c r="V46" s="569">
        <v>77.199356866000002</v>
      </c>
      <c r="W46" s="569">
        <v>63.422148405999998</v>
      </c>
      <c r="X46" s="569">
        <v>59.278300776999998</v>
      </c>
      <c r="Y46" s="569">
        <v>60.001341621999998</v>
      </c>
      <c r="Z46" s="569">
        <v>71.097913442999996</v>
      </c>
      <c r="AA46" s="569">
        <v>72.186779529999995</v>
      </c>
      <c r="AB46" s="569">
        <v>69.427104299999996</v>
      </c>
      <c r="AC46" s="569">
        <v>63.545163303999999</v>
      </c>
      <c r="AD46" s="569">
        <v>56.862200985000001</v>
      </c>
      <c r="AE46" s="569">
        <v>60.228550386000002</v>
      </c>
      <c r="AF46" s="569">
        <v>72.698322834999999</v>
      </c>
      <c r="AG46" s="569">
        <v>79.890149953000005</v>
      </c>
      <c r="AH46" s="569">
        <v>81.404665893000001</v>
      </c>
      <c r="AI46" s="569">
        <v>66.281091083000007</v>
      </c>
      <c r="AJ46" s="569">
        <v>61.048034319000003</v>
      </c>
      <c r="AK46" s="569">
        <v>62.116771092</v>
      </c>
      <c r="AL46" s="569">
        <v>68.706014264999993</v>
      </c>
      <c r="AM46" s="569">
        <v>78.466164633999995</v>
      </c>
      <c r="AN46" s="569">
        <v>66.897879758000002</v>
      </c>
      <c r="AO46" s="569">
        <v>65.692437077999998</v>
      </c>
      <c r="AP46" s="569">
        <v>56.741654291000003</v>
      </c>
      <c r="AQ46" s="569">
        <v>63.077053047</v>
      </c>
      <c r="AR46" s="569">
        <v>70.524307285000006</v>
      </c>
      <c r="AS46" s="569">
        <v>80.496789981999996</v>
      </c>
      <c r="AT46" s="569">
        <v>80.188588781000007</v>
      </c>
      <c r="AU46" s="569">
        <v>66.382522796000003</v>
      </c>
      <c r="AV46" s="569">
        <v>59.165757151000001</v>
      </c>
      <c r="AW46" s="569">
        <v>61.694990246000003</v>
      </c>
      <c r="AX46" s="569">
        <v>72.437750363999996</v>
      </c>
      <c r="AY46" s="569">
        <v>69.571787068000006</v>
      </c>
      <c r="AZ46" s="569">
        <v>62.635784080999997</v>
      </c>
      <c r="BA46" s="569">
        <v>62.687619554999998</v>
      </c>
      <c r="BB46" s="570">
        <v>54.959670000000003</v>
      </c>
      <c r="BC46" s="570">
        <v>60.183529999999998</v>
      </c>
      <c r="BD46" s="570">
        <v>68.619519999999994</v>
      </c>
      <c r="BE46" s="570">
        <v>76.362380000000002</v>
      </c>
      <c r="BF46" s="570">
        <v>75.223600000000005</v>
      </c>
      <c r="BG46" s="570">
        <v>62.647410000000001</v>
      </c>
      <c r="BH46" s="570">
        <v>57.026890000000002</v>
      </c>
      <c r="BI46" s="570">
        <v>60.374749999999999</v>
      </c>
      <c r="BJ46" s="570">
        <v>71.906819999999996</v>
      </c>
      <c r="BK46" s="570">
        <v>72.646349999999998</v>
      </c>
      <c r="BL46" s="570">
        <v>66.37406</v>
      </c>
      <c r="BM46" s="570">
        <v>65.223269999999999</v>
      </c>
      <c r="BN46" s="570">
        <v>56.21564</v>
      </c>
      <c r="BO46" s="570">
        <v>61.627099999999999</v>
      </c>
      <c r="BP46" s="570">
        <v>69.6374</v>
      </c>
      <c r="BQ46" s="570">
        <v>77.510490000000004</v>
      </c>
      <c r="BR46" s="570">
        <v>76.364260000000002</v>
      </c>
      <c r="BS46" s="570">
        <v>63.528790000000001</v>
      </c>
      <c r="BT46" s="570">
        <v>58.240090000000002</v>
      </c>
      <c r="BU46" s="570">
        <v>60.954099999999997</v>
      </c>
      <c r="BV46" s="570">
        <v>72.60051</v>
      </c>
    </row>
    <row r="47" spans="1:74" ht="11.15" customHeight="1" x14ac:dyDescent="0.25">
      <c r="A47" s="415" t="s">
        <v>1161</v>
      </c>
      <c r="B47" s="416" t="s">
        <v>1237</v>
      </c>
      <c r="C47" s="569">
        <v>74.049764999999994</v>
      </c>
      <c r="D47" s="569">
        <v>63.468871999999998</v>
      </c>
      <c r="E47" s="569">
        <v>65.395138000000003</v>
      </c>
      <c r="F47" s="569">
        <v>55.025002999999998</v>
      </c>
      <c r="G47" s="569">
        <v>60.083320000000001</v>
      </c>
      <c r="H47" s="569">
        <v>64.336136999999994</v>
      </c>
      <c r="I47" s="569">
        <v>79.838262</v>
      </c>
      <c r="J47" s="569">
        <v>73.480795999999998</v>
      </c>
      <c r="K47" s="569">
        <v>64.578294999999997</v>
      </c>
      <c r="L47" s="569">
        <v>57.858818999999997</v>
      </c>
      <c r="M47" s="569">
        <v>61.703183000000003</v>
      </c>
      <c r="N47" s="569">
        <v>67.388902999999999</v>
      </c>
      <c r="O47" s="569">
        <v>68.221802999999994</v>
      </c>
      <c r="P47" s="569">
        <v>62.905379000000003</v>
      </c>
      <c r="Q47" s="569">
        <v>59.462333999999998</v>
      </c>
      <c r="R47" s="569">
        <v>51.781345999999999</v>
      </c>
      <c r="S47" s="569">
        <v>54.440184000000002</v>
      </c>
      <c r="T47" s="569">
        <v>64.904945999999995</v>
      </c>
      <c r="U47" s="569">
        <v>80.293980000000005</v>
      </c>
      <c r="V47" s="569">
        <v>73.807963999999998</v>
      </c>
      <c r="W47" s="569">
        <v>59.756191999999999</v>
      </c>
      <c r="X47" s="569">
        <v>56.075634999999998</v>
      </c>
      <c r="Y47" s="569">
        <v>57.001455</v>
      </c>
      <c r="Z47" s="569">
        <v>68.633041000000006</v>
      </c>
      <c r="AA47" s="569">
        <v>70.744906589999999</v>
      </c>
      <c r="AB47" s="569">
        <v>66.156363729999995</v>
      </c>
      <c r="AC47" s="569">
        <v>61.242915719999999</v>
      </c>
      <c r="AD47" s="569">
        <v>54.994824029999997</v>
      </c>
      <c r="AE47" s="569">
        <v>58.533422549999997</v>
      </c>
      <c r="AF47" s="569">
        <v>69.179724820000004</v>
      </c>
      <c r="AG47" s="569">
        <v>75.877906170000003</v>
      </c>
      <c r="AH47" s="569">
        <v>77.929277339999999</v>
      </c>
      <c r="AI47" s="569">
        <v>63.483484490000002</v>
      </c>
      <c r="AJ47" s="569">
        <v>58.563643519999999</v>
      </c>
      <c r="AK47" s="569">
        <v>61.040286279999997</v>
      </c>
      <c r="AL47" s="569">
        <v>64.937141789999998</v>
      </c>
      <c r="AM47" s="569">
        <v>76.399011455999997</v>
      </c>
      <c r="AN47" s="569">
        <v>64.002150127999997</v>
      </c>
      <c r="AO47" s="569">
        <v>62.973501882999997</v>
      </c>
      <c r="AP47" s="569">
        <v>56.502889404999998</v>
      </c>
      <c r="AQ47" s="569">
        <v>61.029707100000003</v>
      </c>
      <c r="AR47" s="569">
        <v>67.842669318000006</v>
      </c>
      <c r="AS47" s="569">
        <v>77.671677622000004</v>
      </c>
      <c r="AT47" s="569">
        <v>76.395934113999999</v>
      </c>
      <c r="AU47" s="569">
        <v>62.646572157000001</v>
      </c>
      <c r="AV47" s="569">
        <v>57.334343019000002</v>
      </c>
      <c r="AW47" s="569">
        <v>60.602413104999997</v>
      </c>
      <c r="AX47" s="569">
        <v>71.715381402000006</v>
      </c>
      <c r="AY47" s="569">
        <v>68.250291326999999</v>
      </c>
      <c r="AZ47" s="569">
        <v>60.281316562000001</v>
      </c>
      <c r="BA47" s="569">
        <v>62.492249999999999</v>
      </c>
      <c r="BB47" s="570">
        <v>54.009160000000001</v>
      </c>
      <c r="BC47" s="570">
        <v>59.729480000000002</v>
      </c>
      <c r="BD47" s="570">
        <v>67.613349999999997</v>
      </c>
      <c r="BE47" s="570">
        <v>75.22448</v>
      </c>
      <c r="BF47" s="570">
        <v>73.481480000000005</v>
      </c>
      <c r="BG47" s="570">
        <v>60.613860000000003</v>
      </c>
      <c r="BH47" s="570">
        <v>55.160049999999998</v>
      </c>
      <c r="BI47" s="570">
        <v>58.99391</v>
      </c>
      <c r="BJ47" s="570">
        <v>70.24915</v>
      </c>
      <c r="BK47" s="570">
        <v>71.559889999999996</v>
      </c>
      <c r="BL47" s="570">
        <v>65.054630000000003</v>
      </c>
      <c r="BM47" s="570">
        <v>63.539250000000003</v>
      </c>
      <c r="BN47" s="570">
        <v>55.059719999999999</v>
      </c>
      <c r="BO47" s="570">
        <v>60.297130000000003</v>
      </c>
      <c r="BP47" s="570">
        <v>67.826570000000004</v>
      </c>
      <c r="BQ47" s="570">
        <v>75.751649999999998</v>
      </c>
      <c r="BR47" s="570">
        <v>74.072119999999998</v>
      </c>
      <c r="BS47" s="570">
        <v>61.038649999999997</v>
      </c>
      <c r="BT47" s="570">
        <v>55.529670000000003</v>
      </c>
      <c r="BU47" s="570">
        <v>59.362369999999999</v>
      </c>
      <c r="BV47" s="570">
        <v>70.657660000000007</v>
      </c>
    </row>
    <row r="48" spans="1:74" ht="11.15" customHeight="1" x14ac:dyDescent="0.25">
      <c r="A48" s="409"/>
      <c r="B48" s="102" t="s">
        <v>1162</v>
      </c>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67"/>
      <c r="BC48" s="267"/>
      <c r="BD48" s="267"/>
      <c r="BE48" s="267"/>
      <c r="BF48" s="267"/>
      <c r="BG48" s="267"/>
      <c r="BH48" s="267"/>
      <c r="BI48" s="267"/>
      <c r="BJ48" s="267"/>
      <c r="BK48" s="267"/>
      <c r="BL48" s="267"/>
      <c r="BM48" s="267"/>
      <c r="BN48" s="267"/>
      <c r="BO48" s="267"/>
      <c r="BP48" s="267"/>
      <c r="BQ48" s="267"/>
      <c r="BR48" s="267"/>
      <c r="BS48" s="267"/>
      <c r="BT48" s="267"/>
      <c r="BU48" s="267"/>
      <c r="BV48" s="267"/>
    </row>
    <row r="49" spans="1:74" ht="11.15" customHeight="1" x14ac:dyDescent="0.25">
      <c r="A49" s="415" t="s">
        <v>1163</v>
      </c>
      <c r="B49" s="416" t="s">
        <v>1397</v>
      </c>
      <c r="C49" s="569">
        <v>19.566168769000001</v>
      </c>
      <c r="D49" s="569">
        <v>18.75059478</v>
      </c>
      <c r="E49" s="569">
        <v>19.214730939999999</v>
      </c>
      <c r="F49" s="569">
        <v>16.422428592999999</v>
      </c>
      <c r="G49" s="569">
        <v>20.632168356000001</v>
      </c>
      <c r="H49" s="569">
        <v>22.031366667</v>
      </c>
      <c r="I49" s="569">
        <v>25.625671627999999</v>
      </c>
      <c r="J49" s="569">
        <v>26.066586714</v>
      </c>
      <c r="K49" s="569">
        <v>24.203025386</v>
      </c>
      <c r="L49" s="569">
        <v>20.539608568999999</v>
      </c>
      <c r="M49" s="569">
        <v>19.223671639999999</v>
      </c>
      <c r="N49" s="569">
        <v>20.074597221000001</v>
      </c>
      <c r="O49" s="569">
        <v>21.836777592000001</v>
      </c>
      <c r="P49" s="569">
        <v>22.298677219999998</v>
      </c>
      <c r="Q49" s="569">
        <v>18.999464283999998</v>
      </c>
      <c r="R49" s="569">
        <v>15.913345143000001</v>
      </c>
      <c r="S49" s="569">
        <v>20.356350396</v>
      </c>
      <c r="T49" s="569">
        <v>23.013706450000001</v>
      </c>
      <c r="U49" s="569">
        <v>27.479775710999998</v>
      </c>
      <c r="V49" s="569">
        <v>25.270728081000001</v>
      </c>
      <c r="W49" s="569">
        <v>20.523459862999999</v>
      </c>
      <c r="X49" s="569">
        <v>19.142549817999999</v>
      </c>
      <c r="Y49" s="569">
        <v>17.596132727000001</v>
      </c>
      <c r="Z49" s="569">
        <v>22.026352547999998</v>
      </c>
      <c r="AA49" s="569">
        <v>23.114285643999999</v>
      </c>
      <c r="AB49" s="569">
        <v>17.65038277</v>
      </c>
      <c r="AC49" s="569">
        <v>16.259280844999999</v>
      </c>
      <c r="AD49" s="569">
        <v>16.282560398000001</v>
      </c>
      <c r="AE49" s="569">
        <v>18.104822481999999</v>
      </c>
      <c r="AF49" s="569">
        <v>22.578141281000001</v>
      </c>
      <c r="AG49" s="569">
        <v>25.417434076999999</v>
      </c>
      <c r="AH49" s="569">
        <v>25.976923492000001</v>
      </c>
      <c r="AI49" s="569">
        <v>21.048969145000001</v>
      </c>
      <c r="AJ49" s="569">
        <v>20.467302748000002</v>
      </c>
      <c r="AK49" s="569">
        <v>21.532666850999998</v>
      </c>
      <c r="AL49" s="569">
        <v>22.113803174000001</v>
      </c>
      <c r="AM49" s="569">
        <v>24.176311555000002</v>
      </c>
      <c r="AN49" s="569">
        <v>19.956635683999998</v>
      </c>
      <c r="AO49" s="569">
        <v>18.849886778999998</v>
      </c>
      <c r="AP49" s="569">
        <v>17.032354310999999</v>
      </c>
      <c r="AQ49" s="569">
        <v>21.768018452</v>
      </c>
      <c r="AR49" s="569">
        <v>28.075710237999999</v>
      </c>
      <c r="AS49" s="569">
        <v>31.662752580999999</v>
      </c>
      <c r="AT49" s="569">
        <v>30.294621254999999</v>
      </c>
      <c r="AU49" s="569">
        <v>24.265799774000001</v>
      </c>
      <c r="AV49" s="569">
        <v>20.573770808999999</v>
      </c>
      <c r="AW49" s="569">
        <v>20.921407277</v>
      </c>
      <c r="AX49" s="569">
        <v>23.029754227000002</v>
      </c>
      <c r="AY49" s="569">
        <v>22.784712494000001</v>
      </c>
      <c r="AZ49" s="569">
        <v>21.932210000000001</v>
      </c>
      <c r="BA49" s="569">
        <v>20.85164</v>
      </c>
      <c r="BB49" s="570">
        <v>18.030560000000001</v>
      </c>
      <c r="BC49" s="570">
        <v>22.617319999999999</v>
      </c>
      <c r="BD49" s="570">
        <v>26.86506</v>
      </c>
      <c r="BE49" s="570">
        <v>33.820650000000001</v>
      </c>
      <c r="BF49" s="570">
        <v>29.286809999999999</v>
      </c>
      <c r="BG49" s="570">
        <v>25.55875</v>
      </c>
      <c r="BH49" s="570">
        <v>20.964749999999999</v>
      </c>
      <c r="BI49" s="570">
        <v>22.002289999999999</v>
      </c>
      <c r="BJ49" s="570">
        <v>26.645949999999999</v>
      </c>
      <c r="BK49" s="570">
        <v>23.32591</v>
      </c>
      <c r="BL49" s="570">
        <v>21.784210000000002</v>
      </c>
      <c r="BM49" s="570">
        <v>21.08615</v>
      </c>
      <c r="BN49" s="570">
        <v>16.737279999999998</v>
      </c>
      <c r="BO49" s="570">
        <v>21.32901</v>
      </c>
      <c r="BP49" s="570">
        <v>25.128699999999998</v>
      </c>
      <c r="BQ49" s="570">
        <v>33.173400000000001</v>
      </c>
      <c r="BR49" s="570">
        <v>30.84591</v>
      </c>
      <c r="BS49" s="570">
        <v>24.38382</v>
      </c>
      <c r="BT49" s="570">
        <v>21.466850000000001</v>
      </c>
      <c r="BU49" s="570">
        <v>23.737660000000002</v>
      </c>
      <c r="BV49" s="570">
        <v>26.575209999999998</v>
      </c>
    </row>
    <row r="50" spans="1:74" ht="11.15" customHeight="1" x14ac:dyDescent="0.25">
      <c r="A50" s="415" t="s">
        <v>1164</v>
      </c>
      <c r="B50" s="418" t="s">
        <v>80</v>
      </c>
      <c r="C50" s="569">
        <v>14.935958747999999</v>
      </c>
      <c r="D50" s="569">
        <v>8.9798332379999994</v>
      </c>
      <c r="E50" s="569">
        <v>11.153107417999999</v>
      </c>
      <c r="F50" s="569">
        <v>9.8626930080000008</v>
      </c>
      <c r="G50" s="569">
        <v>14.126700984999999</v>
      </c>
      <c r="H50" s="569">
        <v>14.033393421</v>
      </c>
      <c r="I50" s="569">
        <v>18.356220172</v>
      </c>
      <c r="J50" s="569">
        <v>17.482441949999998</v>
      </c>
      <c r="K50" s="569">
        <v>17.446216704000001</v>
      </c>
      <c r="L50" s="569">
        <v>11.237416222</v>
      </c>
      <c r="M50" s="569">
        <v>11.577909407</v>
      </c>
      <c r="N50" s="569">
        <v>10.642608989999999</v>
      </c>
      <c r="O50" s="569">
        <v>9.2578089830000003</v>
      </c>
      <c r="P50" s="569">
        <v>7.1305350499999998</v>
      </c>
      <c r="Q50" s="569">
        <v>7.3710632980000002</v>
      </c>
      <c r="R50" s="569">
        <v>4.8364365979999997</v>
      </c>
      <c r="S50" s="569">
        <v>6.1472956190000003</v>
      </c>
      <c r="T50" s="569">
        <v>11.164512327000001</v>
      </c>
      <c r="U50" s="569">
        <v>16.161089513</v>
      </c>
      <c r="V50" s="569">
        <v>16.526285273999999</v>
      </c>
      <c r="W50" s="569">
        <v>11.707046948</v>
      </c>
      <c r="X50" s="569">
        <v>7.952245885</v>
      </c>
      <c r="Y50" s="569">
        <v>7.9375904200000003</v>
      </c>
      <c r="Z50" s="569">
        <v>12.086746728</v>
      </c>
      <c r="AA50" s="569">
        <v>11.647750309999999</v>
      </c>
      <c r="AB50" s="569">
        <v>15.154973752</v>
      </c>
      <c r="AC50" s="569">
        <v>9.4838357260000006</v>
      </c>
      <c r="AD50" s="569">
        <v>8.8773331130000006</v>
      </c>
      <c r="AE50" s="569">
        <v>10.850094249</v>
      </c>
      <c r="AF50" s="569">
        <v>13.999787378000001</v>
      </c>
      <c r="AG50" s="569">
        <v>15.939976949</v>
      </c>
      <c r="AH50" s="569">
        <v>16.867741472999999</v>
      </c>
      <c r="AI50" s="569">
        <v>11.497792859</v>
      </c>
      <c r="AJ50" s="569">
        <v>7.7290044309999999</v>
      </c>
      <c r="AK50" s="569">
        <v>8.5729405720000003</v>
      </c>
      <c r="AL50" s="569">
        <v>7.0302237810000001</v>
      </c>
      <c r="AM50" s="569">
        <v>13.893280153999999</v>
      </c>
      <c r="AN50" s="569">
        <v>9.6664791450000003</v>
      </c>
      <c r="AO50" s="569">
        <v>8.6923841250000002</v>
      </c>
      <c r="AP50" s="569">
        <v>9.0283778750000003</v>
      </c>
      <c r="AQ50" s="569">
        <v>11.580649838999999</v>
      </c>
      <c r="AR50" s="569">
        <v>12.142038175</v>
      </c>
      <c r="AS50" s="569">
        <v>12.681004986</v>
      </c>
      <c r="AT50" s="569">
        <v>10.534117582</v>
      </c>
      <c r="AU50" s="569">
        <v>8.8259390880000002</v>
      </c>
      <c r="AV50" s="569">
        <v>7.3938024200000001</v>
      </c>
      <c r="AW50" s="569">
        <v>8.7122821940000001</v>
      </c>
      <c r="AX50" s="569">
        <v>11.991264413</v>
      </c>
      <c r="AY50" s="569">
        <v>8.4500446809999996</v>
      </c>
      <c r="AZ50" s="569">
        <v>7.0964010000000002</v>
      </c>
      <c r="BA50" s="569">
        <v>8.1363479999999999</v>
      </c>
      <c r="BB50" s="570">
        <v>7.9907510000000004</v>
      </c>
      <c r="BC50" s="570">
        <v>11.28279</v>
      </c>
      <c r="BD50" s="570">
        <v>12.835190000000001</v>
      </c>
      <c r="BE50" s="570">
        <v>11.069570000000001</v>
      </c>
      <c r="BF50" s="570">
        <v>14.15127</v>
      </c>
      <c r="BG50" s="570">
        <v>8.4245020000000004</v>
      </c>
      <c r="BH50" s="570">
        <v>5.5113329999999996</v>
      </c>
      <c r="BI50" s="570">
        <v>6.1369749999999996</v>
      </c>
      <c r="BJ50" s="570">
        <v>8.7068349999999999</v>
      </c>
      <c r="BK50" s="570">
        <v>11.390790000000001</v>
      </c>
      <c r="BL50" s="570">
        <v>9.8478750000000002</v>
      </c>
      <c r="BM50" s="570">
        <v>7.4902639999999998</v>
      </c>
      <c r="BN50" s="570">
        <v>8.177721</v>
      </c>
      <c r="BO50" s="570">
        <v>10.899430000000001</v>
      </c>
      <c r="BP50" s="570">
        <v>12.750019999999999</v>
      </c>
      <c r="BQ50" s="570">
        <v>11.42163</v>
      </c>
      <c r="BR50" s="570">
        <v>12.467650000000001</v>
      </c>
      <c r="BS50" s="570">
        <v>9.5999370000000006</v>
      </c>
      <c r="BT50" s="570">
        <v>5.9732269999999996</v>
      </c>
      <c r="BU50" s="570">
        <v>5.5921130000000003</v>
      </c>
      <c r="BV50" s="570">
        <v>8.9503959999999996</v>
      </c>
    </row>
    <row r="51" spans="1:74" ht="11.15" customHeight="1" x14ac:dyDescent="0.25">
      <c r="A51" s="415" t="s">
        <v>1165</v>
      </c>
      <c r="B51" s="418" t="s">
        <v>81</v>
      </c>
      <c r="C51" s="569">
        <v>19.464435999999999</v>
      </c>
      <c r="D51" s="569">
        <v>16.682307999999999</v>
      </c>
      <c r="E51" s="569">
        <v>16.179718000000001</v>
      </c>
      <c r="F51" s="569">
        <v>15.775627</v>
      </c>
      <c r="G51" s="569">
        <v>18.466839</v>
      </c>
      <c r="H51" s="569">
        <v>18.562017999999998</v>
      </c>
      <c r="I51" s="569">
        <v>18.935409</v>
      </c>
      <c r="J51" s="569">
        <v>18.617035999999999</v>
      </c>
      <c r="K51" s="569">
        <v>16.152846</v>
      </c>
      <c r="L51" s="569">
        <v>16.408214999999998</v>
      </c>
      <c r="M51" s="569">
        <v>16.521829</v>
      </c>
      <c r="N51" s="569">
        <v>19.220815000000002</v>
      </c>
      <c r="O51" s="569">
        <v>19.340544000000001</v>
      </c>
      <c r="P51" s="569">
        <v>17.202967000000001</v>
      </c>
      <c r="Q51" s="569">
        <v>16.429819999999999</v>
      </c>
      <c r="R51" s="569">
        <v>16.481005</v>
      </c>
      <c r="S51" s="569">
        <v>16.382496</v>
      </c>
      <c r="T51" s="569">
        <v>17.664995999999999</v>
      </c>
      <c r="U51" s="569">
        <v>18.529578999999998</v>
      </c>
      <c r="V51" s="569">
        <v>18.085519999999999</v>
      </c>
      <c r="W51" s="569">
        <v>17.502645999999999</v>
      </c>
      <c r="X51" s="569">
        <v>16.755226</v>
      </c>
      <c r="Y51" s="569">
        <v>16.615877000000001</v>
      </c>
      <c r="Z51" s="569">
        <v>19.153713</v>
      </c>
      <c r="AA51" s="569">
        <v>19.530722999999998</v>
      </c>
      <c r="AB51" s="569">
        <v>16.982538999999999</v>
      </c>
      <c r="AC51" s="569">
        <v>17.324390000000001</v>
      </c>
      <c r="AD51" s="569">
        <v>15.76116</v>
      </c>
      <c r="AE51" s="569">
        <v>18.088152999999998</v>
      </c>
      <c r="AF51" s="569">
        <v>18.365967000000001</v>
      </c>
      <c r="AG51" s="569">
        <v>18.954926</v>
      </c>
      <c r="AH51" s="569">
        <v>18.491440999999998</v>
      </c>
      <c r="AI51" s="569">
        <v>16.658725</v>
      </c>
      <c r="AJ51" s="569">
        <v>16.633362999999999</v>
      </c>
      <c r="AK51" s="569">
        <v>16.663706999999999</v>
      </c>
      <c r="AL51" s="569">
        <v>18.752912999999999</v>
      </c>
      <c r="AM51" s="569">
        <v>19.091163000000002</v>
      </c>
      <c r="AN51" s="569">
        <v>16.057859000000001</v>
      </c>
      <c r="AO51" s="569">
        <v>16.294006</v>
      </c>
      <c r="AP51" s="569">
        <v>16.011775</v>
      </c>
      <c r="AQ51" s="569">
        <v>17.476329</v>
      </c>
      <c r="AR51" s="569">
        <v>17.613462999999999</v>
      </c>
      <c r="AS51" s="569">
        <v>19.047746</v>
      </c>
      <c r="AT51" s="569">
        <v>19.020423000000001</v>
      </c>
      <c r="AU51" s="569">
        <v>17.356864000000002</v>
      </c>
      <c r="AV51" s="569">
        <v>15.939408</v>
      </c>
      <c r="AW51" s="569">
        <v>16.841947999999999</v>
      </c>
      <c r="AX51" s="569">
        <v>18.285696999999999</v>
      </c>
      <c r="AY51" s="569">
        <v>19.449155999999999</v>
      </c>
      <c r="AZ51" s="569">
        <v>15.868919999999999</v>
      </c>
      <c r="BA51" s="569">
        <v>16.522639999999999</v>
      </c>
      <c r="BB51" s="570">
        <v>16.703379999999999</v>
      </c>
      <c r="BC51" s="570">
        <v>17.687650000000001</v>
      </c>
      <c r="BD51" s="570">
        <v>18.264140000000001</v>
      </c>
      <c r="BE51" s="570">
        <v>19.813400000000001</v>
      </c>
      <c r="BF51" s="570">
        <v>19.8139</v>
      </c>
      <c r="BG51" s="570">
        <v>17.73357</v>
      </c>
      <c r="BH51" s="570">
        <v>18.262029999999999</v>
      </c>
      <c r="BI51" s="570">
        <v>18.72831</v>
      </c>
      <c r="BJ51" s="570">
        <v>19.648700000000002</v>
      </c>
      <c r="BK51" s="570">
        <v>20.72691</v>
      </c>
      <c r="BL51" s="570">
        <v>18.65887</v>
      </c>
      <c r="BM51" s="570">
        <v>18.22146</v>
      </c>
      <c r="BN51" s="570">
        <v>18.239380000000001</v>
      </c>
      <c r="BO51" s="570">
        <v>19.415859999999999</v>
      </c>
      <c r="BP51" s="570">
        <v>20.004239999999999</v>
      </c>
      <c r="BQ51" s="570">
        <v>20.664950000000001</v>
      </c>
      <c r="BR51" s="570">
        <v>20.665949999999999</v>
      </c>
      <c r="BS51" s="570">
        <v>18.239640000000001</v>
      </c>
      <c r="BT51" s="570">
        <v>17.691009999999999</v>
      </c>
      <c r="BU51" s="570">
        <v>17.901679999999999</v>
      </c>
      <c r="BV51" s="570">
        <v>19.996099999999998</v>
      </c>
    </row>
    <row r="52" spans="1:74" ht="11.15" customHeight="1" x14ac:dyDescent="0.25">
      <c r="A52" s="415" t="s">
        <v>1166</v>
      </c>
      <c r="B52" s="418" t="s">
        <v>1140</v>
      </c>
      <c r="C52" s="569">
        <v>4.2847657269999999</v>
      </c>
      <c r="D52" s="569">
        <v>3.160581928</v>
      </c>
      <c r="E52" s="569">
        <v>3.360832711</v>
      </c>
      <c r="F52" s="569">
        <v>3.6019993000000001</v>
      </c>
      <c r="G52" s="569">
        <v>3.795982725</v>
      </c>
      <c r="H52" s="569">
        <v>3.4045171359999999</v>
      </c>
      <c r="I52" s="569">
        <v>2.7580952160000001</v>
      </c>
      <c r="J52" s="569">
        <v>2.6434004139999998</v>
      </c>
      <c r="K52" s="569">
        <v>2.100999523</v>
      </c>
      <c r="L52" s="569">
        <v>2.0600046519999999</v>
      </c>
      <c r="M52" s="569">
        <v>2.6366538620000002</v>
      </c>
      <c r="N52" s="569">
        <v>3.1959433210000001</v>
      </c>
      <c r="O52" s="569">
        <v>4.26294358</v>
      </c>
      <c r="P52" s="569">
        <v>4.6452358159999996</v>
      </c>
      <c r="Q52" s="569">
        <v>4.5990997819999997</v>
      </c>
      <c r="R52" s="569">
        <v>3.7711147779999998</v>
      </c>
      <c r="S52" s="569">
        <v>4.3247778669999999</v>
      </c>
      <c r="T52" s="569">
        <v>4.0797222250000003</v>
      </c>
      <c r="U52" s="569">
        <v>3.8064122650000001</v>
      </c>
      <c r="V52" s="569">
        <v>3.521669395</v>
      </c>
      <c r="W52" s="569">
        <v>3.0796764040000002</v>
      </c>
      <c r="X52" s="569">
        <v>2.9351726089999999</v>
      </c>
      <c r="Y52" s="569">
        <v>3.5275855059999999</v>
      </c>
      <c r="Z52" s="569">
        <v>3.5702815430000001</v>
      </c>
      <c r="AA52" s="569">
        <v>3.5907635199999999</v>
      </c>
      <c r="AB52" s="569">
        <v>3.0007110030000002</v>
      </c>
      <c r="AC52" s="569">
        <v>3.4637378499999998</v>
      </c>
      <c r="AD52" s="569">
        <v>2.9060900740000002</v>
      </c>
      <c r="AE52" s="569">
        <v>3.131901901</v>
      </c>
      <c r="AF52" s="569">
        <v>3.0487549239999998</v>
      </c>
      <c r="AG52" s="569">
        <v>3.0379684870000001</v>
      </c>
      <c r="AH52" s="569">
        <v>2.8947556400000001</v>
      </c>
      <c r="AI52" s="569">
        <v>2.7321396249999998</v>
      </c>
      <c r="AJ52" s="569">
        <v>2.902439888</v>
      </c>
      <c r="AK52" s="569">
        <v>2.9444889930000002</v>
      </c>
      <c r="AL52" s="569">
        <v>3.3224370950000002</v>
      </c>
      <c r="AM52" s="569">
        <v>3.415084046</v>
      </c>
      <c r="AN52" s="569">
        <v>3.1603984220000001</v>
      </c>
      <c r="AO52" s="569">
        <v>3.7381959810000001</v>
      </c>
      <c r="AP52" s="569">
        <v>3.0037463899999999</v>
      </c>
      <c r="AQ52" s="569">
        <v>2.6249899719999998</v>
      </c>
      <c r="AR52" s="569">
        <v>2.667238802</v>
      </c>
      <c r="AS52" s="569">
        <v>1.687768693</v>
      </c>
      <c r="AT52" s="569">
        <v>2.307604338</v>
      </c>
      <c r="AU52" s="569">
        <v>2.0961631299999999</v>
      </c>
      <c r="AV52" s="569">
        <v>1.9764233879999999</v>
      </c>
      <c r="AW52" s="569">
        <v>2.4196100660000002</v>
      </c>
      <c r="AX52" s="569">
        <v>3.5552695270000001</v>
      </c>
      <c r="AY52" s="569">
        <v>3.8391795719999999</v>
      </c>
      <c r="AZ52" s="569">
        <v>3.4516230000000001</v>
      </c>
      <c r="BA52" s="569">
        <v>3.5815679999999999</v>
      </c>
      <c r="BB52" s="570">
        <v>3.0425140000000002</v>
      </c>
      <c r="BC52" s="570">
        <v>3.0124219999999999</v>
      </c>
      <c r="BD52" s="570">
        <v>2.826292</v>
      </c>
      <c r="BE52" s="570">
        <v>2.76837</v>
      </c>
      <c r="BF52" s="570">
        <v>2.7881170000000002</v>
      </c>
      <c r="BG52" s="570">
        <v>2.4540850000000001</v>
      </c>
      <c r="BH52" s="570">
        <v>2.6181779999999999</v>
      </c>
      <c r="BI52" s="570">
        <v>2.8960089999999998</v>
      </c>
      <c r="BJ52" s="570">
        <v>3.5825830000000001</v>
      </c>
      <c r="BK52" s="570">
        <v>4.1052109999999997</v>
      </c>
      <c r="BL52" s="570">
        <v>3.739312</v>
      </c>
      <c r="BM52" s="570">
        <v>3.6978469999999999</v>
      </c>
      <c r="BN52" s="570">
        <v>3.116997</v>
      </c>
      <c r="BO52" s="570">
        <v>3.0635539999999999</v>
      </c>
      <c r="BP52" s="570">
        <v>2.859299</v>
      </c>
      <c r="BQ52" s="570">
        <v>2.7945410000000002</v>
      </c>
      <c r="BR52" s="570">
        <v>2.8034819999999998</v>
      </c>
      <c r="BS52" s="570">
        <v>2.463168</v>
      </c>
      <c r="BT52" s="570">
        <v>2.6243609999999999</v>
      </c>
      <c r="BU52" s="570">
        <v>2.8999519999999999</v>
      </c>
      <c r="BV52" s="570">
        <v>3.5852680000000001</v>
      </c>
    </row>
    <row r="53" spans="1:74" ht="11.15" customHeight="1" x14ac:dyDescent="0.25">
      <c r="A53" s="415" t="s">
        <v>1167</v>
      </c>
      <c r="B53" s="418" t="s">
        <v>1235</v>
      </c>
      <c r="C53" s="569">
        <v>0.81972944000000003</v>
      </c>
      <c r="D53" s="569">
        <v>0.75168318000000001</v>
      </c>
      <c r="E53" s="569">
        <v>1.126636755</v>
      </c>
      <c r="F53" s="569">
        <v>1.188951777</v>
      </c>
      <c r="G53" s="569">
        <v>1.3578621399999999</v>
      </c>
      <c r="H53" s="569">
        <v>1.2716821030000001</v>
      </c>
      <c r="I53" s="569">
        <v>1.375880437</v>
      </c>
      <c r="J53" s="569">
        <v>1.283690942</v>
      </c>
      <c r="K53" s="569">
        <v>1.2337731089999999</v>
      </c>
      <c r="L53" s="569">
        <v>1.021008151</v>
      </c>
      <c r="M53" s="569">
        <v>0.98917722100000005</v>
      </c>
      <c r="N53" s="569">
        <v>0.984179252</v>
      </c>
      <c r="O53" s="569">
        <v>1.0065230759999999</v>
      </c>
      <c r="P53" s="569">
        <v>1.0372151329999999</v>
      </c>
      <c r="Q53" s="569">
        <v>1.2757807409999999</v>
      </c>
      <c r="R53" s="569">
        <v>1.5420123910000001</v>
      </c>
      <c r="S53" s="569">
        <v>1.7244459249999999</v>
      </c>
      <c r="T53" s="569">
        <v>1.565514772</v>
      </c>
      <c r="U53" s="569">
        <v>1.721721815</v>
      </c>
      <c r="V53" s="569">
        <v>1.592344169</v>
      </c>
      <c r="W53" s="569">
        <v>1.379848105</v>
      </c>
      <c r="X53" s="569">
        <v>1.3945271130000001</v>
      </c>
      <c r="Y53" s="569">
        <v>1.2360148929999999</v>
      </c>
      <c r="Z53" s="569">
        <v>1.1832227449999999</v>
      </c>
      <c r="AA53" s="569">
        <v>1.1403826260000001</v>
      </c>
      <c r="AB53" s="569">
        <v>1.0965880649999999</v>
      </c>
      <c r="AC53" s="569">
        <v>1.5669570770000001</v>
      </c>
      <c r="AD53" s="569">
        <v>1.8600923599999999</v>
      </c>
      <c r="AE53" s="569">
        <v>2.056184521</v>
      </c>
      <c r="AF53" s="569">
        <v>1.801783082</v>
      </c>
      <c r="AG53" s="569">
        <v>1.8669885450000001</v>
      </c>
      <c r="AH53" s="569">
        <v>1.7625101809999999</v>
      </c>
      <c r="AI53" s="569">
        <v>1.7501822279999999</v>
      </c>
      <c r="AJ53" s="569">
        <v>1.526435942</v>
      </c>
      <c r="AK53" s="569">
        <v>1.4542239990000001</v>
      </c>
      <c r="AL53" s="569">
        <v>1.203021246</v>
      </c>
      <c r="AM53" s="569">
        <v>1.4562392420000001</v>
      </c>
      <c r="AN53" s="569">
        <v>1.601094542</v>
      </c>
      <c r="AO53" s="569">
        <v>1.980078671</v>
      </c>
      <c r="AP53" s="569">
        <v>2.2026480030000002</v>
      </c>
      <c r="AQ53" s="569">
        <v>2.3545962070000002</v>
      </c>
      <c r="AR53" s="569">
        <v>2.4876507750000001</v>
      </c>
      <c r="AS53" s="569">
        <v>2.3193377470000001</v>
      </c>
      <c r="AT53" s="569">
        <v>2.1220398559999998</v>
      </c>
      <c r="AU53" s="569">
        <v>2.1200379250000001</v>
      </c>
      <c r="AV53" s="569">
        <v>2.0005500999999999</v>
      </c>
      <c r="AW53" s="569">
        <v>1.447809066</v>
      </c>
      <c r="AX53" s="569">
        <v>1.255613954</v>
      </c>
      <c r="AY53" s="569">
        <v>1.431741522</v>
      </c>
      <c r="AZ53" s="569">
        <v>1.7558320000000001</v>
      </c>
      <c r="BA53" s="569">
        <v>2.370339</v>
      </c>
      <c r="BB53" s="570">
        <v>2.583602</v>
      </c>
      <c r="BC53" s="570">
        <v>2.6855359999999999</v>
      </c>
      <c r="BD53" s="570">
        <v>2.6767370000000001</v>
      </c>
      <c r="BE53" s="570">
        <v>2.4329390000000002</v>
      </c>
      <c r="BF53" s="570">
        <v>2.2852990000000002</v>
      </c>
      <c r="BG53" s="570">
        <v>2.3346640000000001</v>
      </c>
      <c r="BH53" s="570">
        <v>2.2976510000000001</v>
      </c>
      <c r="BI53" s="570">
        <v>1.599539</v>
      </c>
      <c r="BJ53" s="570">
        <v>1.488361</v>
      </c>
      <c r="BK53" s="570">
        <v>1.481681</v>
      </c>
      <c r="BL53" s="570">
        <v>1.9394439999999999</v>
      </c>
      <c r="BM53" s="570">
        <v>2.680005</v>
      </c>
      <c r="BN53" s="570">
        <v>2.9072879999999999</v>
      </c>
      <c r="BO53" s="570">
        <v>3.0095670000000001</v>
      </c>
      <c r="BP53" s="570">
        <v>2.9850639999999999</v>
      </c>
      <c r="BQ53" s="570">
        <v>2.763884</v>
      </c>
      <c r="BR53" s="570">
        <v>2.596943</v>
      </c>
      <c r="BS53" s="570">
        <v>2.6184210000000001</v>
      </c>
      <c r="BT53" s="570">
        <v>2.613181</v>
      </c>
      <c r="BU53" s="570">
        <v>1.900412</v>
      </c>
      <c r="BV53" s="570">
        <v>1.6181680000000001</v>
      </c>
    </row>
    <row r="54" spans="1:74" ht="11.15" customHeight="1" x14ac:dyDescent="0.25">
      <c r="A54" s="415" t="s">
        <v>1168</v>
      </c>
      <c r="B54" s="416" t="s">
        <v>1236</v>
      </c>
      <c r="C54" s="569">
        <v>5.8853872000000002E-2</v>
      </c>
      <c r="D54" s="569">
        <v>-5.6984801000000002E-2</v>
      </c>
      <c r="E54" s="569">
        <v>-1.7126380000000001E-3</v>
      </c>
      <c r="F54" s="569">
        <v>3.6323207000000003E-2</v>
      </c>
      <c r="G54" s="569">
        <v>-9.5476031000000003E-2</v>
      </c>
      <c r="H54" s="569">
        <v>-0.15384451199999999</v>
      </c>
      <c r="I54" s="569">
        <v>-0.17964660599999999</v>
      </c>
      <c r="J54" s="569">
        <v>-0.21056349599999999</v>
      </c>
      <c r="K54" s="569">
        <v>-0.24640946799999999</v>
      </c>
      <c r="L54" s="569">
        <v>-0.16928085500000001</v>
      </c>
      <c r="M54" s="569">
        <v>-0.142812352</v>
      </c>
      <c r="N54" s="569">
        <v>-0.11880468800000001</v>
      </c>
      <c r="O54" s="569">
        <v>-3.2075909E-2</v>
      </c>
      <c r="P54" s="569">
        <v>-6.5674030000000003E-3</v>
      </c>
      <c r="Q54" s="569">
        <v>-6.8861770000000003E-3</v>
      </c>
      <c r="R54" s="569">
        <v>-5.6281198999999997E-2</v>
      </c>
      <c r="S54" s="569">
        <v>-6.4439148000000002E-2</v>
      </c>
      <c r="T54" s="569">
        <v>-0.17101904200000001</v>
      </c>
      <c r="U54" s="569">
        <v>-0.20873729799999999</v>
      </c>
      <c r="V54" s="569">
        <v>-0.21908997999999999</v>
      </c>
      <c r="W54" s="569">
        <v>-0.148404128</v>
      </c>
      <c r="X54" s="569">
        <v>-0.108859438</v>
      </c>
      <c r="Y54" s="569">
        <v>-4.8588399999999997E-2</v>
      </c>
      <c r="Z54" s="569">
        <v>-5.4406893999999997E-2</v>
      </c>
      <c r="AA54" s="569">
        <v>-5.8865372999999999E-2</v>
      </c>
      <c r="AB54" s="569">
        <v>1.3440961E-2</v>
      </c>
      <c r="AC54" s="569">
        <v>-3.8732559999999998E-3</v>
      </c>
      <c r="AD54" s="569">
        <v>-1.0856040000000001E-2</v>
      </c>
      <c r="AE54" s="569">
        <v>-0.114556592</v>
      </c>
      <c r="AF54" s="569">
        <v>-0.109547114</v>
      </c>
      <c r="AG54" s="569">
        <v>-0.20248196600000001</v>
      </c>
      <c r="AH54" s="569">
        <v>-0.15470057400000001</v>
      </c>
      <c r="AI54" s="569">
        <v>-0.118889325</v>
      </c>
      <c r="AJ54" s="569">
        <v>-1.9729044000000001E-2</v>
      </c>
      <c r="AK54" s="569">
        <v>-8.7443273000000002E-2</v>
      </c>
      <c r="AL54" s="569">
        <v>-0.13242184300000001</v>
      </c>
      <c r="AM54" s="569">
        <v>-9.4088528000000005E-2</v>
      </c>
      <c r="AN54" s="569">
        <v>-0.11465694</v>
      </c>
      <c r="AO54" s="569">
        <v>-2.5610510999999999E-2</v>
      </c>
      <c r="AP54" s="569">
        <v>-1.2462437E-2</v>
      </c>
      <c r="AQ54" s="569">
        <v>-0.108689909</v>
      </c>
      <c r="AR54" s="569">
        <v>-0.14494791700000001</v>
      </c>
      <c r="AS54" s="569">
        <v>-0.27435495500000001</v>
      </c>
      <c r="AT54" s="569">
        <v>-0.200120302</v>
      </c>
      <c r="AU54" s="569">
        <v>-0.17245997299999999</v>
      </c>
      <c r="AV54" s="569">
        <v>-0.14524990800000001</v>
      </c>
      <c r="AW54" s="569">
        <v>-0.16359981200000001</v>
      </c>
      <c r="AX54" s="569">
        <v>0.24028622299999999</v>
      </c>
      <c r="AY54" s="569">
        <v>-0.100402741</v>
      </c>
      <c r="AZ54" s="569">
        <v>-0.10749400000000001</v>
      </c>
      <c r="BA54" s="569">
        <v>-3.4542200000000002E-2</v>
      </c>
      <c r="BB54" s="570">
        <v>-3.8452600000000003E-2</v>
      </c>
      <c r="BC54" s="570">
        <v>-0.1194997</v>
      </c>
      <c r="BD54" s="570">
        <v>-0.16385440000000001</v>
      </c>
      <c r="BE54" s="570">
        <v>-0.27890169999999997</v>
      </c>
      <c r="BF54" s="570">
        <v>-0.15895049999999999</v>
      </c>
      <c r="BG54" s="570">
        <v>-0.21917420000000001</v>
      </c>
      <c r="BH54" s="570">
        <v>-0.1373027</v>
      </c>
      <c r="BI54" s="570">
        <v>-0.14623439999999999</v>
      </c>
      <c r="BJ54" s="570">
        <v>6.6894899999999993E-2</v>
      </c>
      <c r="BK54" s="570">
        <v>-2.2922100000000001E-2</v>
      </c>
      <c r="BL54" s="570">
        <v>-6.8923600000000002E-2</v>
      </c>
      <c r="BM54" s="570">
        <v>-3.3515200000000002E-2</v>
      </c>
      <c r="BN54" s="570">
        <v>-8.7488099999999999E-2</v>
      </c>
      <c r="BO54" s="570">
        <v>-0.1500891</v>
      </c>
      <c r="BP54" s="570">
        <v>-0.17619380000000001</v>
      </c>
      <c r="BQ54" s="570">
        <v>-0.32913369999999997</v>
      </c>
      <c r="BR54" s="570">
        <v>-0.22203239999999999</v>
      </c>
      <c r="BS54" s="570">
        <v>-0.22796520000000001</v>
      </c>
      <c r="BT54" s="570">
        <v>-0.15429329999999999</v>
      </c>
      <c r="BU54" s="570">
        <v>-0.15730379999999999</v>
      </c>
      <c r="BV54" s="570">
        <v>0.1159637</v>
      </c>
    </row>
    <row r="55" spans="1:74" ht="11.15" customHeight="1" x14ac:dyDescent="0.25">
      <c r="A55" s="415" t="s">
        <v>1169</v>
      </c>
      <c r="B55" s="418" t="s">
        <v>1144</v>
      </c>
      <c r="C55" s="569">
        <v>59.129912556000001</v>
      </c>
      <c r="D55" s="569">
        <v>48.268016324999998</v>
      </c>
      <c r="E55" s="569">
        <v>51.033313186000001</v>
      </c>
      <c r="F55" s="569">
        <v>46.888022884999998</v>
      </c>
      <c r="G55" s="569">
        <v>58.284077175</v>
      </c>
      <c r="H55" s="569">
        <v>59.149132815000002</v>
      </c>
      <c r="I55" s="569">
        <v>66.871629846999994</v>
      </c>
      <c r="J55" s="569">
        <v>65.882592524000003</v>
      </c>
      <c r="K55" s="569">
        <v>60.890451253999998</v>
      </c>
      <c r="L55" s="569">
        <v>51.096971738999997</v>
      </c>
      <c r="M55" s="569">
        <v>50.806428777999997</v>
      </c>
      <c r="N55" s="569">
        <v>53.999339096</v>
      </c>
      <c r="O55" s="569">
        <v>55.672521322000001</v>
      </c>
      <c r="P55" s="569">
        <v>52.308062816000003</v>
      </c>
      <c r="Q55" s="569">
        <v>48.668341927999997</v>
      </c>
      <c r="R55" s="569">
        <v>42.487632711000003</v>
      </c>
      <c r="S55" s="569">
        <v>48.870926658999998</v>
      </c>
      <c r="T55" s="569">
        <v>57.317432732</v>
      </c>
      <c r="U55" s="569">
        <v>67.489841006000006</v>
      </c>
      <c r="V55" s="569">
        <v>64.777456939000004</v>
      </c>
      <c r="W55" s="569">
        <v>54.044273191999999</v>
      </c>
      <c r="X55" s="569">
        <v>48.070861987000001</v>
      </c>
      <c r="Y55" s="569">
        <v>46.864612145999999</v>
      </c>
      <c r="Z55" s="569">
        <v>57.965909670000002</v>
      </c>
      <c r="AA55" s="569">
        <v>58.965039726999997</v>
      </c>
      <c r="AB55" s="569">
        <v>53.898635550999998</v>
      </c>
      <c r="AC55" s="569">
        <v>48.094328242000003</v>
      </c>
      <c r="AD55" s="569">
        <v>45.676379904999997</v>
      </c>
      <c r="AE55" s="569">
        <v>52.116599561000001</v>
      </c>
      <c r="AF55" s="569">
        <v>59.684886550999998</v>
      </c>
      <c r="AG55" s="569">
        <v>65.014812092</v>
      </c>
      <c r="AH55" s="569">
        <v>65.838671211999994</v>
      </c>
      <c r="AI55" s="569">
        <v>53.568919532000002</v>
      </c>
      <c r="AJ55" s="569">
        <v>49.238816964999998</v>
      </c>
      <c r="AK55" s="569">
        <v>51.080584141999999</v>
      </c>
      <c r="AL55" s="569">
        <v>52.289976453000001</v>
      </c>
      <c r="AM55" s="569">
        <v>61.937989469000001</v>
      </c>
      <c r="AN55" s="569">
        <v>50.327809852999998</v>
      </c>
      <c r="AO55" s="569">
        <v>49.528941045000003</v>
      </c>
      <c r="AP55" s="569">
        <v>47.266439142000003</v>
      </c>
      <c r="AQ55" s="569">
        <v>55.695893560999998</v>
      </c>
      <c r="AR55" s="569">
        <v>62.841153073000001</v>
      </c>
      <c r="AS55" s="569">
        <v>67.124255051999995</v>
      </c>
      <c r="AT55" s="569">
        <v>64.078685729</v>
      </c>
      <c r="AU55" s="569">
        <v>54.492343943999998</v>
      </c>
      <c r="AV55" s="569">
        <v>47.738704808999998</v>
      </c>
      <c r="AW55" s="569">
        <v>50.179456791</v>
      </c>
      <c r="AX55" s="569">
        <v>58.357885344000003</v>
      </c>
      <c r="AY55" s="569">
        <v>55.854431527999999</v>
      </c>
      <c r="AZ55" s="569">
        <v>49.997489999999999</v>
      </c>
      <c r="BA55" s="569">
        <v>51.427999999999997</v>
      </c>
      <c r="BB55" s="570">
        <v>48.312350000000002</v>
      </c>
      <c r="BC55" s="570">
        <v>57.166220000000003</v>
      </c>
      <c r="BD55" s="570">
        <v>63.303570000000001</v>
      </c>
      <c r="BE55" s="570">
        <v>69.62603</v>
      </c>
      <c r="BF55" s="570">
        <v>68.166439999999994</v>
      </c>
      <c r="BG55" s="570">
        <v>56.2864</v>
      </c>
      <c r="BH55" s="570">
        <v>49.516640000000002</v>
      </c>
      <c r="BI55" s="570">
        <v>51.216889999999999</v>
      </c>
      <c r="BJ55" s="570">
        <v>60.139330000000001</v>
      </c>
      <c r="BK55" s="570">
        <v>61.007579999999997</v>
      </c>
      <c r="BL55" s="570">
        <v>55.900790000000001</v>
      </c>
      <c r="BM55" s="570">
        <v>53.142220000000002</v>
      </c>
      <c r="BN55" s="570">
        <v>49.091180000000001</v>
      </c>
      <c r="BO55" s="570">
        <v>57.567340000000002</v>
      </c>
      <c r="BP55" s="570">
        <v>63.551130000000001</v>
      </c>
      <c r="BQ55" s="570">
        <v>70.489270000000005</v>
      </c>
      <c r="BR55" s="570">
        <v>69.157899999999998</v>
      </c>
      <c r="BS55" s="570">
        <v>57.077019999999997</v>
      </c>
      <c r="BT55" s="570">
        <v>50.214329999999997</v>
      </c>
      <c r="BU55" s="570">
        <v>51.874510000000001</v>
      </c>
      <c r="BV55" s="570">
        <v>60.84111</v>
      </c>
    </row>
    <row r="56" spans="1:74" ht="11.15" customHeight="1" x14ac:dyDescent="0.25">
      <c r="A56" s="415" t="s">
        <v>1170</v>
      </c>
      <c r="B56" s="416" t="s">
        <v>1237</v>
      </c>
      <c r="C56" s="569">
        <v>56.184066999999999</v>
      </c>
      <c r="D56" s="569">
        <v>45.608837000000001</v>
      </c>
      <c r="E56" s="569">
        <v>48.431085000000003</v>
      </c>
      <c r="F56" s="569">
        <v>43.717424999999999</v>
      </c>
      <c r="G56" s="569">
        <v>53.099879000000001</v>
      </c>
      <c r="H56" s="569">
        <v>54.457979999999999</v>
      </c>
      <c r="I56" s="569">
        <v>62.067157999999999</v>
      </c>
      <c r="J56" s="569">
        <v>60.945515</v>
      </c>
      <c r="K56" s="569">
        <v>57.078426999999998</v>
      </c>
      <c r="L56" s="569">
        <v>47.647064</v>
      </c>
      <c r="M56" s="569">
        <v>47.767530499999999</v>
      </c>
      <c r="N56" s="569">
        <v>50.518914000000002</v>
      </c>
      <c r="O56" s="569">
        <v>52.463135020000003</v>
      </c>
      <c r="P56" s="569">
        <v>48.753137340000002</v>
      </c>
      <c r="Q56" s="569">
        <v>45.563974379999998</v>
      </c>
      <c r="R56" s="569">
        <v>39.800891489999998</v>
      </c>
      <c r="S56" s="569">
        <v>44.605077809999997</v>
      </c>
      <c r="T56" s="569">
        <v>52.537178609999998</v>
      </c>
      <c r="U56" s="569">
        <v>62.048544110000002</v>
      </c>
      <c r="V56" s="569">
        <v>59.449831119999999</v>
      </c>
      <c r="W56" s="569">
        <v>49.934777310000001</v>
      </c>
      <c r="X56" s="569">
        <v>45.176017229999999</v>
      </c>
      <c r="Y56" s="569">
        <v>44.321570489999999</v>
      </c>
      <c r="Z56" s="569">
        <v>54.76427778</v>
      </c>
      <c r="AA56" s="569">
        <v>55.608055970000002</v>
      </c>
      <c r="AB56" s="569">
        <v>51.734109519999997</v>
      </c>
      <c r="AC56" s="569">
        <v>46.457240419999998</v>
      </c>
      <c r="AD56" s="569">
        <v>43.607596360000002</v>
      </c>
      <c r="AE56" s="569">
        <v>47.797902309999998</v>
      </c>
      <c r="AF56" s="569">
        <v>55.132423979999999</v>
      </c>
      <c r="AG56" s="569">
        <v>60.475253209999998</v>
      </c>
      <c r="AH56" s="569">
        <v>61.787257699999998</v>
      </c>
      <c r="AI56" s="569">
        <v>51.904843970000002</v>
      </c>
      <c r="AJ56" s="569">
        <v>47.981296550000003</v>
      </c>
      <c r="AK56" s="569">
        <v>48.917204959999999</v>
      </c>
      <c r="AL56" s="569">
        <v>49.662280129999999</v>
      </c>
      <c r="AM56" s="569">
        <v>57.557796351999997</v>
      </c>
      <c r="AN56" s="569">
        <v>50.122746954</v>
      </c>
      <c r="AO56" s="569">
        <v>49.278259491999997</v>
      </c>
      <c r="AP56" s="569">
        <v>47.470585692</v>
      </c>
      <c r="AQ56" s="569">
        <v>52.939559688999999</v>
      </c>
      <c r="AR56" s="569">
        <v>57.941935260000001</v>
      </c>
      <c r="AS56" s="569">
        <v>60.588942486000001</v>
      </c>
      <c r="AT56" s="569">
        <v>58.034823758000002</v>
      </c>
      <c r="AU56" s="569">
        <v>51.802416364000003</v>
      </c>
      <c r="AV56" s="569">
        <v>47.516154864000001</v>
      </c>
      <c r="AW56" s="569">
        <v>48.887552155999998</v>
      </c>
      <c r="AX56" s="569">
        <v>54.609692054999996</v>
      </c>
      <c r="AY56" s="569">
        <v>52.217333097000001</v>
      </c>
      <c r="AZ56" s="569">
        <v>47.516329491</v>
      </c>
      <c r="BA56" s="569">
        <v>48.750349999999997</v>
      </c>
      <c r="BB56" s="570">
        <v>45.696120000000001</v>
      </c>
      <c r="BC56" s="570">
        <v>53.318689999999997</v>
      </c>
      <c r="BD56" s="570">
        <v>59.053370000000001</v>
      </c>
      <c r="BE56" s="570">
        <v>64.865470000000002</v>
      </c>
      <c r="BF56" s="570">
        <v>63.506990000000002</v>
      </c>
      <c r="BG56" s="570">
        <v>52.977530000000002</v>
      </c>
      <c r="BH56" s="570">
        <v>46.929819999999999</v>
      </c>
      <c r="BI56" s="570">
        <v>48.757480000000001</v>
      </c>
      <c r="BJ56" s="570">
        <v>57.265419999999999</v>
      </c>
      <c r="BK56" s="570">
        <v>57.887320000000003</v>
      </c>
      <c r="BL56" s="570">
        <v>53.134920000000001</v>
      </c>
      <c r="BM56" s="570">
        <v>50.23874</v>
      </c>
      <c r="BN56" s="570">
        <v>46.288559999999997</v>
      </c>
      <c r="BO56" s="570">
        <v>53.54786</v>
      </c>
      <c r="BP56" s="570">
        <v>59.172069999999998</v>
      </c>
      <c r="BQ56" s="570">
        <v>65.621669999999995</v>
      </c>
      <c r="BR56" s="570">
        <v>64.404039999999995</v>
      </c>
      <c r="BS56" s="570">
        <v>53.736849999999997</v>
      </c>
      <c r="BT56" s="570">
        <v>47.590780000000002</v>
      </c>
      <c r="BU56" s="570">
        <v>49.423229999999997</v>
      </c>
      <c r="BV56" s="570">
        <v>57.959269999999997</v>
      </c>
    </row>
    <row r="57" spans="1:74" ht="11.15" customHeight="1" x14ac:dyDescent="0.25">
      <c r="A57" s="409"/>
      <c r="B57" s="102" t="s">
        <v>1171</v>
      </c>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67"/>
      <c r="BC57" s="267"/>
      <c r="BD57" s="267"/>
      <c r="BE57" s="267"/>
      <c r="BF57" s="267"/>
      <c r="BG57" s="267"/>
      <c r="BH57" s="267"/>
      <c r="BI57" s="267"/>
      <c r="BJ57" s="267"/>
      <c r="BK57" s="267"/>
      <c r="BL57" s="267"/>
      <c r="BM57" s="267"/>
      <c r="BN57" s="267"/>
      <c r="BO57" s="267"/>
      <c r="BP57" s="267"/>
      <c r="BQ57" s="267"/>
      <c r="BR57" s="267"/>
      <c r="BS57" s="267"/>
      <c r="BT57" s="267"/>
      <c r="BU57" s="267"/>
      <c r="BV57" s="267"/>
    </row>
    <row r="58" spans="1:74" ht="11.15" customHeight="1" x14ac:dyDescent="0.25">
      <c r="A58" s="415" t="s">
        <v>1172</v>
      </c>
      <c r="B58" s="416" t="s">
        <v>1397</v>
      </c>
      <c r="C58" s="569">
        <v>11.913719540000001</v>
      </c>
      <c r="D58" s="569">
        <v>11.26398749</v>
      </c>
      <c r="E58" s="569">
        <v>12.472542506</v>
      </c>
      <c r="F58" s="569">
        <v>13.174255058</v>
      </c>
      <c r="G58" s="569">
        <v>16.507530731999999</v>
      </c>
      <c r="H58" s="569">
        <v>16.968608961000001</v>
      </c>
      <c r="I58" s="569">
        <v>17.563178034</v>
      </c>
      <c r="J58" s="569">
        <v>17.859841793000001</v>
      </c>
      <c r="K58" s="569">
        <v>17.176754506999998</v>
      </c>
      <c r="L58" s="569">
        <v>16.142579980000001</v>
      </c>
      <c r="M58" s="569">
        <v>11.813047903999999</v>
      </c>
      <c r="N58" s="569">
        <v>12.041057034</v>
      </c>
      <c r="O58" s="569">
        <v>12.847017472999999</v>
      </c>
      <c r="P58" s="569">
        <v>12.806938805</v>
      </c>
      <c r="Q58" s="569">
        <v>14.761056041</v>
      </c>
      <c r="R58" s="569">
        <v>14.483319440000001</v>
      </c>
      <c r="S58" s="569">
        <v>14.541875431999999</v>
      </c>
      <c r="T58" s="569">
        <v>16.853682117000002</v>
      </c>
      <c r="U58" s="569">
        <v>18.186544221999998</v>
      </c>
      <c r="V58" s="569">
        <v>18.301915597000001</v>
      </c>
      <c r="W58" s="569">
        <v>16.381990561999999</v>
      </c>
      <c r="X58" s="569">
        <v>16.118633306</v>
      </c>
      <c r="Y58" s="569">
        <v>13.297094921999999</v>
      </c>
      <c r="Z58" s="569">
        <v>12.214287839000001</v>
      </c>
      <c r="AA58" s="569">
        <v>11.609587683999999</v>
      </c>
      <c r="AB58" s="569">
        <v>11.002379984999999</v>
      </c>
      <c r="AC58" s="569">
        <v>12.325473059</v>
      </c>
      <c r="AD58" s="569">
        <v>13.025264160000001</v>
      </c>
      <c r="AE58" s="569">
        <v>15.41482671</v>
      </c>
      <c r="AF58" s="569">
        <v>15.945639342</v>
      </c>
      <c r="AG58" s="569">
        <v>17.677964450000001</v>
      </c>
      <c r="AH58" s="569">
        <v>18.429964636000001</v>
      </c>
      <c r="AI58" s="569">
        <v>16.838902705999999</v>
      </c>
      <c r="AJ58" s="569">
        <v>15.971979433</v>
      </c>
      <c r="AK58" s="569">
        <v>12.291023783</v>
      </c>
      <c r="AL58" s="569">
        <v>13.202569735000001</v>
      </c>
      <c r="AM58" s="569">
        <v>13.841841056</v>
      </c>
      <c r="AN58" s="569">
        <v>11.525079052000001</v>
      </c>
      <c r="AO58" s="569">
        <v>13.370564753</v>
      </c>
      <c r="AP58" s="569">
        <v>13.310100402</v>
      </c>
      <c r="AQ58" s="569">
        <v>16.300738964000001</v>
      </c>
      <c r="AR58" s="569">
        <v>18.139471263000001</v>
      </c>
      <c r="AS58" s="569">
        <v>19.856130533000002</v>
      </c>
      <c r="AT58" s="569">
        <v>19.937284189</v>
      </c>
      <c r="AU58" s="569">
        <v>17.461773579999999</v>
      </c>
      <c r="AV58" s="569">
        <v>14.516086825</v>
      </c>
      <c r="AW58" s="569">
        <v>13.292107753</v>
      </c>
      <c r="AX58" s="569">
        <v>13.453231897</v>
      </c>
      <c r="AY58" s="569">
        <v>12.609754606999999</v>
      </c>
      <c r="AZ58" s="569">
        <v>12.505929999999999</v>
      </c>
      <c r="BA58" s="569">
        <v>12.780709999999999</v>
      </c>
      <c r="BB58" s="570">
        <v>13.48733</v>
      </c>
      <c r="BC58" s="570">
        <v>15.72072</v>
      </c>
      <c r="BD58" s="570">
        <v>17.10669</v>
      </c>
      <c r="BE58" s="570">
        <v>18.207159999999998</v>
      </c>
      <c r="BF58" s="570">
        <v>18.328330000000001</v>
      </c>
      <c r="BG58" s="570">
        <v>16.682300000000001</v>
      </c>
      <c r="BH58" s="570">
        <v>14.60388</v>
      </c>
      <c r="BI58" s="570">
        <v>12.31222</v>
      </c>
      <c r="BJ58" s="570">
        <v>13.063800000000001</v>
      </c>
      <c r="BK58" s="570">
        <v>12.715590000000001</v>
      </c>
      <c r="BL58" s="570">
        <v>12.1958</v>
      </c>
      <c r="BM58" s="570">
        <v>12.163169999999999</v>
      </c>
      <c r="BN58" s="570">
        <v>12.24527</v>
      </c>
      <c r="BO58" s="570">
        <v>15.00498</v>
      </c>
      <c r="BP58" s="570">
        <v>16.780799999999999</v>
      </c>
      <c r="BQ58" s="570">
        <v>18.165310000000002</v>
      </c>
      <c r="BR58" s="570">
        <v>18.354399999999998</v>
      </c>
      <c r="BS58" s="570">
        <v>16.428239999999999</v>
      </c>
      <c r="BT58" s="570">
        <v>15.42793</v>
      </c>
      <c r="BU58" s="570">
        <v>12.62369</v>
      </c>
      <c r="BV58" s="570">
        <v>13.16137</v>
      </c>
    </row>
    <row r="59" spans="1:74" ht="11.15" customHeight="1" x14ac:dyDescent="0.25">
      <c r="A59" s="415" t="s">
        <v>1173</v>
      </c>
      <c r="B59" s="418" t="s">
        <v>80</v>
      </c>
      <c r="C59" s="569">
        <v>1.7345724629999999</v>
      </c>
      <c r="D59" s="569">
        <v>0.92068753400000003</v>
      </c>
      <c r="E59" s="569">
        <v>1.087805044</v>
      </c>
      <c r="F59" s="569">
        <v>1.167952192</v>
      </c>
      <c r="G59" s="569">
        <v>1.7305873510000001</v>
      </c>
      <c r="H59" s="569">
        <v>1.8876953400000001</v>
      </c>
      <c r="I59" s="569">
        <v>1.928923977</v>
      </c>
      <c r="J59" s="569">
        <v>1.712507166</v>
      </c>
      <c r="K59" s="569">
        <v>1.662759554</v>
      </c>
      <c r="L59" s="569">
        <v>1.9560435650000001</v>
      </c>
      <c r="M59" s="569">
        <v>1.808206744</v>
      </c>
      <c r="N59" s="569">
        <v>1.034348912</v>
      </c>
      <c r="O59" s="569">
        <v>0.96290076099999999</v>
      </c>
      <c r="P59" s="569">
        <v>0.53999663600000003</v>
      </c>
      <c r="Q59" s="569">
        <v>0.57244601100000003</v>
      </c>
      <c r="R59" s="569">
        <v>0.87348255399999997</v>
      </c>
      <c r="S59" s="569">
        <v>1.1971562570000001</v>
      </c>
      <c r="T59" s="569">
        <v>1.466689599</v>
      </c>
      <c r="U59" s="569">
        <v>1.8280766159999999</v>
      </c>
      <c r="V59" s="569">
        <v>1.9967631859999999</v>
      </c>
      <c r="W59" s="569">
        <v>1.8458949389999999</v>
      </c>
      <c r="X59" s="569">
        <v>1.9528855110000001</v>
      </c>
      <c r="Y59" s="569">
        <v>1.2637792999999999</v>
      </c>
      <c r="Z59" s="569">
        <v>1.3527508880000001</v>
      </c>
      <c r="AA59" s="569">
        <v>1.5886616339999999</v>
      </c>
      <c r="AB59" s="569">
        <v>1.585293716</v>
      </c>
      <c r="AC59" s="569">
        <v>1.509506974</v>
      </c>
      <c r="AD59" s="569">
        <v>1.497808356</v>
      </c>
      <c r="AE59" s="569">
        <v>1.8647080330000001</v>
      </c>
      <c r="AF59" s="569">
        <v>1.91030813</v>
      </c>
      <c r="AG59" s="569">
        <v>1.7638038659999999</v>
      </c>
      <c r="AH59" s="569">
        <v>2.1572938760000002</v>
      </c>
      <c r="AI59" s="569">
        <v>1.6475769280000001</v>
      </c>
      <c r="AJ59" s="569">
        <v>1.4357871760000001</v>
      </c>
      <c r="AK59" s="569">
        <v>0.76035298699999998</v>
      </c>
      <c r="AL59" s="569">
        <v>0.62008380100000005</v>
      </c>
      <c r="AM59" s="569">
        <v>1.132611942</v>
      </c>
      <c r="AN59" s="569">
        <v>1.343687326</v>
      </c>
      <c r="AO59" s="569">
        <v>1.0345281040000001</v>
      </c>
      <c r="AP59" s="569">
        <v>1.46633792</v>
      </c>
      <c r="AQ59" s="569">
        <v>1.421597008</v>
      </c>
      <c r="AR59" s="569">
        <v>1.350020905</v>
      </c>
      <c r="AS59" s="569">
        <v>1.2747241439999999</v>
      </c>
      <c r="AT59" s="569">
        <v>1.2725035600000001</v>
      </c>
      <c r="AU59" s="569">
        <v>1.135075195</v>
      </c>
      <c r="AV59" s="569">
        <v>1.0715558519999999</v>
      </c>
      <c r="AW59" s="569">
        <v>1.465422204</v>
      </c>
      <c r="AX59" s="569">
        <v>1.5289142929999999</v>
      </c>
      <c r="AY59" s="569">
        <v>0.918539102</v>
      </c>
      <c r="AZ59" s="569">
        <v>0.74476609999999999</v>
      </c>
      <c r="BA59" s="569">
        <v>1.105423</v>
      </c>
      <c r="BB59" s="570">
        <v>0.88970360000000004</v>
      </c>
      <c r="BC59" s="570">
        <v>1.0967199999999999</v>
      </c>
      <c r="BD59" s="570">
        <v>0.87423419999999996</v>
      </c>
      <c r="BE59" s="570">
        <v>0.88135269999999999</v>
      </c>
      <c r="BF59" s="570">
        <v>0.92700020000000005</v>
      </c>
      <c r="BG59" s="570">
        <v>0.73335669999999997</v>
      </c>
      <c r="BH59" s="570">
        <v>0.66196770000000005</v>
      </c>
      <c r="BI59" s="570">
        <v>0.81070620000000004</v>
      </c>
      <c r="BJ59" s="570">
        <v>0.84800739999999997</v>
      </c>
      <c r="BK59" s="570">
        <v>0.80764769999999997</v>
      </c>
      <c r="BL59" s="570">
        <v>0.51389499999999999</v>
      </c>
      <c r="BM59" s="570">
        <v>1.0638000000000001</v>
      </c>
      <c r="BN59" s="570">
        <v>0.73004939999999996</v>
      </c>
      <c r="BO59" s="570">
        <v>0.96461470000000005</v>
      </c>
      <c r="BP59" s="570">
        <v>0.76664940000000004</v>
      </c>
      <c r="BQ59" s="570">
        <v>0.79648980000000003</v>
      </c>
      <c r="BR59" s="570">
        <v>0.84193439999999997</v>
      </c>
      <c r="BS59" s="570">
        <v>0.63132730000000004</v>
      </c>
      <c r="BT59" s="570">
        <v>0.56675430000000004</v>
      </c>
      <c r="BU59" s="570">
        <v>0.7945797</v>
      </c>
      <c r="BV59" s="570">
        <v>0.7413284</v>
      </c>
    </row>
    <row r="60" spans="1:74" ht="11.15" customHeight="1" x14ac:dyDescent="0.25">
      <c r="A60" s="415" t="s">
        <v>1174</v>
      </c>
      <c r="B60" s="418" t="s">
        <v>81</v>
      </c>
      <c r="C60" s="569">
        <v>2.7848850000000001</v>
      </c>
      <c r="D60" s="569">
        <v>2.5095320000000001</v>
      </c>
      <c r="E60" s="569">
        <v>2.3357999999999999</v>
      </c>
      <c r="F60" s="569">
        <v>2.2938939999999999</v>
      </c>
      <c r="G60" s="569">
        <v>1.9673590000000001</v>
      </c>
      <c r="H60" s="569">
        <v>2.1528749999999999</v>
      </c>
      <c r="I60" s="569">
        <v>2.7412879999999999</v>
      </c>
      <c r="J60" s="569">
        <v>2.7347519999999998</v>
      </c>
      <c r="K60" s="569">
        <v>2.2733889999999999</v>
      </c>
      <c r="L60" s="569">
        <v>2.3089050000000002</v>
      </c>
      <c r="M60" s="569">
        <v>2.2236530000000001</v>
      </c>
      <c r="N60" s="569">
        <v>2.7817340000000002</v>
      </c>
      <c r="O60" s="569">
        <v>2.785361</v>
      </c>
      <c r="P60" s="569">
        <v>2.2682500000000001</v>
      </c>
      <c r="Q60" s="569">
        <v>2.2341259999999998</v>
      </c>
      <c r="R60" s="569">
        <v>2.138395</v>
      </c>
      <c r="S60" s="569">
        <v>2.7600850000000001</v>
      </c>
      <c r="T60" s="569">
        <v>2.656558</v>
      </c>
      <c r="U60" s="569">
        <v>2.4182709999999998</v>
      </c>
      <c r="V60" s="569">
        <v>2.5729730000000002</v>
      </c>
      <c r="W60" s="569">
        <v>2.6260330000000001</v>
      </c>
      <c r="X60" s="569">
        <v>2.1504259999999999</v>
      </c>
      <c r="Y60" s="569">
        <v>2.1959</v>
      </c>
      <c r="Z60" s="569">
        <v>2.6129739999999999</v>
      </c>
      <c r="AA60" s="569">
        <v>2.6986210000000002</v>
      </c>
      <c r="AB60" s="569">
        <v>2.4724119999999998</v>
      </c>
      <c r="AC60" s="569">
        <v>2.6728779999999999</v>
      </c>
      <c r="AD60" s="569">
        <v>2.1834370000000001</v>
      </c>
      <c r="AE60" s="569">
        <v>2.344614</v>
      </c>
      <c r="AF60" s="569">
        <v>2.67801</v>
      </c>
      <c r="AG60" s="569">
        <v>2.751655</v>
      </c>
      <c r="AH60" s="569">
        <v>2.5181870000000002</v>
      </c>
      <c r="AI60" s="569">
        <v>1.938461</v>
      </c>
      <c r="AJ60" s="569">
        <v>2.252049</v>
      </c>
      <c r="AK60" s="569">
        <v>2.2611759999999999</v>
      </c>
      <c r="AL60" s="569">
        <v>2.7433939999999999</v>
      </c>
      <c r="AM60" s="569">
        <v>2.4372379999999998</v>
      </c>
      <c r="AN60" s="569">
        <v>2.5307080000000002</v>
      </c>
      <c r="AO60" s="569">
        <v>2.3515350000000002</v>
      </c>
      <c r="AP60" s="569">
        <v>2.431254</v>
      </c>
      <c r="AQ60" s="569">
        <v>2.7800660000000001</v>
      </c>
      <c r="AR60" s="569">
        <v>2.6534409999999999</v>
      </c>
      <c r="AS60" s="569">
        <v>2.7564679999999999</v>
      </c>
      <c r="AT60" s="569">
        <v>2.757641</v>
      </c>
      <c r="AU60" s="569">
        <v>1.991187</v>
      </c>
      <c r="AV60" s="569">
        <v>2.6713010000000001</v>
      </c>
      <c r="AW60" s="569">
        <v>2.6574469999999999</v>
      </c>
      <c r="AX60" s="569">
        <v>2.7500429999999998</v>
      </c>
      <c r="AY60" s="569">
        <v>2.793167</v>
      </c>
      <c r="AZ60" s="569">
        <v>2.2517499999999999</v>
      </c>
      <c r="BA60" s="569">
        <v>2.32728</v>
      </c>
      <c r="BB60" s="570">
        <v>2.1214499999999998</v>
      </c>
      <c r="BC60" s="570">
        <v>2.2755800000000002</v>
      </c>
      <c r="BD60" s="570">
        <v>2.6037699999999999</v>
      </c>
      <c r="BE60" s="570">
        <v>2.6905600000000001</v>
      </c>
      <c r="BF60" s="570">
        <v>2.6905600000000001</v>
      </c>
      <c r="BG60" s="570">
        <v>2.1620900000000001</v>
      </c>
      <c r="BH60" s="570">
        <v>2.4113799999999999</v>
      </c>
      <c r="BI60" s="570">
        <v>2.6037699999999999</v>
      </c>
      <c r="BJ60" s="570">
        <v>2.6905600000000001</v>
      </c>
      <c r="BK60" s="570">
        <v>2.6905600000000001</v>
      </c>
      <c r="BL60" s="570">
        <v>2.5169700000000002</v>
      </c>
      <c r="BM60" s="570">
        <v>2.0338699999999998</v>
      </c>
      <c r="BN60" s="570">
        <v>2.5529999999999999</v>
      </c>
      <c r="BO60" s="570">
        <v>2.6905600000000001</v>
      </c>
      <c r="BP60" s="570">
        <v>2.6037699999999999</v>
      </c>
      <c r="BQ60" s="570">
        <v>2.6905600000000001</v>
      </c>
      <c r="BR60" s="570">
        <v>2.6905600000000001</v>
      </c>
      <c r="BS60" s="570">
        <v>2.4896500000000001</v>
      </c>
      <c r="BT60" s="570">
        <v>1.5030399999999999</v>
      </c>
      <c r="BU60" s="570">
        <v>2.2118199999999999</v>
      </c>
      <c r="BV60" s="570">
        <v>2.6905600000000001</v>
      </c>
    </row>
    <row r="61" spans="1:74" ht="11.15" customHeight="1" x14ac:dyDescent="0.25">
      <c r="A61" s="415" t="s">
        <v>1175</v>
      </c>
      <c r="B61" s="418" t="s">
        <v>1140</v>
      </c>
      <c r="C61" s="569">
        <v>3.2909938999999999E-2</v>
      </c>
      <c r="D61" s="569">
        <v>2.3166724999999999E-2</v>
      </c>
      <c r="E61" s="569">
        <v>2.2615822000000001E-2</v>
      </c>
      <c r="F61" s="569">
        <v>2.2362492000000001E-2</v>
      </c>
      <c r="G61" s="569">
        <v>2.0213445E-2</v>
      </c>
      <c r="H61" s="569">
        <v>1.8531229999999999E-2</v>
      </c>
      <c r="I61" s="569">
        <v>1.3094197E-2</v>
      </c>
      <c r="J61" s="569">
        <v>1.0669636999999999E-2</v>
      </c>
      <c r="K61" s="569">
        <v>8.4611770000000003E-3</v>
      </c>
      <c r="L61" s="569">
        <v>9.9048920000000002E-3</v>
      </c>
      <c r="M61" s="569">
        <v>1.0188684999999999E-2</v>
      </c>
      <c r="N61" s="569">
        <v>1.7763759E-2</v>
      </c>
      <c r="O61" s="569">
        <v>2.5229835999999999E-2</v>
      </c>
      <c r="P61" s="569">
        <v>2.8146886999999999E-2</v>
      </c>
      <c r="Q61" s="569">
        <v>3.2171242000000003E-2</v>
      </c>
      <c r="R61" s="569">
        <v>2.6713780999999999E-2</v>
      </c>
      <c r="S61" s="569">
        <v>2.4550926000000001E-2</v>
      </c>
      <c r="T61" s="569">
        <v>1.6210400999999999E-2</v>
      </c>
      <c r="U61" s="569">
        <v>1.2875189E-2</v>
      </c>
      <c r="V61" s="569">
        <v>1.3775054E-2</v>
      </c>
      <c r="W61" s="569">
        <v>1.1514271E-2</v>
      </c>
      <c r="X61" s="569">
        <v>9.5506089999999998E-3</v>
      </c>
      <c r="Y61" s="569">
        <v>1.3320677E-2</v>
      </c>
      <c r="Z61" s="569">
        <v>1.7621127E-2</v>
      </c>
      <c r="AA61" s="569">
        <v>2.2148322000000002E-2</v>
      </c>
      <c r="AB61" s="569">
        <v>1.4831262E-2</v>
      </c>
      <c r="AC61" s="569">
        <v>3.2427702000000003E-2</v>
      </c>
      <c r="AD61" s="569">
        <v>2.3091074999999999E-2</v>
      </c>
      <c r="AE61" s="569">
        <v>2.2572275999999999E-2</v>
      </c>
      <c r="AF61" s="569">
        <v>1.4888857E-2</v>
      </c>
      <c r="AG61" s="569">
        <v>2.0779704999999999E-2</v>
      </c>
      <c r="AH61" s="569">
        <v>1.8390019000000001E-2</v>
      </c>
      <c r="AI61" s="569">
        <v>2.2460509E-2</v>
      </c>
      <c r="AJ61" s="569">
        <v>2.1595123000000001E-2</v>
      </c>
      <c r="AK61" s="569">
        <v>2.2828864000000001E-2</v>
      </c>
      <c r="AL61" s="569">
        <v>1.5593286E-2</v>
      </c>
      <c r="AM61" s="569">
        <v>2.1640712999999999E-2</v>
      </c>
      <c r="AN61" s="569">
        <v>2.0206805000000001E-2</v>
      </c>
      <c r="AO61" s="569">
        <v>2.3010255E-2</v>
      </c>
      <c r="AP61" s="569">
        <v>1.9793424E-2</v>
      </c>
      <c r="AQ61" s="569">
        <v>1.9433005E-2</v>
      </c>
      <c r="AR61" s="569">
        <v>1.8943885000000001E-2</v>
      </c>
      <c r="AS61" s="569">
        <v>1.8069508000000001E-2</v>
      </c>
      <c r="AT61" s="569">
        <v>1.8312465999999999E-2</v>
      </c>
      <c r="AU61" s="569">
        <v>1.7560631E-2</v>
      </c>
      <c r="AV61" s="569">
        <v>1.6787097000000001E-2</v>
      </c>
      <c r="AW61" s="569">
        <v>1.7886095000000001E-2</v>
      </c>
      <c r="AX61" s="569">
        <v>2.2103428000000001E-2</v>
      </c>
      <c r="AY61" s="569">
        <v>2.3243164E-2</v>
      </c>
      <c r="AZ61" s="569">
        <v>1.9395599999999999E-2</v>
      </c>
      <c r="BA61" s="569">
        <v>2.1244099999999998E-2</v>
      </c>
      <c r="BB61" s="570">
        <v>1.9100099999999998E-2</v>
      </c>
      <c r="BC61" s="570">
        <v>1.80114E-2</v>
      </c>
      <c r="BD61" s="570">
        <v>1.4106E-2</v>
      </c>
      <c r="BE61" s="570">
        <v>1.3800700000000001E-2</v>
      </c>
      <c r="BF61" s="570">
        <v>1.27438E-2</v>
      </c>
      <c r="BG61" s="570">
        <v>1.14617E-2</v>
      </c>
      <c r="BH61" s="570">
        <v>1.2612099999999999E-2</v>
      </c>
      <c r="BI61" s="570">
        <v>1.35187E-2</v>
      </c>
      <c r="BJ61" s="570">
        <v>1.6094199999999999E-2</v>
      </c>
      <c r="BK61" s="570">
        <v>2.0180799999999999E-2</v>
      </c>
      <c r="BL61" s="570">
        <v>1.79921E-2</v>
      </c>
      <c r="BM61" s="570">
        <v>1.96045E-2</v>
      </c>
      <c r="BN61" s="570">
        <v>1.7939099999999999E-2</v>
      </c>
      <c r="BO61" s="570">
        <v>1.7133599999999999E-2</v>
      </c>
      <c r="BP61" s="570">
        <v>1.34845E-2</v>
      </c>
      <c r="BQ61" s="570">
        <v>1.3330699999999999E-2</v>
      </c>
      <c r="BR61" s="570">
        <v>1.23999E-2</v>
      </c>
      <c r="BS61" s="570">
        <v>1.1218199999999999E-2</v>
      </c>
      <c r="BT61" s="570">
        <v>1.2428099999999999E-2</v>
      </c>
      <c r="BU61" s="570">
        <v>1.33884E-2</v>
      </c>
      <c r="BV61" s="570">
        <v>1.5995599999999999E-2</v>
      </c>
    </row>
    <row r="62" spans="1:74" ht="11.15" customHeight="1" x14ac:dyDescent="0.25">
      <c r="A62" s="415" t="s">
        <v>1176</v>
      </c>
      <c r="B62" s="418" t="s">
        <v>1235</v>
      </c>
      <c r="C62" s="569">
        <v>0.46932773799999999</v>
      </c>
      <c r="D62" s="569">
        <v>0.45010873600000001</v>
      </c>
      <c r="E62" s="569">
        <v>0.55068344599999997</v>
      </c>
      <c r="F62" s="569">
        <v>0.55374109999999999</v>
      </c>
      <c r="G62" s="569">
        <v>0.60736652700000004</v>
      </c>
      <c r="H62" s="569">
        <v>0.53030766600000001</v>
      </c>
      <c r="I62" s="569">
        <v>0.53203237599999997</v>
      </c>
      <c r="J62" s="569">
        <v>0.50461931400000004</v>
      </c>
      <c r="K62" s="569">
        <v>0.55473050400000001</v>
      </c>
      <c r="L62" s="569">
        <v>0.51069381899999999</v>
      </c>
      <c r="M62" s="569">
        <v>0.41446704299999998</v>
      </c>
      <c r="N62" s="569">
        <v>0.44704411399999999</v>
      </c>
      <c r="O62" s="569">
        <v>0.54682485000000003</v>
      </c>
      <c r="P62" s="569">
        <v>0.58206390299999999</v>
      </c>
      <c r="Q62" s="569">
        <v>0.71961809700000001</v>
      </c>
      <c r="R62" s="569">
        <v>0.72080593199999998</v>
      </c>
      <c r="S62" s="569">
        <v>0.840014967</v>
      </c>
      <c r="T62" s="569">
        <v>0.76626838600000002</v>
      </c>
      <c r="U62" s="569">
        <v>0.78967364900000003</v>
      </c>
      <c r="V62" s="569">
        <v>0.77788214099999997</v>
      </c>
      <c r="W62" s="569">
        <v>0.66313550700000001</v>
      </c>
      <c r="X62" s="569">
        <v>0.60373613299999995</v>
      </c>
      <c r="Y62" s="569">
        <v>0.59488144899999995</v>
      </c>
      <c r="Z62" s="569">
        <v>0.67429821899999998</v>
      </c>
      <c r="AA62" s="569">
        <v>0.714041343</v>
      </c>
      <c r="AB62" s="569">
        <v>0.72221221599999996</v>
      </c>
      <c r="AC62" s="569">
        <v>0.911690318</v>
      </c>
      <c r="AD62" s="569">
        <v>1.003509421</v>
      </c>
      <c r="AE62" s="569">
        <v>1.1541360220000001</v>
      </c>
      <c r="AF62" s="569">
        <v>0.93173021600000006</v>
      </c>
      <c r="AG62" s="569">
        <v>0.97232410199999997</v>
      </c>
      <c r="AH62" s="569">
        <v>0.94719729900000005</v>
      </c>
      <c r="AI62" s="569">
        <v>0.92935137499999998</v>
      </c>
      <c r="AJ62" s="569">
        <v>0.92826028599999999</v>
      </c>
      <c r="AK62" s="569">
        <v>0.77264292899999998</v>
      </c>
      <c r="AL62" s="569">
        <v>0.82846196400000005</v>
      </c>
      <c r="AM62" s="569">
        <v>0.83727553399999999</v>
      </c>
      <c r="AN62" s="569">
        <v>0.91427000400000003</v>
      </c>
      <c r="AO62" s="569">
        <v>1.151915129</v>
      </c>
      <c r="AP62" s="569">
        <v>1.2128314630000001</v>
      </c>
      <c r="AQ62" s="569">
        <v>1.3091609479999999</v>
      </c>
      <c r="AR62" s="569">
        <v>1.2294433140000001</v>
      </c>
      <c r="AS62" s="569">
        <v>1.292929692</v>
      </c>
      <c r="AT62" s="569">
        <v>1.196268305</v>
      </c>
      <c r="AU62" s="569">
        <v>1.0072497709999999</v>
      </c>
      <c r="AV62" s="569">
        <v>1.0449804410000001</v>
      </c>
      <c r="AW62" s="569">
        <v>0.79609721200000005</v>
      </c>
      <c r="AX62" s="569">
        <v>0.85857108599999998</v>
      </c>
      <c r="AY62" s="569">
        <v>1.033547228</v>
      </c>
      <c r="AZ62" s="569">
        <v>1.0554760000000001</v>
      </c>
      <c r="BA62" s="569">
        <v>1.4762630000000001</v>
      </c>
      <c r="BB62" s="570">
        <v>1.7243569999999999</v>
      </c>
      <c r="BC62" s="570">
        <v>1.8392189999999999</v>
      </c>
      <c r="BD62" s="570">
        <v>1.4902329999999999</v>
      </c>
      <c r="BE62" s="570">
        <v>1.555636</v>
      </c>
      <c r="BF62" s="570">
        <v>1.378153</v>
      </c>
      <c r="BG62" s="570">
        <v>1.225387</v>
      </c>
      <c r="BH62" s="570">
        <v>1.253698</v>
      </c>
      <c r="BI62" s="570">
        <v>1.088981</v>
      </c>
      <c r="BJ62" s="570">
        <v>1.0532859999999999</v>
      </c>
      <c r="BK62" s="570">
        <v>1.293242</v>
      </c>
      <c r="BL62" s="570">
        <v>1.30291</v>
      </c>
      <c r="BM62" s="570">
        <v>2.0427230000000001</v>
      </c>
      <c r="BN62" s="570">
        <v>2.0848070000000001</v>
      </c>
      <c r="BO62" s="570">
        <v>2.2039800000000001</v>
      </c>
      <c r="BP62" s="570">
        <v>1.8739459999999999</v>
      </c>
      <c r="BQ62" s="570">
        <v>1.902093</v>
      </c>
      <c r="BR62" s="570">
        <v>1.6996290000000001</v>
      </c>
      <c r="BS62" s="570">
        <v>1.512089</v>
      </c>
      <c r="BT62" s="570">
        <v>1.534411</v>
      </c>
      <c r="BU62" s="570">
        <v>1.3325089999999999</v>
      </c>
      <c r="BV62" s="570">
        <v>1.239716</v>
      </c>
    </row>
    <row r="63" spans="1:74" ht="11.15" customHeight="1" x14ac:dyDescent="0.25">
      <c r="A63" s="415" t="s">
        <v>1177</v>
      </c>
      <c r="B63" s="416" t="s">
        <v>1236</v>
      </c>
      <c r="C63" s="569">
        <v>0.29953679900000002</v>
      </c>
      <c r="D63" s="569">
        <v>0.27181545699999998</v>
      </c>
      <c r="E63" s="569">
        <v>0.25539806799999998</v>
      </c>
      <c r="F63" s="569">
        <v>0.248568759</v>
      </c>
      <c r="G63" s="569">
        <v>0.30766470200000001</v>
      </c>
      <c r="H63" s="569">
        <v>0.30005527599999998</v>
      </c>
      <c r="I63" s="569">
        <v>0.26412963</v>
      </c>
      <c r="J63" s="569">
        <v>0.25727915899999998</v>
      </c>
      <c r="K63" s="569">
        <v>0.25382717799999999</v>
      </c>
      <c r="L63" s="569">
        <v>0.18012288800000001</v>
      </c>
      <c r="M63" s="569">
        <v>0.240702637</v>
      </c>
      <c r="N63" s="569">
        <v>0.26434848</v>
      </c>
      <c r="O63" s="569">
        <v>0.32871497500000002</v>
      </c>
      <c r="P63" s="569">
        <v>0.32186183499999999</v>
      </c>
      <c r="Q63" s="569">
        <v>0.23731821</v>
      </c>
      <c r="R63" s="569">
        <v>0.23033708999999999</v>
      </c>
      <c r="S63" s="569">
        <v>0.22762326699999999</v>
      </c>
      <c r="T63" s="569">
        <v>0.32043117300000001</v>
      </c>
      <c r="U63" s="569">
        <v>0.35011255299999999</v>
      </c>
      <c r="V63" s="569">
        <v>0.32210138799999999</v>
      </c>
      <c r="W63" s="569">
        <v>0.23306622799999999</v>
      </c>
      <c r="X63" s="569">
        <v>0.23175489499999999</v>
      </c>
      <c r="Y63" s="569">
        <v>0.20749246499999999</v>
      </c>
      <c r="Z63" s="569">
        <v>0.25211278100000001</v>
      </c>
      <c r="AA63" s="569">
        <v>0.22922231700000001</v>
      </c>
      <c r="AB63" s="569">
        <v>0.29674391100000003</v>
      </c>
      <c r="AC63" s="569">
        <v>0.20859409300000001</v>
      </c>
      <c r="AD63" s="569">
        <v>0.23441441099999999</v>
      </c>
      <c r="AE63" s="569">
        <v>0.21629248500000001</v>
      </c>
      <c r="AF63" s="569">
        <v>0.23479170299999999</v>
      </c>
      <c r="AG63" s="569">
        <v>0.20546719099999999</v>
      </c>
      <c r="AH63" s="569">
        <v>0.211583724</v>
      </c>
      <c r="AI63" s="569">
        <v>0.20232604500000001</v>
      </c>
      <c r="AJ63" s="569">
        <v>0.17877196100000001</v>
      </c>
      <c r="AK63" s="569">
        <v>0.16293297600000001</v>
      </c>
      <c r="AL63" s="569">
        <v>0.199988782</v>
      </c>
      <c r="AM63" s="569">
        <v>0.24497667000000001</v>
      </c>
      <c r="AN63" s="569">
        <v>0.19171596099999999</v>
      </c>
      <c r="AO63" s="569">
        <v>0.26412142799999999</v>
      </c>
      <c r="AP63" s="569">
        <v>0.17050459900000001</v>
      </c>
      <c r="AQ63" s="569">
        <v>0.167996425</v>
      </c>
      <c r="AR63" s="569">
        <v>0.228206195</v>
      </c>
      <c r="AS63" s="569">
        <v>0.23149082200000001</v>
      </c>
      <c r="AT63" s="569">
        <v>0.23407307699999999</v>
      </c>
      <c r="AU63" s="569">
        <v>0.23331855600000001</v>
      </c>
      <c r="AV63" s="569">
        <v>0.16943971999999999</v>
      </c>
      <c r="AW63" s="569">
        <v>0.14276592099999999</v>
      </c>
      <c r="AX63" s="569">
        <v>0.36077627299999998</v>
      </c>
      <c r="AY63" s="569">
        <v>0.27069981799999998</v>
      </c>
      <c r="AZ63" s="569">
        <v>0.25729010000000002</v>
      </c>
      <c r="BA63" s="569">
        <v>0.2239467</v>
      </c>
      <c r="BB63" s="570">
        <v>0.2019117</v>
      </c>
      <c r="BC63" s="570">
        <v>0.18153059999999999</v>
      </c>
      <c r="BD63" s="570">
        <v>0.25104460000000001</v>
      </c>
      <c r="BE63" s="570">
        <v>0.25157479999999999</v>
      </c>
      <c r="BF63" s="570">
        <v>0.23512240000000001</v>
      </c>
      <c r="BG63" s="570">
        <v>0.2120697</v>
      </c>
      <c r="BH63" s="570">
        <v>0.18951209999999999</v>
      </c>
      <c r="BI63" s="570">
        <v>0.15783559999999999</v>
      </c>
      <c r="BJ63" s="570">
        <v>0.24986369999999999</v>
      </c>
      <c r="BK63" s="570">
        <v>0.2470263</v>
      </c>
      <c r="BL63" s="570">
        <v>0.24714710000000001</v>
      </c>
      <c r="BM63" s="570">
        <v>0.22672300000000001</v>
      </c>
      <c r="BN63" s="570">
        <v>0.1956715</v>
      </c>
      <c r="BO63" s="570">
        <v>0.17921619999999999</v>
      </c>
      <c r="BP63" s="570">
        <v>0.23148949999999999</v>
      </c>
      <c r="BQ63" s="570">
        <v>0.22149430000000001</v>
      </c>
      <c r="BR63" s="570">
        <v>0.2186767</v>
      </c>
      <c r="BS63" s="570">
        <v>0.21214459999999999</v>
      </c>
      <c r="BT63" s="570">
        <v>0.17673040000000001</v>
      </c>
      <c r="BU63" s="570">
        <v>0.15025179999999999</v>
      </c>
      <c r="BV63" s="570">
        <v>0.261349</v>
      </c>
    </row>
    <row r="64" spans="1:74" ht="11.15" customHeight="1" x14ac:dyDescent="0.25">
      <c r="A64" s="415" t="s">
        <v>1178</v>
      </c>
      <c r="B64" s="418" t="s">
        <v>1144</v>
      </c>
      <c r="C64" s="569">
        <v>17.234951478999999</v>
      </c>
      <c r="D64" s="569">
        <v>15.439297942</v>
      </c>
      <c r="E64" s="569">
        <v>16.724844886</v>
      </c>
      <c r="F64" s="569">
        <v>17.460773601</v>
      </c>
      <c r="G64" s="569">
        <v>21.140721757000001</v>
      </c>
      <c r="H64" s="569">
        <v>21.858073473000001</v>
      </c>
      <c r="I64" s="569">
        <v>23.042646214000001</v>
      </c>
      <c r="J64" s="569">
        <v>23.079669069000001</v>
      </c>
      <c r="K64" s="569">
        <v>21.929921920000002</v>
      </c>
      <c r="L64" s="569">
        <v>21.108250143999999</v>
      </c>
      <c r="M64" s="569">
        <v>16.510266012999999</v>
      </c>
      <c r="N64" s="569">
        <v>16.586296299000001</v>
      </c>
      <c r="O64" s="569">
        <v>17.496048895000001</v>
      </c>
      <c r="P64" s="569">
        <v>16.547258066000001</v>
      </c>
      <c r="Q64" s="569">
        <v>18.556735601</v>
      </c>
      <c r="R64" s="569">
        <v>18.473053796999999</v>
      </c>
      <c r="S64" s="569">
        <v>19.591305849000001</v>
      </c>
      <c r="T64" s="569">
        <v>22.079839675999999</v>
      </c>
      <c r="U64" s="569">
        <v>23.585553228999999</v>
      </c>
      <c r="V64" s="569">
        <v>23.985410366</v>
      </c>
      <c r="W64" s="569">
        <v>21.761634507</v>
      </c>
      <c r="X64" s="569">
        <v>21.066986453999998</v>
      </c>
      <c r="Y64" s="569">
        <v>17.572468813</v>
      </c>
      <c r="Z64" s="569">
        <v>17.124044854000001</v>
      </c>
      <c r="AA64" s="569">
        <v>16.8622823</v>
      </c>
      <c r="AB64" s="569">
        <v>16.093873089999999</v>
      </c>
      <c r="AC64" s="569">
        <v>17.660570146000001</v>
      </c>
      <c r="AD64" s="569">
        <v>17.967524423</v>
      </c>
      <c r="AE64" s="569">
        <v>21.017149526000001</v>
      </c>
      <c r="AF64" s="569">
        <v>21.715368248000001</v>
      </c>
      <c r="AG64" s="569">
        <v>23.391994314000002</v>
      </c>
      <c r="AH64" s="569">
        <v>24.282616554000001</v>
      </c>
      <c r="AI64" s="569">
        <v>21.579078562999999</v>
      </c>
      <c r="AJ64" s="569">
        <v>20.788442978999999</v>
      </c>
      <c r="AK64" s="569">
        <v>16.270957539000001</v>
      </c>
      <c r="AL64" s="569">
        <v>17.610091568000001</v>
      </c>
      <c r="AM64" s="569">
        <v>18.515583915000001</v>
      </c>
      <c r="AN64" s="569">
        <v>16.525667148</v>
      </c>
      <c r="AO64" s="569">
        <v>18.195674668999999</v>
      </c>
      <c r="AP64" s="569">
        <v>18.610821808000001</v>
      </c>
      <c r="AQ64" s="569">
        <v>21.998992350000002</v>
      </c>
      <c r="AR64" s="569">
        <v>23.619526562000001</v>
      </c>
      <c r="AS64" s="569">
        <v>25.429812698999999</v>
      </c>
      <c r="AT64" s="569">
        <v>25.416082596999999</v>
      </c>
      <c r="AU64" s="569">
        <v>21.846164732999998</v>
      </c>
      <c r="AV64" s="569">
        <v>19.490150934999999</v>
      </c>
      <c r="AW64" s="569">
        <v>18.371726185</v>
      </c>
      <c r="AX64" s="569">
        <v>18.973639977000001</v>
      </c>
      <c r="AY64" s="569">
        <v>17.648950919000001</v>
      </c>
      <c r="AZ64" s="569">
        <v>16.834610000000001</v>
      </c>
      <c r="BA64" s="569">
        <v>17.93486</v>
      </c>
      <c r="BB64" s="570">
        <v>18.443850000000001</v>
      </c>
      <c r="BC64" s="570">
        <v>21.131779999999999</v>
      </c>
      <c r="BD64" s="570">
        <v>22.34008</v>
      </c>
      <c r="BE64" s="570">
        <v>23.600090000000002</v>
      </c>
      <c r="BF64" s="570">
        <v>23.571899999999999</v>
      </c>
      <c r="BG64" s="570">
        <v>21.026669999999999</v>
      </c>
      <c r="BH64" s="570">
        <v>19.133050000000001</v>
      </c>
      <c r="BI64" s="570">
        <v>16.987030000000001</v>
      </c>
      <c r="BJ64" s="570">
        <v>17.921610000000001</v>
      </c>
      <c r="BK64" s="570">
        <v>17.774249999999999</v>
      </c>
      <c r="BL64" s="570">
        <v>16.794720000000002</v>
      </c>
      <c r="BM64" s="570">
        <v>17.549890000000001</v>
      </c>
      <c r="BN64" s="570">
        <v>17.826740000000001</v>
      </c>
      <c r="BO64" s="570">
        <v>21.060490000000001</v>
      </c>
      <c r="BP64" s="570">
        <v>22.270140000000001</v>
      </c>
      <c r="BQ64" s="570">
        <v>23.789280000000002</v>
      </c>
      <c r="BR64" s="570">
        <v>23.817599999999999</v>
      </c>
      <c r="BS64" s="570">
        <v>21.284659999999999</v>
      </c>
      <c r="BT64" s="570">
        <v>19.22129</v>
      </c>
      <c r="BU64" s="570">
        <v>17.126239999999999</v>
      </c>
      <c r="BV64" s="570">
        <v>18.110320000000002</v>
      </c>
    </row>
    <row r="65" spans="1:74" ht="11.15" customHeight="1" x14ac:dyDescent="0.25">
      <c r="A65" s="420" t="s">
        <v>1179</v>
      </c>
      <c r="B65" s="421" t="s">
        <v>1237</v>
      </c>
      <c r="C65" s="433">
        <v>17.024211309999998</v>
      </c>
      <c r="D65" s="433">
        <v>15.43440281</v>
      </c>
      <c r="E65" s="433">
        <v>16.920967940000001</v>
      </c>
      <c r="F65" s="433">
        <v>18.129152730000001</v>
      </c>
      <c r="G65" s="433">
        <v>21.771166789999999</v>
      </c>
      <c r="H65" s="433">
        <v>22.437733000000001</v>
      </c>
      <c r="I65" s="433">
        <v>23.42009797</v>
      </c>
      <c r="J65" s="433">
        <v>23.317145979999999</v>
      </c>
      <c r="K65" s="433">
        <v>22.352199769999999</v>
      </c>
      <c r="L65" s="433">
        <v>21.488362510000002</v>
      </c>
      <c r="M65" s="433">
        <v>16.527642440000001</v>
      </c>
      <c r="N65" s="433">
        <v>16.590010979999999</v>
      </c>
      <c r="O65" s="433">
        <v>17.070077909999998</v>
      </c>
      <c r="P65" s="433">
        <v>16.224308069999999</v>
      </c>
      <c r="Q65" s="433">
        <v>18.63600971</v>
      </c>
      <c r="R65" s="433">
        <v>18.538776070000001</v>
      </c>
      <c r="S65" s="433">
        <v>20.011036090000001</v>
      </c>
      <c r="T65" s="433">
        <v>22.580800910000001</v>
      </c>
      <c r="U65" s="433">
        <v>24.092117829999999</v>
      </c>
      <c r="V65" s="433">
        <v>24.426988529999999</v>
      </c>
      <c r="W65" s="433">
        <v>22.20443976</v>
      </c>
      <c r="X65" s="433">
        <v>21.308321459999998</v>
      </c>
      <c r="Y65" s="433">
        <v>17.630624099999999</v>
      </c>
      <c r="Z65" s="433">
        <v>17.22178332</v>
      </c>
      <c r="AA65" s="433">
        <v>16.884115130000001</v>
      </c>
      <c r="AB65" s="433">
        <v>16.130397089999999</v>
      </c>
      <c r="AC65" s="433">
        <v>17.871651570000001</v>
      </c>
      <c r="AD65" s="433">
        <v>18.108465299999999</v>
      </c>
      <c r="AE65" s="433">
        <v>21.388338099999999</v>
      </c>
      <c r="AF65" s="433">
        <v>22.043957120000002</v>
      </c>
      <c r="AG65" s="433">
        <v>23.660609099999999</v>
      </c>
      <c r="AH65" s="433">
        <v>24.51829472</v>
      </c>
      <c r="AI65" s="433">
        <v>21.853189149999999</v>
      </c>
      <c r="AJ65" s="433">
        <v>20.857238219999999</v>
      </c>
      <c r="AK65" s="433">
        <v>16.198683509999999</v>
      </c>
      <c r="AL65" s="433">
        <v>17.505548699999999</v>
      </c>
      <c r="AM65" s="433">
        <v>17.897705718000001</v>
      </c>
      <c r="AN65" s="433">
        <v>15.995647503000001</v>
      </c>
      <c r="AO65" s="433">
        <v>18.17653031</v>
      </c>
      <c r="AP65" s="433">
        <v>18.695584827000001</v>
      </c>
      <c r="AQ65" s="433">
        <v>21.987676012000001</v>
      </c>
      <c r="AR65" s="433">
        <v>22.998092557</v>
      </c>
      <c r="AS65" s="433">
        <v>25.459646330999998</v>
      </c>
      <c r="AT65" s="433">
        <v>25.879023077999999</v>
      </c>
      <c r="AU65" s="433">
        <v>22.559738863</v>
      </c>
      <c r="AV65" s="433">
        <v>19.908678267999999</v>
      </c>
      <c r="AW65" s="433">
        <v>19.016514447999999</v>
      </c>
      <c r="AX65" s="433">
        <v>18.929353145</v>
      </c>
      <c r="AY65" s="433">
        <v>18.191606043</v>
      </c>
      <c r="AZ65" s="433">
        <v>16.764080603</v>
      </c>
      <c r="BA65" s="433">
        <v>17.96312</v>
      </c>
      <c r="BB65" s="434">
        <v>18.479520000000001</v>
      </c>
      <c r="BC65" s="434">
        <v>21.49954</v>
      </c>
      <c r="BD65" s="434">
        <v>22.770309999999998</v>
      </c>
      <c r="BE65" s="434">
        <v>23.991710000000001</v>
      </c>
      <c r="BF65" s="434">
        <v>24.00733</v>
      </c>
      <c r="BG65" s="434">
        <v>21.475960000000001</v>
      </c>
      <c r="BH65" s="434">
        <v>19.266179999999999</v>
      </c>
      <c r="BI65" s="434">
        <v>16.980329999999999</v>
      </c>
      <c r="BJ65" s="434">
        <v>17.839849999999998</v>
      </c>
      <c r="BK65" s="434">
        <v>17.454039999999999</v>
      </c>
      <c r="BL65" s="434">
        <v>16.509440000000001</v>
      </c>
      <c r="BM65" s="434">
        <v>17.501280000000001</v>
      </c>
      <c r="BN65" s="434">
        <v>17.695630000000001</v>
      </c>
      <c r="BO65" s="434">
        <v>21.360399999999998</v>
      </c>
      <c r="BP65" s="434">
        <v>22.69951</v>
      </c>
      <c r="BQ65" s="434">
        <v>24.20027</v>
      </c>
      <c r="BR65" s="434">
        <v>24.27159</v>
      </c>
      <c r="BS65" s="434">
        <v>21.70478</v>
      </c>
      <c r="BT65" s="434">
        <v>19.471219999999999</v>
      </c>
      <c r="BU65" s="434">
        <v>17.177610000000001</v>
      </c>
      <c r="BV65" s="434">
        <v>18.04157</v>
      </c>
    </row>
    <row r="66" spans="1:74" ht="12" customHeight="1" x14ac:dyDescent="0.3">
      <c r="A66" s="409"/>
      <c r="B66" s="703" t="s">
        <v>1289</v>
      </c>
      <c r="C66" s="704"/>
      <c r="D66" s="704"/>
      <c r="E66" s="704"/>
      <c r="F66" s="704"/>
      <c r="G66" s="704"/>
      <c r="H66" s="704"/>
      <c r="I66" s="704"/>
      <c r="J66" s="704"/>
      <c r="K66" s="704"/>
      <c r="L66" s="704"/>
      <c r="M66" s="704"/>
      <c r="N66" s="704"/>
      <c r="O66" s="704"/>
      <c r="P66" s="704"/>
      <c r="Q66" s="704"/>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591"/>
      <c r="AZ66" s="591"/>
      <c r="BA66" s="591"/>
      <c r="BB66" s="591"/>
      <c r="BC66" s="591"/>
      <c r="BD66" s="591"/>
      <c r="BE66" s="591"/>
      <c r="BF66" s="591"/>
      <c r="BG66" s="591"/>
      <c r="BH66" s="591"/>
      <c r="BI66" s="591"/>
      <c r="BJ66" s="422"/>
      <c r="BK66" s="422"/>
      <c r="BL66" s="422"/>
      <c r="BM66" s="422"/>
      <c r="BN66" s="422"/>
      <c r="BO66" s="422"/>
      <c r="BP66" s="422"/>
      <c r="BQ66" s="422"/>
      <c r="BR66" s="422"/>
      <c r="BS66" s="422"/>
      <c r="BT66" s="422"/>
      <c r="BU66" s="422"/>
      <c r="BV66" s="422"/>
    </row>
    <row r="67" spans="1:74" ht="12" customHeight="1" x14ac:dyDescent="0.3">
      <c r="A67" s="409"/>
      <c r="B67" s="703" t="s">
        <v>1290</v>
      </c>
      <c r="C67" s="704"/>
      <c r="D67" s="704"/>
      <c r="E67" s="704"/>
      <c r="F67" s="704"/>
      <c r="G67" s="704"/>
      <c r="H67" s="704"/>
      <c r="I67" s="704"/>
      <c r="J67" s="704"/>
      <c r="K67" s="704"/>
      <c r="L67" s="704"/>
      <c r="M67" s="704"/>
      <c r="N67" s="704"/>
      <c r="O67" s="704"/>
      <c r="P67" s="704"/>
      <c r="Q67" s="704"/>
      <c r="R67" s="422"/>
      <c r="S67" s="422"/>
      <c r="T67" s="422"/>
      <c r="U67" s="422"/>
      <c r="V67" s="422"/>
      <c r="W67" s="422"/>
      <c r="X67" s="422"/>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c r="BA67" s="422"/>
      <c r="BB67" s="422"/>
      <c r="BC67" s="422"/>
      <c r="BD67" s="515"/>
      <c r="BE67" s="515"/>
      <c r="BF67" s="515"/>
      <c r="BG67" s="422"/>
      <c r="BH67" s="422"/>
      <c r="BI67" s="422"/>
      <c r="BJ67" s="422"/>
      <c r="BK67" s="422"/>
      <c r="BL67" s="422"/>
      <c r="BM67" s="422"/>
      <c r="BN67" s="422"/>
      <c r="BO67" s="422"/>
      <c r="BP67" s="422"/>
      <c r="BQ67" s="422"/>
      <c r="BR67" s="422"/>
      <c r="BS67" s="422"/>
      <c r="BT67" s="422"/>
      <c r="BU67" s="422"/>
      <c r="BV67" s="422"/>
    </row>
    <row r="68" spans="1:74" ht="12" customHeight="1" x14ac:dyDescent="0.3">
      <c r="A68" s="423"/>
      <c r="B68" s="703" t="s">
        <v>1291</v>
      </c>
      <c r="C68" s="704"/>
      <c r="D68" s="704"/>
      <c r="E68" s="704"/>
      <c r="F68" s="704"/>
      <c r="G68" s="704"/>
      <c r="H68" s="704"/>
      <c r="I68" s="704"/>
      <c r="J68" s="704"/>
      <c r="K68" s="704"/>
      <c r="L68" s="704"/>
      <c r="M68" s="704"/>
      <c r="N68" s="704"/>
      <c r="O68" s="704"/>
      <c r="P68" s="704"/>
      <c r="Q68" s="704"/>
      <c r="R68" s="424"/>
      <c r="S68" s="424"/>
      <c r="T68" s="424"/>
      <c r="U68" s="424"/>
      <c r="V68" s="424"/>
      <c r="W68" s="424"/>
      <c r="X68" s="424"/>
      <c r="Y68" s="424"/>
      <c r="Z68" s="424"/>
      <c r="AA68" s="424"/>
      <c r="AB68" s="424"/>
      <c r="AC68" s="424"/>
      <c r="AD68" s="424"/>
      <c r="AE68" s="424"/>
      <c r="AF68" s="424"/>
      <c r="AG68" s="424"/>
      <c r="AH68" s="424"/>
      <c r="AI68" s="424"/>
      <c r="AJ68" s="424"/>
      <c r="AK68" s="424"/>
      <c r="AL68" s="424"/>
      <c r="AM68" s="424"/>
      <c r="AN68" s="424"/>
      <c r="AO68" s="424"/>
      <c r="AP68" s="424"/>
      <c r="AQ68" s="424"/>
      <c r="AR68" s="424"/>
      <c r="AS68" s="424"/>
      <c r="AT68" s="424"/>
      <c r="AU68" s="424"/>
      <c r="AV68" s="424"/>
      <c r="AW68" s="424"/>
      <c r="AX68" s="424"/>
      <c r="AY68" s="424"/>
      <c r="AZ68" s="424"/>
      <c r="BA68" s="424"/>
      <c r="BB68" s="424"/>
      <c r="BC68" s="424"/>
      <c r="BD68" s="516"/>
      <c r="BE68" s="516"/>
      <c r="BF68" s="516"/>
      <c r="BG68" s="424"/>
      <c r="BH68" s="424"/>
      <c r="BI68" s="424"/>
      <c r="BJ68" s="424"/>
      <c r="BK68" s="424"/>
      <c r="BL68" s="424"/>
      <c r="BM68" s="424"/>
      <c r="BN68" s="424"/>
      <c r="BO68" s="424"/>
      <c r="BP68" s="424"/>
      <c r="BQ68" s="424"/>
      <c r="BR68" s="424"/>
      <c r="BS68" s="424"/>
      <c r="BT68" s="424"/>
      <c r="BU68" s="424"/>
      <c r="BV68" s="424"/>
    </row>
    <row r="69" spans="1:74" ht="12" customHeight="1" x14ac:dyDescent="0.3">
      <c r="A69" s="423"/>
      <c r="B69" s="703" t="s">
        <v>1292</v>
      </c>
      <c r="C69" s="704"/>
      <c r="D69" s="704"/>
      <c r="E69" s="704"/>
      <c r="F69" s="704"/>
      <c r="G69" s="704"/>
      <c r="H69" s="704"/>
      <c r="I69" s="704"/>
      <c r="J69" s="704"/>
      <c r="K69" s="704"/>
      <c r="L69" s="704"/>
      <c r="M69" s="704"/>
      <c r="N69" s="704"/>
      <c r="O69" s="704"/>
      <c r="P69" s="704"/>
      <c r="Q69" s="704"/>
      <c r="R69" s="424"/>
      <c r="S69" s="424"/>
      <c r="T69" s="424"/>
      <c r="U69" s="424"/>
      <c r="V69" s="424"/>
      <c r="W69" s="424"/>
      <c r="X69" s="424"/>
      <c r="Y69" s="424"/>
      <c r="Z69" s="424"/>
      <c r="AA69" s="424"/>
      <c r="AB69" s="424"/>
      <c r="AC69" s="424"/>
      <c r="AD69" s="424"/>
      <c r="AE69" s="424"/>
      <c r="AF69" s="424"/>
      <c r="AG69" s="424"/>
      <c r="AH69" s="424"/>
      <c r="AI69" s="424"/>
      <c r="AJ69" s="424"/>
      <c r="AK69" s="424"/>
      <c r="AL69" s="424"/>
      <c r="AM69" s="424"/>
      <c r="AN69" s="424"/>
      <c r="AO69" s="424"/>
      <c r="AP69" s="424"/>
      <c r="AQ69" s="424"/>
      <c r="AR69" s="424"/>
      <c r="AS69" s="424"/>
      <c r="AT69" s="424"/>
      <c r="AU69" s="424"/>
      <c r="AV69" s="424"/>
      <c r="AW69" s="424"/>
      <c r="AX69" s="424"/>
      <c r="AY69" s="424"/>
      <c r="AZ69" s="424"/>
      <c r="BA69" s="424"/>
      <c r="BB69" s="424"/>
      <c r="BC69" s="424"/>
      <c r="BD69" s="516"/>
      <c r="BE69" s="516"/>
      <c r="BF69" s="516"/>
      <c r="BG69" s="424"/>
      <c r="BH69" s="424"/>
      <c r="BI69" s="424"/>
      <c r="BJ69" s="424"/>
      <c r="BK69" s="424"/>
      <c r="BL69" s="424"/>
      <c r="BM69" s="424"/>
      <c r="BN69" s="424"/>
      <c r="BO69" s="424"/>
      <c r="BP69" s="424"/>
      <c r="BQ69" s="424"/>
      <c r="BR69" s="424"/>
      <c r="BS69" s="424"/>
      <c r="BT69" s="424"/>
      <c r="BU69" s="424"/>
      <c r="BV69" s="424"/>
    </row>
    <row r="70" spans="1:74" ht="12" customHeight="1" x14ac:dyDescent="0.3">
      <c r="A70" s="423"/>
      <c r="B70" s="703" t="s">
        <v>1293</v>
      </c>
      <c r="C70" s="704"/>
      <c r="D70" s="704"/>
      <c r="E70" s="704"/>
      <c r="F70" s="704"/>
      <c r="G70" s="704"/>
      <c r="H70" s="704"/>
      <c r="I70" s="704"/>
      <c r="J70" s="704"/>
      <c r="K70" s="704"/>
      <c r="L70" s="704"/>
      <c r="M70" s="704"/>
      <c r="N70" s="704"/>
      <c r="O70" s="704"/>
      <c r="P70" s="704"/>
      <c r="Q70" s="704"/>
      <c r="R70" s="424"/>
      <c r="S70" s="424"/>
      <c r="T70" s="424"/>
      <c r="U70" s="424"/>
      <c r="V70" s="424"/>
      <c r="W70" s="424"/>
      <c r="X70" s="424"/>
      <c r="Y70" s="424"/>
      <c r="Z70" s="424"/>
      <c r="AA70" s="424"/>
      <c r="AB70" s="424"/>
      <c r="AC70" s="424"/>
      <c r="AD70" s="424"/>
      <c r="AE70" s="424"/>
      <c r="AF70" s="424"/>
      <c r="AG70" s="424"/>
      <c r="AH70" s="424"/>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516"/>
      <c r="BE70" s="516"/>
      <c r="BF70" s="516"/>
      <c r="BG70" s="424"/>
      <c r="BH70" s="424"/>
      <c r="BI70" s="424"/>
      <c r="BJ70" s="424"/>
      <c r="BK70" s="424"/>
      <c r="BL70" s="424"/>
      <c r="BM70" s="424"/>
      <c r="BN70" s="424"/>
      <c r="BO70" s="424"/>
      <c r="BP70" s="424"/>
      <c r="BQ70" s="424"/>
      <c r="BR70" s="424"/>
      <c r="BS70" s="424"/>
      <c r="BT70" s="424"/>
      <c r="BU70" s="424"/>
      <c r="BV70" s="424"/>
    </row>
    <row r="71" spans="1:74" ht="12" customHeight="1" x14ac:dyDescent="0.3">
      <c r="A71" s="423"/>
      <c r="B71" s="703" t="s">
        <v>1294</v>
      </c>
      <c r="C71" s="704"/>
      <c r="D71" s="704"/>
      <c r="E71" s="704"/>
      <c r="F71" s="704"/>
      <c r="G71" s="704"/>
      <c r="H71" s="704"/>
      <c r="I71" s="704"/>
      <c r="J71" s="704"/>
      <c r="K71" s="704"/>
      <c r="L71" s="704"/>
      <c r="M71" s="704"/>
      <c r="N71" s="704"/>
      <c r="O71" s="704"/>
      <c r="P71" s="704"/>
      <c r="Q71" s="704"/>
      <c r="R71" s="424"/>
      <c r="S71" s="424"/>
      <c r="T71" s="424"/>
      <c r="U71" s="424"/>
      <c r="V71" s="424"/>
      <c r="W71" s="424"/>
      <c r="X71" s="424"/>
      <c r="Y71" s="424"/>
      <c r="Z71" s="424"/>
      <c r="AA71" s="424"/>
      <c r="AB71" s="424"/>
      <c r="AC71" s="424"/>
      <c r="AD71" s="424"/>
      <c r="AE71" s="424"/>
      <c r="AF71" s="424"/>
      <c r="AG71" s="424"/>
      <c r="AH71" s="424"/>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516"/>
      <c r="BE71" s="516"/>
      <c r="BF71" s="516"/>
      <c r="BG71" s="424"/>
      <c r="BH71" s="424"/>
      <c r="BI71" s="424"/>
      <c r="BJ71" s="424"/>
      <c r="BK71" s="424"/>
      <c r="BL71" s="424"/>
      <c r="BM71" s="424"/>
      <c r="BN71" s="424"/>
      <c r="BO71" s="424"/>
      <c r="BP71" s="424"/>
      <c r="BQ71" s="424"/>
      <c r="BR71" s="424"/>
      <c r="BS71" s="424"/>
      <c r="BT71" s="424"/>
      <c r="BU71" s="424"/>
      <c r="BV71" s="424"/>
    </row>
    <row r="72" spans="1:74" ht="12" customHeight="1" x14ac:dyDescent="0.3">
      <c r="A72" s="423"/>
      <c r="B72" s="706" t="str">
        <f>"Notes: "&amp;"EIA completed modeling and analysis for this report on " &amp;Dates!D2&amp;"."</f>
        <v>Notes: EIA completed modeling and analysis for this report on Thursday April 6, 2023.</v>
      </c>
      <c r="C72" s="707"/>
      <c r="D72" s="707"/>
      <c r="E72" s="707"/>
      <c r="F72" s="707"/>
      <c r="G72" s="707"/>
      <c r="H72" s="707"/>
      <c r="I72" s="707"/>
      <c r="J72" s="707"/>
      <c r="K72" s="707"/>
      <c r="L72" s="707"/>
      <c r="M72" s="707"/>
      <c r="N72" s="707"/>
      <c r="O72" s="707"/>
      <c r="P72" s="707"/>
      <c r="Q72" s="707"/>
      <c r="R72" s="424"/>
      <c r="S72" s="424"/>
      <c r="T72" s="424"/>
      <c r="U72" s="424"/>
      <c r="V72" s="424"/>
      <c r="W72" s="424"/>
      <c r="X72" s="424"/>
      <c r="Y72" s="424"/>
      <c r="Z72" s="424"/>
      <c r="AA72" s="424"/>
      <c r="AB72" s="424"/>
      <c r="AC72" s="424"/>
      <c r="AD72" s="424"/>
      <c r="AE72" s="424"/>
      <c r="AF72" s="424"/>
      <c r="AG72" s="424"/>
      <c r="AH72" s="424"/>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516"/>
      <c r="BE72" s="516"/>
      <c r="BF72" s="516"/>
      <c r="BG72" s="424"/>
      <c r="BH72" s="424"/>
      <c r="BI72" s="424"/>
      <c r="BJ72" s="424"/>
      <c r="BK72" s="424"/>
      <c r="BL72" s="424"/>
      <c r="BM72" s="424"/>
      <c r="BN72" s="424"/>
      <c r="BO72" s="424"/>
      <c r="BP72" s="424"/>
      <c r="BQ72" s="424"/>
      <c r="BR72" s="424"/>
      <c r="BS72" s="424"/>
      <c r="BT72" s="424"/>
      <c r="BU72" s="424"/>
      <c r="BV72" s="424"/>
    </row>
    <row r="73" spans="1:74" ht="12" customHeight="1" x14ac:dyDescent="0.3">
      <c r="A73" s="423"/>
      <c r="B73" s="638" t="s">
        <v>338</v>
      </c>
      <c r="C73" s="646"/>
      <c r="D73" s="646"/>
      <c r="E73" s="646"/>
      <c r="F73" s="646"/>
      <c r="G73" s="646"/>
      <c r="H73" s="646"/>
      <c r="I73" s="646"/>
      <c r="J73" s="646"/>
      <c r="K73" s="646"/>
      <c r="L73" s="646"/>
      <c r="M73" s="646"/>
      <c r="N73" s="646"/>
      <c r="O73" s="646"/>
      <c r="P73" s="646"/>
      <c r="Q73" s="646"/>
      <c r="R73" s="424"/>
      <c r="S73" s="424"/>
      <c r="T73" s="424"/>
      <c r="U73" s="424"/>
      <c r="V73" s="424"/>
      <c r="W73" s="424"/>
      <c r="X73" s="424"/>
      <c r="Y73" s="424"/>
      <c r="Z73" s="424"/>
      <c r="AA73" s="424"/>
      <c r="AB73" s="424"/>
      <c r="AC73" s="424"/>
      <c r="AD73" s="424"/>
      <c r="AE73" s="424"/>
      <c r="AF73" s="424"/>
      <c r="AG73" s="424"/>
      <c r="AH73" s="424"/>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516"/>
      <c r="BE73" s="516"/>
      <c r="BF73" s="516"/>
      <c r="BG73" s="424"/>
      <c r="BH73" s="424"/>
      <c r="BI73" s="424"/>
      <c r="BJ73" s="424"/>
      <c r="BK73" s="424"/>
      <c r="BL73" s="424"/>
      <c r="BM73" s="424"/>
      <c r="BN73" s="424"/>
      <c r="BO73" s="424"/>
      <c r="BP73" s="424"/>
      <c r="BQ73" s="424"/>
      <c r="BR73" s="424"/>
      <c r="BS73" s="424"/>
      <c r="BT73" s="424"/>
      <c r="BU73" s="424"/>
      <c r="BV73" s="424"/>
    </row>
    <row r="74" spans="1:74" ht="12" customHeight="1" x14ac:dyDescent="0.3">
      <c r="A74" s="423"/>
      <c r="B74" s="706" t="s">
        <v>1288</v>
      </c>
      <c r="C74" s="708"/>
      <c r="D74" s="708"/>
      <c r="E74" s="708"/>
      <c r="F74" s="708"/>
      <c r="G74" s="708"/>
      <c r="H74" s="708"/>
      <c r="I74" s="708"/>
      <c r="J74" s="708"/>
      <c r="K74" s="708"/>
      <c r="L74" s="708"/>
      <c r="M74" s="708"/>
      <c r="N74" s="708"/>
      <c r="O74" s="708"/>
      <c r="P74" s="708"/>
      <c r="Q74" s="708"/>
      <c r="R74" s="424"/>
      <c r="S74" s="424"/>
      <c r="T74" s="424"/>
      <c r="U74" s="424"/>
      <c r="V74" s="424"/>
      <c r="W74" s="424"/>
      <c r="X74" s="424"/>
      <c r="Y74" s="424"/>
      <c r="Z74" s="424"/>
      <c r="AA74" s="424"/>
      <c r="AB74" s="424"/>
      <c r="AC74" s="424"/>
      <c r="AD74" s="424"/>
      <c r="AE74" s="424"/>
      <c r="AF74" s="424"/>
      <c r="AG74" s="424"/>
      <c r="AH74" s="424"/>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516"/>
      <c r="BE74" s="516"/>
      <c r="BF74" s="516"/>
      <c r="BG74" s="424"/>
      <c r="BH74" s="424"/>
      <c r="BI74" s="424"/>
      <c r="BJ74" s="424"/>
      <c r="BK74" s="424"/>
      <c r="BL74" s="424"/>
      <c r="BM74" s="424"/>
      <c r="BN74" s="424"/>
      <c r="BO74" s="424"/>
      <c r="BP74" s="424"/>
      <c r="BQ74" s="424"/>
      <c r="BR74" s="424"/>
      <c r="BS74" s="424"/>
      <c r="BT74" s="424"/>
      <c r="BU74" s="424"/>
      <c r="BV74" s="424"/>
    </row>
    <row r="75" spans="1:74" ht="12" customHeight="1" x14ac:dyDescent="0.3">
      <c r="A75" s="423"/>
      <c r="B75" s="702" t="s">
        <v>1280</v>
      </c>
      <c r="C75" s="702"/>
      <c r="D75" s="702"/>
      <c r="E75" s="702"/>
      <c r="F75" s="702"/>
      <c r="G75" s="702"/>
      <c r="H75" s="702"/>
      <c r="I75" s="702"/>
      <c r="J75" s="702"/>
      <c r="K75" s="702"/>
      <c r="L75" s="702"/>
      <c r="M75" s="702"/>
      <c r="N75" s="702"/>
      <c r="O75" s="702"/>
      <c r="P75" s="702"/>
      <c r="Q75" s="702"/>
      <c r="R75" s="424"/>
      <c r="S75" s="424"/>
      <c r="T75" s="424"/>
      <c r="U75" s="424"/>
      <c r="V75" s="424"/>
      <c r="W75" s="424"/>
      <c r="X75" s="424"/>
      <c r="Y75" s="424"/>
      <c r="Z75" s="424"/>
      <c r="AA75" s="424"/>
      <c r="AB75" s="424"/>
      <c r="AC75" s="424"/>
      <c r="AD75" s="424"/>
      <c r="AE75" s="424"/>
      <c r="AF75" s="424"/>
      <c r="AG75" s="424"/>
      <c r="AH75" s="424"/>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516"/>
      <c r="BE75" s="516"/>
      <c r="BF75" s="516"/>
      <c r="BG75" s="424"/>
      <c r="BH75" s="424"/>
      <c r="BI75" s="424"/>
      <c r="BJ75" s="424"/>
      <c r="BK75" s="424"/>
      <c r="BL75" s="424"/>
      <c r="BM75" s="424"/>
      <c r="BN75" s="424"/>
      <c r="BO75" s="424"/>
      <c r="BP75" s="424"/>
      <c r="BQ75" s="424"/>
      <c r="BR75" s="424"/>
      <c r="BS75" s="424"/>
      <c r="BT75" s="424"/>
      <c r="BU75" s="424"/>
      <c r="BV75" s="424"/>
    </row>
    <row r="76" spans="1:74" ht="12" customHeight="1" x14ac:dyDescent="0.3">
      <c r="A76" s="423"/>
      <c r="B76" s="702"/>
      <c r="C76" s="702"/>
      <c r="D76" s="702"/>
      <c r="E76" s="702"/>
      <c r="F76" s="702"/>
      <c r="G76" s="702"/>
      <c r="H76" s="702"/>
      <c r="I76" s="702"/>
      <c r="J76" s="702"/>
      <c r="K76" s="702"/>
      <c r="L76" s="702"/>
      <c r="M76" s="702"/>
      <c r="N76" s="702"/>
      <c r="O76" s="702"/>
      <c r="P76" s="702"/>
      <c r="Q76" s="702"/>
      <c r="R76" s="424"/>
      <c r="S76" s="424"/>
      <c r="T76" s="424"/>
      <c r="U76" s="424"/>
      <c r="V76" s="424"/>
      <c r="W76" s="424"/>
      <c r="X76" s="424"/>
      <c r="Y76" s="424"/>
      <c r="Z76" s="424"/>
      <c r="AA76" s="424"/>
      <c r="AB76" s="424"/>
      <c r="AC76" s="424"/>
      <c r="AD76" s="424"/>
      <c r="AE76" s="424"/>
      <c r="AF76" s="424"/>
      <c r="AG76" s="424"/>
      <c r="AH76" s="424"/>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516"/>
      <c r="BE76" s="516"/>
      <c r="BF76" s="516"/>
      <c r="BG76" s="424"/>
      <c r="BH76" s="424"/>
      <c r="BI76" s="424"/>
      <c r="BJ76" s="424"/>
      <c r="BK76" s="424"/>
      <c r="BL76" s="424"/>
      <c r="BM76" s="424"/>
      <c r="BN76" s="424"/>
      <c r="BO76" s="424"/>
      <c r="BP76" s="424"/>
      <c r="BQ76" s="424"/>
      <c r="BR76" s="424"/>
      <c r="BS76" s="424"/>
      <c r="BT76" s="424"/>
      <c r="BU76" s="424"/>
      <c r="BV76" s="424"/>
    </row>
    <row r="77" spans="1:74" ht="12" customHeight="1" x14ac:dyDescent="0.25">
      <c r="A77" s="423"/>
      <c r="B77" s="654" t="s">
        <v>1285</v>
      </c>
      <c r="C77" s="624"/>
      <c r="D77" s="624"/>
      <c r="E77" s="624"/>
      <c r="F77" s="624"/>
      <c r="G77" s="624"/>
      <c r="H77" s="624"/>
      <c r="I77" s="624"/>
      <c r="J77" s="624"/>
      <c r="K77" s="624"/>
      <c r="L77" s="624"/>
      <c r="M77" s="624"/>
      <c r="N77" s="624"/>
      <c r="O77" s="624"/>
      <c r="P77" s="624"/>
      <c r="Q77" s="624"/>
      <c r="R77" s="426"/>
      <c r="S77" s="426"/>
      <c r="T77" s="426"/>
      <c r="U77" s="426"/>
      <c r="V77" s="426"/>
      <c r="W77" s="426"/>
      <c r="X77" s="426"/>
      <c r="Y77" s="426"/>
      <c r="Z77" s="426"/>
      <c r="AA77" s="425"/>
      <c r="AB77" s="426"/>
      <c r="AC77" s="426"/>
      <c r="AD77" s="426"/>
      <c r="AE77" s="426"/>
      <c r="AF77" s="426"/>
      <c r="AG77" s="426"/>
      <c r="AH77" s="426"/>
      <c r="AI77" s="426"/>
      <c r="AJ77" s="426"/>
      <c r="AK77" s="426"/>
      <c r="AL77" s="426"/>
      <c r="AM77" s="425"/>
      <c r="AN77" s="426"/>
      <c r="AO77" s="426"/>
      <c r="AP77" s="426"/>
      <c r="AQ77" s="426"/>
      <c r="AR77" s="426"/>
      <c r="AS77" s="426"/>
      <c r="AT77" s="426"/>
      <c r="AU77" s="426"/>
      <c r="AV77" s="426"/>
      <c r="AW77" s="426"/>
      <c r="AX77" s="426"/>
      <c r="AY77" s="425"/>
      <c r="AZ77" s="426"/>
      <c r="BA77" s="426"/>
      <c r="BB77" s="426"/>
      <c r="BC77" s="426"/>
      <c r="BD77" s="504"/>
      <c r="BE77" s="504"/>
      <c r="BF77" s="504"/>
      <c r="BG77" s="426"/>
      <c r="BH77" s="426"/>
      <c r="BI77" s="426"/>
      <c r="BJ77" s="426"/>
      <c r="BK77" s="425"/>
      <c r="BL77" s="426"/>
      <c r="BM77" s="426"/>
      <c r="BN77" s="426"/>
      <c r="BO77" s="426"/>
      <c r="BP77" s="426"/>
      <c r="BQ77" s="426"/>
      <c r="BR77" s="426"/>
      <c r="BS77" s="426"/>
      <c r="BT77" s="426"/>
      <c r="BU77" s="426"/>
      <c r="BV77" s="426"/>
    </row>
    <row r="78" spans="1:74" x14ac:dyDescent="0.25">
      <c r="A78" s="426"/>
      <c r="B78" s="427"/>
      <c r="C78" s="428"/>
      <c r="D78" s="428"/>
      <c r="E78" s="428"/>
      <c r="F78" s="428"/>
      <c r="G78" s="428"/>
      <c r="H78" s="428"/>
      <c r="I78" s="428"/>
      <c r="J78" s="428"/>
      <c r="K78" s="428"/>
      <c r="L78" s="428"/>
      <c r="M78" s="428"/>
      <c r="N78" s="428"/>
      <c r="O78" s="428"/>
      <c r="P78" s="428"/>
      <c r="Q78" s="428"/>
      <c r="R78" s="428"/>
      <c r="S78" s="428"/>
      <c r="T78" s="428"/>
      <c r="U78" s="428"/>
      <c r="V78" s="428"/>
      <c r="W78" s="428"/>
      <c r="X78" s="428"/>
      <c r="Y78" s="428"/>
      <c r="Z78" s="428"/>
      <c r="AA78" s="428"/>
      <c r="AB78" s="428"/>
      <c r="AC78" s="428"/>
      <c r="AD78" s="428"/>
      <c r="AE78" s="428"/>
      <c r="AF78" s="428"/>
      <c r="AG78" s="428"/>
      <c r="AH78" s="428"/>
      <c r="AI78" s="428"/>
      <c r="AJ78" s="428"/>
      <c r="AK78" s="428"/>
      <c r="AL78" s="428"/>
      <c r="AM78" s="428"/>
      <c r="AN78" s="428"/>
      <c r="AO78" s="428"/>
      <c r="AP78" s="428"/>
      <c r="AQ78" s="428"/>
      <c r="AR78" s="428"/>
      <c r="AS78" s="428"/>
      <c r="AT78" s="428"/>
      <c r="AU78" s="428"/>
      <c r="AV78" s="428"/>
      <c r="AW78" s="428"/>
      <c r="AX78" s="428"/>
      <c r="AY78" s="428"/>
      <c r="AZ78" s="428"/>
      <c r="BA78" s="428"/>
      <c r="BB78" s="428"/>
      <c r="BC78" s="428"/>
      <c r="BD78" s="517"/>
      <c r="BE78" s="517"/>
      <c r="BF78" s="517"/>
      <c r="BG78" s="428"/>
      <c r="BH78" s="428"/>
      <c r="BI78" s="428"/>
      <c r="BJ78" s="428"/>
      <c r="BK78" s="428"/>
      <c r="BL78" s="428"/>
      <c r="BM78" s="428"/>
      <c r="BN78" s="428"/>
      <c r="BO78" s="428"/>
      <c r="BP78" s="428"/>
      <c r="BQ78" s="428"/>
      <c r="BR78" s="428"/>
      <c r="BS78" s="428"/>
      <c r="BT78" s="428"/>
      <c r="BU78" s="428"/>
      <c r="BV78" s="428"/>
    </row>
    <row r="79" spans="1:74" x14ac:dyDescent="0.25">
      <c r="A79" s="426"/>
      <c r="B79" s="42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428"/>
      <c r="AG79" s="428"/>
      <c r="AH79" s="428"/>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517"/>
      <c r="BE79" s="517"/>
      <c r="BF79" s="517"/>
      <c r="BG79" s="428"/>
      <c r="BH79" s="428"/>
      <c r="BI79" s="428"/>
      <c r="BJ79" s="428"/>
      <c r="BK79" s="428"/>
      <c r="BL79" s="428"/>
      <c r="BM79" s="428"/>
      <c r="BN79" s="428"/>
      <c r="BO79" s="428"/>
      <c r="BP79" s="428"/>
      <c r="BQ79" s="428"/>
      <c r="BR79" s="428"/>
      <c r="BS79" s="428"/>
      <c r="BT79" s="428"/>
      <c r="BU79" s="428"/>
      <c r="BV79" s="428"/>
    </row>
    <row r="80" spans="1:74" x14ac:dyDescent="0.25">
      <c r="A80" s="426"/>
      <c r="B80" s="42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428"/>
      <c r="AG80" s="428"/>
      <c r="AH80" s="428"/>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517"/>
      <c r="BE80" s="517"/>
      <c r="BF80" s="517"/>
      <c r="BG80" s="428"/>
      <c r="BH80" s="428"/>
      <c r="BI80" s="428"/>
      <c r="BJ80" s="428"/>
      <c r="BK80" s="428"/>
      <c r="BL80" s="428"/>
      <c r="BM80" s="428"/>
      <c r="BN80" s="428"/>
      <c r="BO80" s="428"/>
      <c r="BP80" s="428"/>
      <c r="BQ80" s="428"/>
      <c r="BR80" s="428"/>
      <c r="BS80" s="428"/>
      <c r="BT80" s="428"/>
      <c r="BU80" s="428"/>
      <c r="BV80" s="428"/>
    </row>
    <row r="82" spans="1:74" x14ac:dyDescent="0.25">
      <c r="B82" s="427"/>
      <c r="C82" s="428"/>
      <c r="D82" s="428"/>
      <c r="E82" s="428"/>
      <c r="F82" s="428"/>
      <c r="G82" s="428"/>
      <c r="H82" s="428"/>
      <c r="I82" s="428"/>
      <c r="J82" s="428"/>
      <c r="K82" s="428"/>
      <c r="L82" s="428"/>
      <c r="M82" s="428"/>
      <c r="N82" s="428"/>
      <c r="O82" s="428"/>
      <c r="P82" s="428"/>
      <c r="Q82" s="428"/>
      <c r="R82" s="428"/>
      <c r="S82" s="428"/>
      <c r="T82" s="428"/>
      <c r="U82" s="428"/>
      <c r="V82" s="428"/>
      <c r="W82" s="428"/>
      <c r="X82" s="428"/>
      <c r="Y82" s="428"/>
      <c r="Z82" s="428"/>
      <c r="AA82" s="428"/>
      <c r="AB82" s="428"/>
      <c r="AC82" s="428"/>
      <c r="AD82" s="428"/>
      <c r="AE82" s="428"/>
      <c r="AF82" s="428"/>
      <c r="AG82" s="428"/>
      <c r="AH82" s="428"/>
      <c r="AI82" s="428"/>
      <c r="AJ82" s="428"/>
      <c r="AK82" s="428"/>
      <c r="AL82" s="428"/>
      <c r="AM82" s="428"/>
      <c r="AN82" s="428"/>
      <c r="AO82" s="428"/>
      <c r="AP82" s="428"/>
      <c r="AQ82" s="428"/>
      <c r="AR82" s="428"/>
      <c r="AS82" s="428"/>
      <c r="AT82" s="428"/>
      <c r="AU82" s="428"/>
      <c r="AV82" s="428"/>
      <c r="AW82" s="428"/>
      <c r="AX82" s="428"/>
      <c r="AY82" s="428"/>
      <c r="AZ82" s="428"/>
      <c r="BA82" s="428"/>
      <c r="BB82" s="428"/>
      <c r="BC82" s="428"/>
      <c r="BD82" s="517"/>
      <c r="BE82" s="517"/>
      <c r="BF82" s="517"/>
      <c r="BG82" s="428"/>
      <c r="BH82" s="428"/>
      <c r="BI82" s="428"/>
      <c r="BJ82" s="428"/>
      <c r="BK82" s="428"/>
      <c r="BL82" s="428"/>
      <c r="BM82" s="428"/>
      <c r="BN82" s="428"/>
      <c r="BO82" s="428"/>
      <c r="BP82" s="428"/>
      <c r="BQ82" s="428"/>
      <c r="BR82" s="428"/>
      <c r="BS82" s="428"/>
      <c r="BT82" s="428"/>
      <c r="BU82" s="428"/>
      <c r="BV82" s="428"/>
    </row>
    <row r="83" spans="1:74" x14ac:dyDescent="0.25">
      <c r="B83" s="42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428"/>
      <c r="AG83" s="428"/>
      <c r="AH83" s="428"/>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517"/>
      <c r="BE83" s="517"/>
      <c r="BF83" s="517"/>
      <c r="BG83" s="428"/>
      <c r="BH83" s="428"/>
      <c r="BI83" s="428"/>
      <c r="BJ83" s="428"/>
      <c r="BK83" s="428"/>
      <c r="BL83" s="428"/>
      <c r="BM83" s="428"/>
      <c r="BN83" s="428"/>
      <c r="BO83" s="428"/>
      <c r="BP83" s="428"/>
      <c r="BQ83" s="428"/>
      <c r="BR83" s="428"/>
      <c r="BS83" s="428"/>
      <c r="BT83" s="428"/>
      <c r="BU83" s="428"/>
      <c r="BV83" s="428"/>
    </row>
    <row r="84" spans="1:74" x14ac:dyDescent="0.25">
      <c r="A84" s="426"/>
      <c r="B84" s="42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428"/>
      <c r="AG84" s="428"/>
      <c r="AH84" s="428"/>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517"/>
      <c r="BE84" s="517"/>
      <c r="BF84" s="517"/>
      <c r="BG84" s="428"/>
      <c r="BH84" s="428"/>
      <c r="BI84" s="428"/>
      <c r="BJ84" s="428"/>
      <c r="BK84" s="428"/>
      <c r="BL84" s="428"/>
      <c r="BM84" s="428"/>
      <c r="BN84" s="428"/>
      <c r="BO84" s="428"/>
      <c r="BP84" s="428"/>
      <c r="BQ84" s="428"/>
      <c r="BR84" s="428"/>
      <c r="BS84" s="428"/>
      <c r="BT84" s="428"/>
      <c r="BU84" s="428"/>
      <c r="BV84" s="428"/>
    </row>
    <row r="85" spans="1:74" x14ac:dyDescent="0.25">
      <c r="A85" s="426"/>
      <c r="B85" s="42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428"/>
      <c r="AG85" s="428"/>
      <c r="AH85" s="428"/>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517"/>
      <c r="BE85" s="517"/>
      <c r="BF85" s="517"/>
      <c r="BG85" s="428"/>
      <c r="BH85" s="428"/>
      <c r="BI85" s="428"/>
      <c r="BJ85" s="428"/>
      <c r="BK85" s="428"/>
      <c r="BL85" s="428"/>
      <c r="BM85" s="428"/>
      <c r="BN85" s="428"/>
      <c r="BO85" s="428"/>
      <c r="BP85" s="428"/>
      <c r="BQ85" s="428"/>
      <c r="BR85" s="428"/>
      <c r="BS85" s="428"/>
      <c r="BT85" s="428"/>
      <c r="BU85" s="428"/>
      <c r="BV85" s="428"/>
    </row>
    <row r="86" spans="1:74" x14ac:dyDescent="0.25">
      <c r="B86" s="427"/>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428"/>
      <c r="AG86" s="428"/>
      <c r="AH86" s="428"/>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517"/>
      <c r="BE86" s="517"/>
      <c r="BF86" s="517"/>
      <c r="BG86" s="428"/>
      <c r="BH86" s="428"/>
      <c r="BI86" s="428"/>
      <c r="BJ86" s="428"/>
      <c r="BK86" s="428"/>
      <c r="BL86" s="428"/>
      <c r="BM86" s="428"/>
      <c r="BN86" s="428"/>
      <c r="BO86" s="428"/>
      <c r="BP86" s="428"/>
      <c r="BQ86" s="428"/>
      <c r="BR86" s="428"/>
      <c r="BS86" s="428"/>
      <c r="BT86" s="428"/>
      <c r="BU86" s="428"/>
      <c r="BV86" s="428"/>
    </row>
    <row r="87" spans="1:74" x14ac:dyDescent="0.25">
      <c r="B87" s="42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517"/>
      <c r="BE87" s="517"/>
      <c r="BF87" s="517"/>
      <c r="BG87" s="428"/>
      <c r="BH87" s="428"/>
      <c r="BI87" s="428"/>
      <c r="BJ87" s="428"/>
      <c r="BK87" s="428"/>
      <c r="BL87" s="428"/>
      <c r="BM87" s="428"/>
      <c r="BN87" s="428"/>
      <c r="BO87" s="428"/>
      <c r="BP87" s="428"/>
      <c r="BQ87" s="428"/>
      <c r="BR87" s="428"/>
      <c r="BS87" s="428"/>
      <c r="BT87" s="428"/>
      <c r="BU87" s="428"/>
      <c r="BV87" s="428"/>
    </row>
    <row r="88" spans="1:74" x14ac:dyDescent="0.25">
      <c r="A88" s="426"/>
      <c r="B88" s="42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428"/>
      <c r="AG88" s="428"/>
      <c r="AH88" s="428"/>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517"/>
      <c r="BE88" s="517"/>
      <c r="BF88" s="517"/>
      <c r="BG88" s="428"/>
      <c r="BH88" s="428"/>
      <c r="BI88" s="428"/>
      <c r="BJ88" s="428"/>
      <c r="BK88" s="428"/>
      <c r="BL88" s="428"/>
      <c r="BM88" s="428"/>
      <c r="BN88" s="428"/>
      <c r="BO88" s="428"/>
      <c r="BP88" s="428"/>
      <c r="BQ88" s="428"/>
      <c r="BR88" s="428"/>
      <c r="BS88" s="428"/>
      <c r="BT88" s="428"/>
      <c r="BU88" s="428"/>
      <c r="BV88" s="428"/>
    </row>
    <row r="90" spans="1:74" x14ac:dyDescent="0.25">
      <c r="B90" s="427"/>
      <c r="C90" s="428"/>
      <c r="D90" s="428"/>
      <c r="E90" s="428"/>
      <c r="F90" s="428"/>
      <c r="G90" s="428"/>
      <c r="H90" s="428"/>
      <c r="I90" s="428"/>
      <c r="J90" s="428"/>
      <c r="K90" s="428"/>
      <c r="L90" s="428"/>
      <c r="M90" s="428"/>
      <c r="N90" s="428"/>
      <c r="O90" s="428"/>
      <c r="P90" s="428"/>
      <c r="Q90" s="428"/>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428"/>
      <c r="AT90" s="428"/>
      <c r="AU90" s="428"/>
      <c r="AV90" s="428"/>
      <c r="AW90" s="428"/>
      <c r="AX90" s="428"/>
      <c r="AY90" s="428"/>
      <c r="AZ90" s="428"/>
      <c r="BA90" s="428"/>
      <c r="BB90" s="428"/>
      <c r="BC90" s="428"/>
      <c r="BD90" s="517"/>
      <c r="BE90" s="517"/>
      <c r="BF90" s="517"/>
      <c r="BG90" s="428"/>
      <c r="BH90" s="428"/>
      <c r="BI90" s="428"/>
      <c r="BJ90" s="428"/>
      <c r="BK90" s="428"/>
      <c r="BL90" s="428"/>
      <c r="BM90" s="428"/>
      <c r="BN90" s="428"/>
      <c r="BO90" s="428"/>
      <c r="BP90" s="428"/>
      <c r="BQ90" s="428"/>
      <c r="BR90" s="428"/>
      <c r="BS90" s="428"/>
      <c r="BT90" s="428"/>
      <c r="BU90" s="428"/>
      <c r="BV90" s="428"/>
    </row>
    <row r="91" spans="1:74" x14ac:dyDescent="0.25">
      <c r="B91" s="42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428"/>
      <c r="AG91" s="428"/>
      <c r="AH91" s="428"/>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517"/>
      <c r="BE91" s="517"/>
      <c r="BF91" s="517"/>
      <c r="BG91" s="428"/>
      <c r="BH91" s="428"/>
      <c r="BI91" s="428"/>
      <c r="BJ91" s="428"/>
      <c r="BK91" s="428"/>
      <c r="BL91" s="428"/>
      <c r="BM91" s="428"/>
      <c r="BN91" s="428"/>
      <c r="BO91" s="428"/>
      <c r="BP91" s="428"/>
      <c r="BQ91" s="428"/>
      <c r="BR91" s="428"/>
      <c r="BS91" s="428"/>
      <c r="BT91" s="428"/>
      <c r="BU91" s="428"/>
      <c r="BV91" s="428"/>
    </row>
    <row r="92" spans="1:74" x14ac:dyDescent="0.25">
      <c r="A92" s="426"/>
      <c r="B92" s="42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428"/>
      <c r="AG92" s="428"/>
      <c r="AH92" s="428"/>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517"/>
      <c r="BE92" s="517"/>
      <c r="BF92" s="517"/>
      <c r="BG92" s="428"/>
      <c r="BH92" s="428"/>
      <c r="BI92" s="428"/>
      <c r="BJ92" s="428"/>
      <c r="BK92" s="428"/>
      <c r="BL92" s="428"/>
      <c r="BM92" s="428"/>
      <c r="BN92" s="428"/>
      <c r="BO92" s="428"/>
      <c r="BP92" s="428"/>
      <c r="BQ92" s="428"/>
      <c r="BR92" s="428"/>
      <c r="BS92" s="428"/>
      <c r="BT92" s="428"/>
      <c r="BU92" s="428"/>
      <c r="BV92" s="428"/>
    </row>
    <row r="94" spans="1:74" x14ac:dyDescent="0.25">
      <c r="B94" s="427"/>
      <c r="C94" s="429"/>
      <c r="D94" s="429"/>
      <c r="E94" s="429"/>
      <c r="F94" s="429"/>
      <c r="G94" s="429"/>
      <c r="H94" s="429"/>
      <c r="I94" s="429"/>
      <c r="J94" s="429"/>
      <c r="K94" s="429"/>
      <c r="L94" s="429"/>
      <c r="M94" s="429"/>
      <c r="N94" s="429"/>
      <c r="O94" s="429"/>
      <c r="P94" s="429"/>
      <c r="Q94" s="429"/>
      <c r="R94" s="429"/>
      <c r="S94" s="429"/>
      <c r="T94" s="429"/>
      <c r="U94" s="429"/>
      <c r="V94" s="429"/>
      <c r="W94" s="429"/>
      <c r="X94" s="429"/>
      <c r="Y94" s="429"/>
      <c r="Z94" s="429"/>
      <c r="AA94" s="429"/>
      <c r="AB94" s="429"/>
      <c r="AC94" s="429"/>
      <c r="AD94" s="429"/>
      <c r="AE94" s="429"/>
      <c r="AF94" s="429"/>
      <c r="AG94" s="429"/>
      <c r="AH94" s="429"/>
      <c r="AI94" s="429"/>
      <c r="AJ94" s="429"/>
      <c r="AK94" s="429"/>
      <c r="AL94" s="429"/>
      <c r="AM94" s="429"/>
      <c r="AN94" s="429"/>
      <c r="AO94" s="429"/>
      <c r="AP94" s="429"/>
      <c r="AQ94" s="429"/>
      <c r="AR94" s="429"/>
      <c r="AS94" s="429"/>
      <c r="AT94" s="429"/>
      <c r="AU94" s="429"/>
      <c r="AV94" s="429"/>
      <c r="AW94" s="429"/>
      <c r="AX94" s="429"/>
      <c r="AY94" s="429"/>
      <c r="AZ94" s="429"/>
      <c r="BA94" s="429"/>
      <c r="BB94" s="429"/>
      <c r="BC94" s="429"/>
      <c r="BD94" s="518"/>
      <c r="BE94" s="518"/>
      <c r="BF94" s="518"/>
      <c r="BG94" s="429"/>
      <c r="BH94" s="429"/>
      <c r="BI94" s="429"/>
      <c r="BJ94" s="429"/>
      <c r="BK94" s="429"/>
      <c r="BL94" s="429"/>
      <c r="BM94" s="429"/>
      <c r="BN94" s="429"/>
      <c r="BO94" s="429"/>
      <c r="BP94" s="429"/>
      <c r="BQ94" s="429"/>
      <c r="BR94" s="429"/>
      <c r="BS94" s="429"/>
      <c r="BT94" s="429"/>
      <c r="BU94" s="429"/>
      <c r="BV94" s="429"/>
    </row>
    <row r="95" spans="1:74" x14ac:dyDescent="0.25">
      <c r="B95" s="42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429"/>
      <c r="AG95" s="429"/>
      <c r="AH95" s="429"/>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518"/>
      <c r="BE95" s="518"/>
      <c r="BF95" s="518"/>
      <c r="BG95" s="429"/>
      <c r="BH95" s="429"/>
      <c r="BI95" s="429"/>
      <c r="BJ95" s="429"/>
      <c r="BK95" s="429"/>
      <c r="BL95" s="429"/>
      <c r="BM95" s="429"/>
      <c r="BN95" s="429"/>
      <c r="BO95" s="429"/>
      <c r="BP95" s="429"/>
      <c r="BQ95" s="429"/>
      <c r="BR95" s="429"/>
      <c r="BS95" s="429"/>
      <c r="BT95" s="429"/>
      <c r="BU95" s="429"/>
      <c r="BV95" s="429"/>
    </row>
    <row r="96" spans="1:74" x14ac:dyDescent="0.25">
      <c r="A96" s="426"/>
      <c r="B96" s="425"/>
      <c r="C96" s="428"/>
      <c r="D96" s="428"/>
      <c r="E96" s="428"/>
      <c r="F96" s="428"/>
      <c r="G96" s="428"/>
      <c r="H96" s="428"/>
      <c r="I96" s="428"/>
      <c r="J96" s="428"/>
      <c r="K96" s="428"/>
      <c r="L96" s="428"/>
      <c r="M96" s="428"/>
      <c r="N96" s="428"/>
      <c r="O96" s="428"/>
      <c r="P96" s="428"/>
      <c r="Q96" s="428"/>
      <c r="R96" s="428"/>
      <c r="S96" s="428"/>
      <c r="T96" s="428"/>
      <c r="U96" s="428"/>
      <c r="V96" s="428"/>
      <c r="W96" s="428"/>
      <c r="X96" s="428"/>
      <c r="Y96" s="428"/>
      <c r="Z96" s="428"/>
      <c r="AA96" s="428"/>
      <c r="AB96" s="428"/>
      <c r="AC96" s="428"/>
      <c r="AD96" s="428"/>
      <c r="AE96" s="428"/>
      <c r="AF96" s="428"/>
      <c r="AG96" s="428"/>
      <c r="AH96" s="428"/>
      <c r="AI96" s="428"/>
      <c r="AJ96" s="428"/>
      <c r="AK96" s="428"/>
      <c r="AL96" s="428"/>
      <c r="AM96" s="428"/>
      <c r="AN96" s="428"/>
      <c r="AO96" s="428"/>
      <c r="AP96" s="428"/>
      <c r="AQ96" s="428"/>
      <c r="AR96" s="428"/>
      <c r="AS96" s="428"/>
      <c r="AT96" s="428"/>
      <c r="AU96" s="428"/>
      <c r="AV96" s="428"/>
      <c r="AW96" s="428"/>
      <c r="AX96" s="428"/>
      <c r="AY96" s="428"/>
      <c r="AZ96" s="428"/>
      <c r="BA96" s="428"/>
      <c r="BB96" s="428"/>
      <c r="BC96" s="428"/>
      <c r="BD96" s="517"/>
      <c r="BE96" s="517"/>
      <c r="BF96" s="517"/>
      <c r="BG96" s="428"/>
      <c r="BH96" s="428"/>
      <c r="BI96" s="428"/>
      <c r="BJ96" s="428"/>
      <c r="BK96" s="428"/>
      <c r="BL96" s="428"/>
      <c r="BM96" s="428"/>
      <c r="BN96" s="428"/>
      <c r="BO96" s="428"/>
      <c r="BP96" s="428"/>
      <c r="BQ96" s="428"/>
      <c r="BR96" s="428"/>
      <c r="BS96" s="428"/>
      <c r="BT96" s="428"/>
      <c r="BU96" s="428"/>
      <c r="BV96" s="428"/>
    </row>
    <row r="98" spans="2:74" x14ac:dyDescent="0.25">
      <c r="C98" s="430"/>
      <c r="D98" s="430"/>
      <c r="E98" s="430"/>
      <c r="F98" s="430"/>
      <c r="G98" s="430"/>
      <c r="H98" s="430"/>
      <c r="I98" s="430"/>
      <c r="J98" s="430"/>
      <c r="K98" s="430"/>
      <c r="L98" s="430"/>
      <c r="M98" s="430"/>
      <c r="N98" s="430"/>
      <c r="O98" s="430"/>
      <c r="P98" s="430"/>
      <c r="Q98" s="430"/>
      <c r="R98" s="430"/>
      <c r="S98" s="430"/>
      <c r="T98" s="430"/>
      <c r="U98" s="430"/>
      <c r="V98" s="430"/>
      <c r="W98" s="430"/>
      <c r="X98" s="430"/>
      <c r="Y98" s="430"/>
      <c r="Z98" s="430"/>
      <c r="AA98" s="430"/>
      <c r="AB98" s="430"/>
      <c r="AC98" s="430"/>
      <c r="AD98" s="430"/>
      <c r="AE98" s="430"/>
      <c r="AF98" s="430"/>
      <c r="AG98" s="430"/>
      <c r="AH98" s="430"/>
      <c r="AI98" s="430"/>
      <c r="AJ98" s="430"/>
      <c r="AK98" s="430"/>
      <c r="AL98" s="430"/>
      <c r="AM98" s="430"/>
      <c r="AN98" s="430"/>
      <c r="AO98" s="430"/>
      <c r="AP98" s="430"/>
      <c r="AQ98" s="430"/>
      <c r="AR98" s="430"/>
      <c r="AS98" s="430"/>
      <c r="AT98" s="430"/>
      <c r="AU98" s="430"/>
      <c r="AV98" s="430"/>
      <c r="AW98" s="430"/>
      <c r="AX98" s="430"/>
      <c r="AY98" s="430"/>
      <c r="AZ98" s="430"/>
      <c r="BA98" s="430"/>
      <c r="BB98" s="430"/>
      <c r="BC98" s="430"/>
      <c r="BD98" s="519"/>
      <c r="BE98" s="519"/>
      <c r="BF98" s="519"/>
      <c r="BG98" s="430"/>
      <c r="BH98" s="430"/>
      <c r="BI98" s="430"/>
      <c r="BJ98" s="430"/>
      <c r="BK98" s="430"/>
      <c r="BL98" s="430"/>
      <c r="BM98" s="430"/>
      <c r="BN98" s="430"/>
      <c r="BO98" s="430"/>
      <c r="BP98" s="430"/>
      <c r="BQ98" s="430"/>
      <c r="BR98" s="430"/>
      <c r="BS98" s="430"/>
      <c r="BT98" s="430"/>
      <c r="BU98" s="430"/>
      <c r="BV98" s="430"/>
    </row>
    <row r="99" spans="2:74" x14ac:dyDescent="0.25">
      <c r="C99" s="431"/>
      <c r="D99" s="431"/>
      <c r="E99" s="431"/>
      <c r="F99" s="431"/>
      <c r="G99" s="431"/>
      <c r="H99" s="431"/>
      <c r="I99" s="431"/>
      <c r="J99" s="431"/>
      <c r="K99" s="431"/>
      <c r="L99" s="431"/>
      <c r="M99" s="431"/>
      <c r="N99" s="431"/>
      <c r="O99" s="431"/>
      <c r="P99" s="431"/>
      <c r="Q99" s="431"/>
      <c r="R99" s="431"/>
      <c r="S99" s="431"/>
      <c r="T99" s="431"/>
      <c r="U99" s="431"/>
      <c r="V99" s="431"/>
      <c r="W99" s="431"/>
      <c r="X99" s="431"/>
      <c r="Y99" s="431"/>
      <c r="Z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520"/>
      <c r="BE99" s="520"/>
      <c r="BF99" s="520"/>
      <c r="BG99" s="431"/>
      <c r="BH99" s="431"/>
      <c r="BI99" s="431"/>
      <c r="BJ99" s="431"/>
      <c r="BK99" s="431"/>
      <c r="BL99" s="431"/>
      <c r="BM99" s="431"/>
      <c r="BN99" s="431"/>
      <c r="BO99" s="431"/>
      <c r="BP99" s="431"/>
      <c r="BQ99" s="431"/>
      <c r="BR99" s="431"/>
      <c r="BS99" s="431"/>
      <c r="BT99" s="431"/>
      <c r="BU99" s="431"/>
      <c r="BV99" s="431"/>
    </row>
    <row r="100" spans="2:74" x14ac:dyDescent="0.25">
      <c r="B100" s="425"/>
    </row>
  </sheetData>
  <mergeCells count="18">
    <mergeCell ref="A1:A2"/>
    <mergeCell ref="C3:N3"/>
    <mergeCell ref="O3:Z3"/>
    <mergeCell ref="AA3:AL3"/>
    <mergeCell ref="AM3:AX3"/>
    <mergeCell ref="B77:Q77"/>
    <mergeCell ref="B75:Q76"/>
    <mergeCell ref="B70:Q70"/>
    <mergeCell ref="B71:Q71"/>
    <mergeCell ref="BK3:BV3"/>
    <mergeCell ref="AY3:BJ3"/>
    <mergeCell ref="B72:Q72"/>
    <mergeCell ref="B74:Q74"/>
    <mergeCell ref="B66:Q66"/>
    <mergeCell ref="B67:Q67"/>
    <mergeCell ref="B68:Q68"/>
    <mergeCell ref="B69:Q69"/>
    <mergeCell ref="B73:Q73"/>
  </mergeCells>
  <phoneticPr fontId="0" type="noConversion"/>
  <conditionalFormatting sqref="C84:BV84 C88:BV88 C92:BV92 C96:BV96 C100:BV100 C80:BV80">
    <cfRule type="cellIs" dxfId="3"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1.54296875" style="407" customWidth="1"/>
    <col min="2" max="2" width="26.1796875" style="407" customWidth="1"/>
    <col min="3" max="55" width="6.54296875" style="407" customWidth="1"/>
    <col min="56" max="58" width="6.54296875" style="521" customWidth="1"/>
    <col min="59" max="74" width="6.54296875" style="407" customWidth="1"/>
    <col min="75" max="249" width="11" style="407"/>
    <col min="250" max="250" width="1.54296875" style="407" customWidth="1"/>
    <col min="251" max="16384" width="11" style="407"/>
  </cols>
  <sheetData>
    <row r="1" spans="1:74" ht="12.75" customHeight="1" x14ac:dyDescent="0.3">
      <c r="A1" s="649" t="s">
        <v>774</v>
      </c>
      <c r="B1" s="406" t="s">
        <v>1270</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50"/>
      <c r="B2" s="402" t="str">
        <f>"U.S. Energy Information Administration  |  Short-Term Energy Outlook  - "&amp;Dates!D1</f>
        <v>U.S. Energy Information Administration  |  Short-Term Energy Outlook  - April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5">
      <c r="A3" s="596" t="s">
        <v>1328</v>
      </c>
      <c r="B3" s="410"/>
      <c r="C3" s="652">
        <f>Dates!D3</f>
        <v>2019</v>
      </c>
      <c r="D3" s="653"/>
      <c r="E3" s="653"/>
      <c r="F3" s="653"/>
      <c r="G3" s="653"/>
      <c r="H3" s="653"/>
      <c r="I3" s="653"/>
      <c r="J3" s="653"/>
      <c r="K3" s="653"/>
      <c r="L3" s="653"/>
      <c r="M3" s="653"/>
      <c r="N3" s="705"/>
      <c r="O3" s="652">
        <f>C3+1</f>
        <v>2020</v>
      </c>
      <c r="P3" s="653"/>
      <c r="Q3" s="653"/>
      <c r="R3" s="653"/>
      <c r="S3" s="653"/>
      <c r="T3" s="653"/>
      <c r="U3" s="653"/>
      <c r="V3" s="653"/>
      <c r="W3" s="653"/>
      <c r="X3" s="653"/>
      <c r="Y3" s="653"/>
      <c r="Z3" s="705"/>
      <c r="AA3" s="652">
        <f>O3+1</f>
        <v>2021</v>
      </c>
      <c r="AB3" s="653"/>
      <c r="AC3" s="653"/>
      <c r="AD3" s="653"/>
      <c r="AE3" s="653"/>
      <c r="AF3" s="653"/>
      <c r="AG3" s="653"/>
      <c r="AH3" s="653"/>
      <c r="AI3" s="653"/>
      <c r="AJ3" s="653"/>
      <c r="AK3" s="653"/>
      <c r="AL3" s="705"/>
      <c r="AM3" s="652">
        <f>AA3+1</f>
        <v>2022</v>
      </c>
      <c r="AN3" s="653"/>
      <c r="AO3" s="653"/>
      <c r="AP3" s="653"/>
      <c r="AQ3" s="653"/>
      <c r="AR3" s="653"/>
      <c r="AS3" s="653"/>
      <c r="AT3" s="653"/>
      <c r="AU3" s="653"/>
      <c r="AV3" s="653"/>
      <c r="AW3" s="653"/>
      <c r="AX3" s="705"/>
      <c r="AY3" s="652">
        <f>AM3+1</f>
        <v>2023</v>
      </c>
      <c r="AZ3" s="653"/>
      <c r="BA3" s="653"/>
      <c r="BB3" s="653"/>
      <c r="BC3" s="653"/>
      <c r="BD3" s="653"/>
      <c r="BE3" s="653"/>
      <c r="BF3" s="653"/>
      <c r="BG3" s="653"/>
      <c r="BH3" s="653"/>
      <c r="BI3" s="653"/>
      <c r="BJ3" s="705"/>
      <c r="BK3" s="652">
        <f>AY3+1</f>
        <v>2024</v>
      </c>
      <c r="BL3" s="653"/>
      <c r="BM3" s="653"/>
      <c r="BN3" s="653"/>
      <c r="BO3" s="653"/>
      <c r="BP3" s="653"/>
      <c r="BQ3" s="653"/>
      <c r="BR3" s="653"/>
      <c r="BS3" s="653"/>
      <c r="BT3" s="653"/>
      <c r="BU3" s="653"/>
      <c r="BV3" s="705"/>
    </row>
    <row r="4" spans="1:74" ht="12.75" customHeight="1" x14ac:dyDescent="0.25">
      <c r="A4" s="597" t="str">
        <f>Dates!$D$2</f>
        <v>Thursday April 6, 2023</v>
      </c>
      <c r="B4" s="41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409"/>
      <c r="B5" s="102" t="s">
        <v>1251</v>
      </c>
      <c r="C5" s="412"/>
      <c r="D5" s="412"/>
      <c r="E5" s="412"/>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2"/>
      <c r="AZ5" s="412"/>
      <c r="BA5" s="412"/>
      <c r="BB5" s="412"/>
      <c r="BC5" s="412"/>
      <c r="BD5" s="522"/>
      <c r="BE5" s="522"/>
      <c r="BF5" s="522"/>
      <c r="BG5" s="522"/>
      <c r="BH5" s="522"/>
      <c r="BI5" s="522"/>
      <c r="BJ5" s="412"/>
      <c r="BK5" s="412"/>
      <c r="BL5" s="412"/>
      <c r="BM5" s="412"/>
      <c r="BN5" s="412"/>
      <c r="BO5" s="412"/>
      <c r="BP5" s="412"/>
      <c r="BQ5" s="412"/>
      <c r="BR5" s="412"/>
      <c r="BS5" s="412"/>
      <c r="BT5" s="412"/>
      <c r="BU5" s="412"/>
      <c r="BV5" s="412"/>
    </row>
    <row r="6" spans="1:74" ht="11.15" customHeight="1" x14ac:dyDescent="0.25">
      <c r="A6" s="415" t="s">
        <v>1180</v>
      </c>
      <c r="B6" s="416" t="s">
        <v>1397</v>
      </c>
      <c r="C6" s="569">
        <v>11.697040589</v>
      </c>
      <c r="D6" s="569">
        <v>11.070615985</v>
      </c>
      <c r="E6" s="569">
        <v>11.596115325</v>
      </c>
      <c r="F6" s="569">
        <v>11.994478551</v>
      </c>
      <c r="G6" s="569">
        <v>12.70882422</v>
      </c>
      <c r="H6" s="569">
        <v>14.791662126</v>
      </c>
      <c r="I6" s="569">
        <v>18.304945664000002</v>
      </c>
      <c r="J6" s="569">
        <v>18.544393829000001</v>
      </c>
      <c r="K6" s="569">
        <v>14.941129586000001</v>
      </c>
      <c r="L6" s="569">
        <v>14.642988162</v>
      </c>
      <c r="M6" s="569">
        <v>12.059882098999999</v>
      </c>
      <c r="N6" s="569">
        <v>13.280730930000001</v>
      </c>
      <c r="O6" s="569">
        <v>15.588311618000001</v>
      </c>
      <c r="P6" s="569">
        <v>13.749076123</v>
      </c>
      <c r="Q6" s="569">
        <v>13.566159638</v>
      </c>
      <c r="R6" s="569">
        <v>12.642432782</v>
      </c>
      <c r="S6" s="569">
        <v>13.685695693</v>
      </c>
      <c r="T6" s="569">
        <v>16.471798432</v>
      </c>
      <c r="U6" s="569">
        <v>20.235017500000001</v>
      </c>
      <c r="V6" s="569">
        <v>17.106347304</v>
      </c>
      <c r="W6" s="569">
        <v>12.335725944</v>
      </c>
      <c r="X6" s="569">
        <v>13.480088851</v>
      </c>
      <c r="Y6" s="569">
        <v>10.689486017</v>
      </c>
      <c r="Z6" s="569">
        <v>12.980797824</v>
      </c>
      <c r="AA6" s="569">
        <v>11.937373099</v>
      </c>
      <c r="AB6" s="569">
        <v>11.01539234</v>
      </c>
      <c r="AC6" s="569">
        <v>10.440559083</v>
      </c>
      <c r="AD6" s="569">
        <v>11.539320306</v>
      </c>
      <c r="AE6" s="569">
        <v>10.754594427000001</v>
      </c>
      <c r="AF6" s="569">
        <v>16.341461789</v>
      </c>
      <c r="AG6" s="569">
        <v>16.883205179000001</v>
      </c>
      <c r="AH6" s="569">
        <v>17.126700907</v>
      </c>
      <c r="AI6" s="569">
        <v>11.63409699</v>
      </c>
      <c r="AJ6" s="569">
        <v>13.862891652</v>
      </c>
      <c r="AK6" s="569">
        <v>13.741047254</v>
      </c>
      <c r="AL6" s="569">
        <v>13.660253453999999</v>
      </c>
      <c r="AM6" s="569">
        <v>15.981860286</v>
      </c>
      <c r="AN6" s="569">
        <v>11.977191716</v>
      </c>
      <c r="AO6" s="569">
        <v>11.462179932</v>
      </c>
      <c r="AP6" s="569">
        <v>12.500880191</v>
      </c>
      <c r="AQ6" s="569">
        <v>14.285771777000001</v>
      </c>
      <c r="AR6" s="569">
        <v>18.764466896999998</v>
      </c>
      <c r="AS6" s="569">
        <v>22.029769785999999</v>
      </c>
      <c r="AT6" s="569">
        <v>20.014571288999999</v>
      </c>
      <c r="AU6" s="569">
        <v>15.26197814</v>
      </c>
      <c r="AV6" s="569">
        <v>13.092512735</v>
      </c>
      <c r="AW6" s="569">
        <v>12.944036168</v>
      </c>
      <c r="AX6" s="569">
        <v>15.798591654000001</v>
      </c>
      <c r="AY6" s="569">
        <v>14.949744215999999</v>
      </c>
      <c r="AZ6" s="569">
        <v>13.443910000000001</v>
      </c>
      <c r="BA6" s="569">
        <v>15.23129</v>
      </c>
      <c r="BB6" s="570">
        <v>12.8963</v>
      </c>
      <c r="BC6" s="570">
        <v>13.95739</v>
      </c>
      <c r="BD6" s="570">
        <v>20.6038</v>
      </c>
      <c r="BE6" s="570">
        <v>23.757919999999999</v>
      </c>
      <c r="BF6" s="570">
        <v>19.195260000000001</v>
      </c>
      <c r="BG6" s="570">
        <v>17.622299999999999</v>
      </c>
      <c r="BH6" s="570">
        <v>14.619820000000001</v>
      </c>
      <c r="BI6" s="570">
        <v>16.80068</v>
      </c>
      <c r="BJ6" s="570">
        <v>17.554179999999999</v>
      </c>
      <c r="BK6" s="570">
        <v>16.186389999999999</v>
      </c>
      <c r="BL6" s="570">
        <v>12.010759999999999</v>
      </c>
      <c r="BM6" s="570">
        <v>16.11842</v>
      </c>
      <c r="BN6" s="570">
        <v>14.77519</v>
      </c>
      <c r="BO6" s="570">
        <v>16.91544</v>
      </c>
      <c r="BP6" s="570">
        <v>19.189330000000002</v>
      </c>
      <c r="BQ6" s="570">
        <v>22.80377</v>
      </c>
      <c r="BR6" s="570">
        <v>17.698969999999999</v>
      </c>
      <c r="BS6" s="570">
        <v>16.228529999999999</v>
      </c>
      <c r="BT6" s="570">
        <v>15.542249999999999</v>
      </c>
      <c r="BU6" s="570">
        <v>15.62148</v>
      </c>
      <c r="BV6" s="570">
        <v>18.040050000000001</v>
      </c>
    </row>
    <row r="7" spans="1:74" ht="11.15" customHeight="1" x14ac:dyDescent="0.25">
      <c r="A7" s="415" t="s">
        <v>1181</v>
      </c>
      <c r="B7" s="416" t="s">
        <v>80</v>
      </c>
      <c r="C7" s="569">
        <v>27.787830145000001</v>
      </c>
      <c r="D7" s="569">
        <v>23.351990025999999</v>
      </c>
      <c r="E7" s="569">
        <v>22.134575549000001</v>
      </c>
      <c r="F7" s="569">
        <v>16.696192752999998</v>
      </c>
      <c r="G7" s="569">
        <v>19.631871617000002</v>
      </c>
      <c r="H7" s="569">
        <v>21.349250744999999</v>
      </c>
      <c r="I7" s="569">
        <v>26.804758511999999</v>
      </c>
      <c r="J7" s="569">
        <v>24.131702684</v>
      </c>
      <c r="K7" s="569">
        <v>21.506220006</v>
      </c>
      <c r="L7" s="569">
        <v>16.974787232000001</v>
      </c>
      <c r="M7" s="569">
        <v>20.735109368</v>
      </c>
      <c r="N7" s="569">
        <v>19.785537022</v>
      </c>
      <c r="O7" s="569">
        <v>17.941281716999999</v>
      </c>
      <c r="P7" s="569">
        <v>15.737979663000001</v>
      </c>
      <c r="Q7" s="569">
        <v>14.073646406</v>
      </c>
      <c r="R7" s="569">
        <v>10.259717919</v>
      </c>
      <c r="S7" s="569">
        <v>11.528630199</v>
      </c>
      <c r="T7" s="569">
        <v>16.972870314000001</v>
      </c>
      <c r="U7" s="569">
        <v>23.588282844999998</v>
      </c>
      <c r="V7" s="569">
        <v>23.756535863</v>
      </c>
      <c r="W7" s="569">
        <v>17.475149465000001</v>
      </c>
      <c r="X7" s="569">
        <v>16.044575742999999</v>
      </c>
      <c r="Y7" s="569">
        <v>16.878515214</v>
      </c>
      <c r="Z7" s="569">
        <v>21.056546494999999</v>
      </c>
      <c r="AA7" s="569">
        <v>23.79564177</v>
      </c>
      <c r="AB7" s="569">
        <v>24.284432507999998</v>
      </c>
      <c r="AC7" s="569">
        <v>17.755047814000001</v>
      </c>
      <c r="AD7" s="569">
        <v>15.14786664</v>
      </c>
      <c r="AE7" s="569">
        <v>18.610636219</v>
      </c>
      <c r="AF7" s="569">
        <v>23.509247340000002</v>
      </c>
      <c r="AG7" s="569">
        <v>28.157513101999999</v>
      </c>
      <c r="AH7" s="569">
        <v>28.791766317</v>
      </c>
      <c r="AI7" s="569">
        <v>22.534925320999999</v>
      </c>
      <c r="AJ7" s="569">
        <v>18.862311356999999</v>
      </c>
      <c r="AK7" s="569">
        <v>15.430647793</v>
      </c>
      <c r="AL7" s="569">
        <v>16.73172641</v>
      </c>
      <c r="AM7" s="569">
        <v>23.104071463</v>
      </c>
      <c r="AN7" s="569">
        <v>20.121824179000001</v>
      </c>
      <c r="AO7" s="569">
        <v>17.195213787</v>
      </c>
      <c r="AP7" s="569">
        <v>14.890795934</v>
      </c>
      <c r="AQ7" s="569">
        <v>16.813632887000001</v>
      </c>
      <c r="AR7" s="569">
        <v>19.336605514999999</v>
      </c>
      <c r="AS7" s="569">
        <v>24.435339402</v>
      </c>
      <c r="AT7" s="569">
        <v>23.255711202000001</v>
      </c>
      <c r="AU7" s="569">
        <v>17.321800667000002</v>
      </c>
      <c r="AV7" s="569">
        <v>14.591440272</v>
      </c>
      <c r="AW7" s="569">
        <v>14.946868213</v>
      </c>
      <c r="AX7" s="569">
        <v>19.801936550000001</v>
      </c>
      <c r="AY7" s="569">
        <v>18.102897492</v>
      </c>
      <c r="AZ7" s="569">
        <v>15.35402</v>
      </c>
      <c r="BA7" s="569">
        <v>13.79214</v>
      </c>
      <c r="BB7" s="570">
        <v>13.155010000000001</v>
      </c>
      <c r="BC7" s="570">
        <v>16.565079999999998</v>
      </c>
      <c r="BD7" s="570">
        <v>16.26868</v>
      </c>
      <c r="BE7" s="570">
        <v>20.21415</v>
      </c>
      <c r="BF7" s="570">
        <v>24.342790000000001</v>
      </c>
      <c r="BG7" s="570">
        <v>14.793049999999999</v>
      </c>
      <c r="BH7" s="570">
        <v>13.77683</v>
      </c>
      <c r="BI7" s="570">
        <v>11.20308</v>
      </c>
      <c r="BJ7" s="570">
        <v>17.287099999999999</v>
      </c>
      <c r="BK7" s="570">
        <v>20.78989</v>
      </c>
      <c r="BL7" s="570">
        <v>18.98244</v>
      </c>
      <c r="BM7" s="570">
        <v>12.666650000000001</v>
      </c>
      <c r="BN7" s="570">
        <v>10.466060000000001</v>
      </c>
      <c r="BO7" s="570">
        <v>12.36046</v>
      </c>
      <c r="BP7" s="570">
        <v>16.8748</v>
      </c>
      <c r="BQ7" s="570">
        <v>20.569880000000001</v>
      </c>
      <c r="BR7" s="570">
        <v>25.80866</v>
      </c>
      <c r="BS7" s="570">
        <v>15.439489999999999</v>
      </c>
      <c r="BT7" s="570">
        <v>12.229430000000001</v>
      </c>
      <c r="BU7" s="570">
        <v>11.404960000000001</v>
      </c>
      <c r="BV7" s="570">
        <v>17.070989999999998</v>
      </c>
    </row>
    <row r="8" spans="1:74" ht="11.15" customHeight="1" x14ac:dyDescent="0.25">
      <c r="A8" s="415" t="s">
        <v>1182</v>
      </c>
      <c r="B8" s="418" t="s">
        <v>81</v>
      </c>
      <c r="C8" s="569">
        <v>8.7238349999999993</v>
      </c>
      <c r="D8" s="569">
        <v>7.7350099999999999</v>
      </c>
      <c r="E8" s="569">
        <v>8.7955830000000006</v>
      </c>
      <c r="F8" s="569">
        <v>7.1550209999999996</v>
      </c>
      <c r="G8" s="569">
        <v>7.5885829999999999</v>
      </c>
      <c r="H8" s="569">
        <v>8.459816</v>
      </c>
      <c r="I8" s="569">
        <v>8.9073829999999994</v>
      </c>
      <c r="J8" s="569">
        <v>9.3191249999999997</v>
      </c>
      <c r="K8" s="569">
        <v>8.877815</v>
      </c>
      <c r="L8" s="569">
        <v>8.3179180000000006</v>
      </c>
      <c r="M8" s="569">
        <v>8.6663490000000003</v>
      </c>
      <c r="N8" s="569">
        <v>9.7175049999999992</v>
      </c>
      <c r="O8" s="569">
        <v>9.8692480000000007</v>
      </c>
      <c r="P8" s="569">
        <v>8.9950550000000007</v>
      </c>
      <c r="Q8" s="569">
        <v>7.7540620000000002</v>
      </c>
      <c r="R8" s="569">
        <v>6.8925970000000003</v>
      </c>
      <c r="S8" s="569">
        <v>7.823499</v>
      </c>
      <c r="T8" s="569">
        <v>8.1399600000000003</v>
      </c>
      <c r="U8" s="569">
        <v>8.5673300000000001</v>
      </c>
      <c r="V8" s="569">
        <v>8.1090520000000001</v>
      </c>
      <c r="W8" s="569">
        <v>7.714925</v>
      </c>
      <c r="X8" s="569">
        <v>6.3343489999999996</v>
      </c>
      <c r="Y8" s="569">
        <v>6.836068</v>
      </c>
      <c r="Z8" s="569">
        <v>8.0714109999999994</v>
      </c>
      <c r="AA8" s="569">
        <v>8.4099339999999998</v>
      </c>
      <c r="AB8" s="569">
        <v>7.4711619999999996</v>
      </c>
      <c r="AC8" s="569">
        <v>7.7380040000000001</v>
      </c>
      <c r="AD8" s="569">
        <v>6.8704140000000002</v>
      </c>
      <c r="AE8" s="569">
        <v>7.5758650000000003</v>
      </c>
      <c r="AF8" s="569">
        <v>8.1063179999999999</v>
      </c>
      <c r="AG8" s="569">
        <v>8.1933089999999993</v>
      </c>
      <c r="AH8" s="569">
        <v>8.8817450000000004</v>
      </c>
      <c r="AI8" s="569">
        <v>8.0896939999999997</v>
      </c>
      <c r="AJ8" s="569">
        <v>7.0081030000000002</v>
      </c>
      <c r="AK8" s="569">
        <v>8.2630719999999993</v>
      </c>
      <c r="AL8" s="569">
        <v>9.0872309999999992</v>
      </c>
      <c r="AM8" s="569">
        <v>8.6702399999999997</v>
      </c>
      <c r="AN8" s="569">
        <v>7.7462350000000004</v>
      </c>
      <c r="AO8" s="569">
        <v>7.3934850000000001</v>
      </c>
      <c r="AP8" s="569">
        <v>5.2892409999999996</v>
      </c>
      <c r="AQ8" s="569">
        <v>6.75299549</v>
      </c>
      <c r="AR8" s="569">
        <v>7.563822</v>
      </c>
      <c r="AS8" s="569">
        <v>7.7483899999999997</v>
      </c>
      <c r="AT8" s="569">
        <v>8.2420460000000002</v>
      </c>
      <c r="AU8" s="569">
        <v>8.287096</v>
      </c>
      <c r="AV8" s="569">
        <v>7.9578110000000004</v>
      </c>
      <c r="AW8" s="569">
        <v>7.7334459999999998</v>
      </c>
      <c r="AX8" s="569">
        <v>7.9682849999999998</v>
      </c>
      <c r="AY8" s="569">
        <v>8.620298</v>
      </c>
      <c r="AZ8" s="569">
        <v>7.3371199999999996</v>
      </c>
      <c r="BA8" s="569">
        <v>7.5066800000000002</v>
      </c>
      <c r="BB8" s="570">
        <v>5.9019199999999996</v>
      </c>
      <c r="BC8" s="570">
        <v>7.5069900000000001</v>
      </c>
      <c r="BD8" s="570">
        <v>8.0221599999999995</v>
      </c>
      <c r="BE8" s="570">
        <v>8.2895699999999994</v>
      </c>
      <c r="BF8" s="570">
        <v>8.2895699999999994</v>
      </c>
      <c r="BG8" s="570">
        <v>7.9292800000000003</v>
      </c>
      <c r="BH8" s="570">
        <v>5.9343199999999996</v>
      </c>
      <c r="BI8" s="570">
        <v>6.7850999999999999</v>
      </c>
      <c r="BJ8" s="570">
        <v>8.2895699999999994</v>
      </c>
      <c r="BK8" s="570">
        <v>8.2895699999999994</v>
      </c>
      <c r="BL8" s="570">
        <v>7.6020000000000003</v>
      </c>
      <c r="BM8" s="570">
        <v>7.38157</v>
      </c>
      <c r="BN8" s="570">
        <v>6.6457199999999998</v>
      </c>
      <c r="BO8" s="570">
        <v>7.8190200000000001</v>
      </c>
      <c r="BP8" s="570">
        <v>8.0221599999999995</v>
      </c>
      <c r="BQ8" s="570">
        <v>8.2895699999999994</v>
      </c>
      <c r="BR8" s="570">
        <v>8.2895699999999994</v>
      </c>
      <c r="BS8" s="570">
        <v>7.7083899999999996</v>
      </c>
      <c r="BT8" s="570">
        <v>5.8238899999999996</v>
      </c>
      <c r="BU8" s="570">
        <v>7.1513900000000001</v>
      </c>
      <c r="BV8" s="570">
        <v>8.2895699999999994</v>
      </c>
    </row>
    <row r="9" spans="1:74" ht="11.15" customHeight="1" x14ac:dyDescent="0.25">
      <c r="A9" s="415" t="s">
        <v>1183</v>
      </c>
      <c r="B9" s="418" t="s">
        <v>1140</v>
      </c>
      <c r="C9" s="569">
        <v>1.011869243</v>
      </c>
      <c r="D9" s="569">
        <v>0.99173468499999995</v>
      </c>
      <c r="E9" s="569">
        <v>0.91654069900000001</v>
      </c>
      <c r="F9" s="569">
        <v>1.0263299370000001</v>
      </c>
      <c r="G9" s="569">
        <v>1.152738037</v>
      </c>
      <c r="H9" s="569">
        <v>0.89770084100000003</v>
      </c>
      <c r="I9" s="569">
        <v>0.99366946899999997</v>
      </c>
      <c r="J9" s="569">
        <v>0.75338639200000002</v>
      </c>
      <c r="K9" s="569">
        <v>0.75144088600000003</v>
      </c>
      <c r="L9" s="569">
        <v>0.79000577500000002</v>
      </c>
      <c r="M9" s="569">
        <v>0.81285404500000003</v>
      </c>
      <c r="N9" s="569">
        <v>0.76276623099999996</v>
      </c>
      <c r="O9" s="569">
        <v>0.91757887400000004</v>
      </c>
      <c r="P9" s="569">
        <v>1.0276096800000001</v>
      </c>
      <c r="Q9" s="569">
        <v>0.96926199000000002</v>
      </c>
      <c r="R9" s="569">
        <v>1.113076728</v>
      </c>
      <c r="S9" s="569">
        <v>1.11201887</v>
      </c>
      <c r="T9" s="569">
        <v>0.91105310399999995</v>
      </c>
      <c r="U9" s="569">
        <v>0.95660385299999995</v>
      </c>
      <c r="V9" s="569">
        <v>0.81847205199999995</v>
      </c>
      <c r="W9" s="569">
        <v>0.82101861200000004</v>
      </c>
      <c r="X9" s="569">
        <v>0.81608175999999999</v>
      </c>
      <c r="Y9" s="569">
        <v>0.79286494799999996</v>
      </c>
      <c r="Z9" s="569">
        <v>0.84892376999999997</v>
      </c>
      <c r="AA9" s="569">
        <v>0.97162766099999998</v>
      </c>
      <c r="AB9" s="569">
        <v>0.708390242</v>
      </c>
      <c r="AC9" s="569">
        <v>0.80185527999999995</v>
      </c>
      <c r="AD9" s="569">
        <v>0.79127387599999999</v>
      </c>
      <c r="AE9" s="569">
        <v>1.081217144</v>
      </c>
      <c r="AF9" s="569">
        <v>0.98649382100000005</v>
      </c>
      <c r="AG9" s="569">
        <v>0.93468779000000002</v>
      </c>
      <c r="AH9" s="569">
        <v>0.83310458399999998</v>
      </c>
      <c r="AI9" s="569">
        <v>0.66518091999999995</v>
      </c>
      <c r="AJ9" s="569">
        <v>0.70344277099999997</v>
      </c>
      <c r="AK9" s="569">
        <v>0.72765688699999997</v>
      </c>
      <c r="AL9" s="569">
        <v>0.82556703499999995</v>
      </c>
      <c r="AM9" s="569">
        <v>1.0167753799999999</v>
      </c>
      <c r="AN9" s="569">
        <v>0.88843873699999998</v>
      </c>
      <c r="AO9" s="569">
        <v>0.92990338699999997</v>
      </c>
      <c r="AP9" s="569">
        <v>0.77835067599999996</v>
      </c>
      <c r="AQ9" s="569">
        <v>0.91083493699999996</v>
      </c>
      <c r="AR9" s="569">
        <v>0.99895411999999995</v>
      </c>
      <c r="AS9" s="569">
        <v>0.922912925</v>
      </c>
      <c r="AT9" s="569">
        <v>0.87574854800000002</v>
      </c>
      <c r="AU9" s="569">
        <v>0.65502391299999996</v>
      </c>
      <c r="AV9" s="569">
        <v>0.58935190599999998</v>
      </c>
      <c r="AW9" s="569">
        <v>0.78246859599999996</v>
      </c>
      <c r="AX9" s="569">
        <v>0.91866225899999998</v>
      </c>
      <c r="AY9" s="569">
        <v>0.89345733900000002</v>
      </c>
      <c r="AZ9" s="569">
        <v>0.77791949999999999</v>
      </c>
      <c r="BA9" s="569">
        <v>0.89980380000000004</v>
      </c>
      <c r="BB9" s="570">
        <v>0.96341980000000005</v>
      </c>
      <c r="BC9" s="570">
        <v>0.98503859999999999</v>
      </c>
      <c r="BD9" s="570">
        <v>0.96233069999999998</v>
      </c>
      <c r="BE9" s="570">
        <v>0.89614819999999995</v>
      </c>
      <c r="BF9" s="570">
        <v>0.78910060000000004</v>
      </c>
      <c r="BG9" s="570">
        <v>0.68085879999999999</v>
      </c>
      <c r="BH9" s="570">
        <v>0.71689840000000005</v>
      </c>
      <c r="BI9" s="570">
        <v>0.72746409999999995</v>
      </c>
      <c r="BJ9" s="570">
        <v>0.76041389999999998</v>
      </c>
      <c r="BK9" s="570">
        <v>0.85533110000000001</v>
      </c>
      <c r="BL9" s="570">
        <v>0.78325699999999998</v>
      </c>
      <c r="BM9" s="570">
        <v>0.88310029999999995</v>
      </c>
      <c r="BN9" s="570">
        <v>0.95216639999999997</v>
      </c>
      <c r="BO9" s="570">
        <v>0.98164110000000004</v>
      </c>
      <c r="BP9" s="570">
        <v>0.9614781</v>
      </c>
      <c r="BQ9" s="570">
        <v>0.89651519999999996</v>
      </c>
      <c r="BR9" s="570">
        <v>0.79015060000000004</v>
      </c>
      <c r="BS9" s="570">
        <v>0.68228390000000005</v>
      </c>
      <c r="BT9" s="570">
        <v>0.71901570000000004</v>
      </c>
      <c r="BU9" s="570">
        <v>0.7300662</v>
      </c>
      <c r="BV9" s="570">
        <v>0.762934</v>
      </c>
    </row>
    <row r="10" spans="1:74" ht="11.15" customHeight="1" x14ac:dyDescent="0.25">
      <c r="A10" s="415" t="s">
        <v>1184</v>
      </c>
      <c r="B10" s="418" t="s">
        <v>1235</v>
      </c>
      <c r="C10" s="569">
        <v>5.5811453650000002</v>
      </c>
      <c r="D10" s="569">
        <v>4.5847194379999996</v>
      </c>
      <c r="E10" s="569">
        <v>6.1582038409999997</v>
      </c>
      <c r="F10" s="569">
        <v>6.282972462</v>
      </c>
      <c r="G10" s="569">
        <v>5.166870297</v>
      </c>
      <c r="H10" s="569">
        <v>4.2925157020000002</v>
      </c>
      <c r="I10" s="569">
        <v>3.8764678610000001</v>
      </c>
      <c r="J10" s="569">
        <v>3.361684135</v>
      </c>
      <c r="K10" s="569">
        <v>5.1164136679999999</v>
      </c>
      <c r="L10" s="569">
        <v>6.3784418049999996</v>
      </c>
      <c r="M10" s="569">
        <v>6.0368801110000003</v>
      </c>
      <c r="N10" s="569">
        <v>6.2981785700000001</v>
      </c>
      <c r="O10" s="569">
        <v>5.7206015470000002</v>
      </c>
      <c r="P10" s="569">
        <v>6.8573263369999999</v>
      </c>
      <c r="Q10" s="569">
        <v>6.8846521139999997</v>
      </c>
      <c r="R10" s="569">
        <v>6.6936026760000003</v>
      </c>
      <c r="S10" s="569">
        <v>6.0823713829999999</v>
      </c>
      <c r="T10" s="569">
        <v>6.3757030749999997</v>
      </c>
      <c r="U10" s="569">
        <v>4.2028714420000002</v>
      </c>
      <c r="V10" s="569">
        <v>5.0852066450000004</v>
      </c>
      <c r="W10" s="569">
        <v>6.4627455229999997</v>
      </c>
      <c r="X10" s="569">
        <v>7.1590575320000003</v>
      </c>
      <c r="Y10" s="569">
        <v>8.4445139549999997</v>
      </c>
      <c r="Z10" s="569">
        <v>7.423918349</v>
      </c>
      <c r="AA10" s="569">
        <v>6.9834525730000001</v>
      </c>
      <c r="AB10" s="569">
        <v>6.3960909419999998</v>
      </c>
      <c r="AC10" s="569">
        <v>9.1362282710000002</v>
      </c>
      <c r="AD10" s="569">
        <v>8.4300919699999994</v>
      </c>
      <c r="AE10" s="569">
        <v>7.6830346079999998</v>
      </c>
      <c r="AF10" s="569">
        <v>5.9807159939999996</v>
      </c>
      <c r="AG10" s="569">
        <v>4.9158580299999999</v>
      </c>
      <c r="AH10" s="569">
        <v>5.8521820059999996</v>
      </c>
      <c r="AI10" s="569">
        <v>7.1856916660000003</v>
      </c>
      <c r="AJ10" s="569">
        <v>7.4869978110000002</v>
      </c>
      <c r="AK10" s="569">
        <v>9.5539805700000002</v>
      </c>
      <c r="AL10" s="569">
        <v>9.4054347600000003</v>
      </c>
      <c r="AM10" s="569">
        <v>10.251996024</v>
      </c>
      <c r="AN10" s="569">
        <v>10.059421112000001</v>
      </c>
      <c r="AO10" s="569">
        <v>10.847297358000001</v>
      </c>
      <c r="AP10" s="569">
        <v>10.970003749</v>
      </c>
      <c r="AQ10" s="569">
        <v>9.3806883709999997</v>
      </c>
      <c r="AR10" s="569">
        <v>7.6161043619999997</v>
      </c>
      <c r="AS10" s="569">
        <v>6.3954692609999997</v>
      </c>
      <c r="AT10" s="569">
        <v>6.0590748779999997</v>
      </c>
      <c r="AU10" s="569">
        <v>7.3651188169999999</v>
      </c>
      <c r="AV10" s="569">
        <v>9.2852316100000003</v>
      </c>
      <c r="AW10" s="569">
        <v>11.159472852</v>
      </c>
      <c r="AX10" s="569">
        <v>9.9876599650000006</v>
      </c>
      <c r="AY10" s="569">
        <v>8.6451169369999992</v>
      </c>
      <c r="AZ10" s="569">
        <v>9.9746120000000005</v>
      </c>
      <c r="BA10" s="569">
        <v>11.73617</v>
      </c>
      <c r="BB10" s="570">
        <v>11.033720000000001</v>
      </c>
      <c r="BC10" s="570">
        <v>9.7610259999999993</v>
      </c>
      <c r="BD10" s="570">
        <v>8.6820640000000004</v>
      </c>
      <c r="BE10" s="570">
        <v>7.2238420000000003</v>
      </c>
      <c r="BF10" s="570">
        <v>6.9971439999999996</v>
      </c>
      <c r="BG10" s="570">
        <v>8.6991689999999995</v>
      </c>
      <c r="BH10" s="570">
        <v>10.42014</v>
      </c>
      <c r="BI10" s="570">
        <v>12.579420000000001</v>
      </c>
      <c r="BJ10" s="570">
        <v>11.40874</v>
      </c>
      <c r="BK10" s="570">
        <v>10.167439999999999</v>
      </c>
      <c r="BL10" s="570">
        <v>11.670579999999999</v>
      </c>
      <c r="BM10" s="570">
        <v>13.29917</v>
      </c>
      <c r="BN10" s="570">
        <v>12.05153</v>
      </c>
      <c r="BO10" s="570">
        <v>11.23395</v>
      </c>
      <c r="BP10" s="570">
        <v>9.6781950000000005</v>
      </c>
      <c r="BQ10" s="570">
        <v>8.4151749999999996</v>
      </c>
      <c r="BR10" s="570">
        <v>7.6320550000000003</v>
      </c>
      <c r="BS10" s="570">
        <v>10.06353</v>
      </c>
      <c r="BT10" s="570">
        <v>11.641529999999999</v>
      </c>
      <c r="BU10" s="570">
        <v>13.751989999999999</v>
      </c>
      <c r="BV10" s="570">
        <v>11.50421</v>
      </c>
    </row>
    <row r="11" spans="1:74" ht="11.15" customHeight="1" x14ac:dyDescent="0.25">
      <c r="A11" s="415" t="s">
        <v>1185</v>
      </c>
      <c r="B11" s="416" t="s">
        <v>1236</v>
      </c>
      <c r="C11" s="569">
        <v>0.71135021099999995</v>
      </c>
      <c r="D11" s="569">
        <v>0.61781094999999997</v>
      </c>
      <c r="E11" s="569">
        <v>0.59522898800000001</v>
      </c>
      <c r="F11" s="569">
        <v>0.31319016399999999</v>
      </c>
      <c r="G11" s="569">
        <v>0.61984728600000005</v>
      </c>
      <c r="H11" s="569">
        <v>0.45864824599999998</v>
      </c>
      <c r="I11" s="569">
        <v>0.60535849100000005</v>
      </c>
      <c r="J11" s="569">
        <v>0.57841276600000002</v>
      </c>
      <c r="K11" s="569">
        <v>0.49153718600000001</v>
      </c>
      <c r="L11" s="569">
        <v>0.22518558699999999</v>
      </c>
      <c r="M11" s="569">
        <v>0.35399756500000001</v>
      </c>
      <c r="N11" s="569">
        <v>0.39859063099999997</v>
      </c>
      <c r="O11" s="569">
        <v>0.49237015099999998</v>
      </c>
      <c r="P11" s="569">
        <v>0.380830962</v>
      </c>
      <c r="Q11" s="569">
        <v>0.539698228</v>
      </c>
      <c r="R11" s="569">
        <v>0.39272500500000002</v>
      </c>
      <c r="S11" s="569">
        <v>0.38819662199999999</v>
      </c>
      <c r="T11" s="569">
        <v>0.46885307500000001</v>
      </c>
      <c r="U11" s="569">
        <v>0.44817186399999998</v>
      </c>
      <c r="V11" s="569">
        <v>0.52496319999999996</v>
      </c>
      <c r="W11" s="569">
        <v>0.30204260799999999</v>
      </c>
      <c r="X11" s="569">
        <v>0.174719238</v>
      </c>
      <c r="Y11" s="569">
        <v>0.43746485099999999</v>
      </c>
      <c r="Z11" s="569">
        <v>0.64541170599999997</v>
      </c>
      <c r="AA11" s="569">
        <v>0.61944040600000005</v>
      </c>
      <c r="AB11" s="569">
        <v>0.65860487000000001</v>
      </c>
      <c r="AC11" s="569">
        <v>0.58512670899999997</v>
      </c>
      <c r="AD11" s="569">
        <v>0.354193286</v>
      </c>
      <c r="AE11" s="569">
        <v>0.55831215300000003</v>
      </c>
      <c r="AF11" s="569">
        <v>0.49661156400000001</v>
      </c>
      <c r="AG11" s="569">
        <v>0.570568407</v>
      </c>
      <c r="AH11" s="569">
        <v>0.62974914699999995</v>
      </c>
      <c r="AI11" s="569">
        <v>0.52085780800000003</v>
      </c>
      <c r="AJ11" s="569">
        <v>0.63400865100000003</v>
      </c>
      <c r="AK11" s="569">
        <v>0.63318600800000002</v>
      </c>
      <c r="AL11" s="569">
        <v>0.49519347600000002</v>
      </c>
      <c r="AM11" s="569">
        <v>0.48205996000000001</v>
      </c>
      <c r="AN11" s="569">
        <v>0.50047146499999995</v>
      </c>
      <c r="AO11" s="569">
        <v>0.39547552400000002</v>
      </c>
      <c r="AP11" s="569">
        <v>0.455837465</v>
      </c>
      <c r="AQ11" s="569">
        <v>0.63097768099999996</v>
      </c>
      <c r="AR11" s="569">
        <v>0.55853656600000001</v>
      </c>
      <c r="AS11" s="569">
        <v>0.40957760700000001</v>
      </c>
      <c r="AT11" s="569">
        <v>0.39539278100000003</v>
      </c>
      <c r="AU11" s="569">
        <v>0.49646595300000002</v>
      </c>
      <c r="AV11" s="569">
        <v>0.54865942599999995</v>
      </c>
      <c r="AW11" s="569">
        <v>0.53708495000000001</v>
      </c>
      <c r="AX11" s="569">
        <v>0.69539419999999996</v>
      </c>
      <c r="AY11" s="569">
        <v>0.31549054799999998</v>
      </c>
      <c r="AZ11" s="569">
        <v>0.52023750000000002</v>
      </c>
      <c r="BA11" s="569">
        <v>0.52263380000000004</v>
      </c>
      <c r="BB11" s="570">
        <v>0.43293969999999998</v>
      </c>
      <c r="BC11" s="570">
        <v>0.56288530000000003</v>
      </c>
      <c r="BD11" s="570">
        <v>0.50059430000000005</v>
      </c>
      <c r="BE11" s="570">
        <v>0.50364850000000005</v>
      </c>
      <c r="BF11" s="570">
        <v>0.59389479999999994</v>
      </c>
      <c r="BG11" s="570">
        <v>0.4577059</v>
      </c>
      <c r="BH11" s="570">
        <v>0.47821380000000002</v>
      </c>
      <c r="BI11" s="570">
        <v>0.52321379999999995</v>
      </c>
      <c r="BJ11" s="570">
        <v>0.57259249999999995</v>
      </c>
      <c r="BK11" s="570">
        <v>0.46545920000000002</v>
      </c>
      <c r="BL11" s="570">
        <v>0.55654840000000005</v>
      </c>
      <c r="BM11" s="570">
        <v>0.468254</v>
      </c>
      <c r="BN11" s="570">
        <v>0.41798920000000001</v>
      </c>
      <c r="BO11" s="570">
        <v>0.56846960000000002</v>
      </c>
      <c r="BP11" s="570">
        <v>0.50055709999999998</v>
      </c>
      <c r="BQ11" s="570">
        <v>0.4844408</v>
      </c>
      <c r="BR11" s="570">
        <v>0.57296429999999998</v>
      </c>
      <c r="BS11" s="570">
        <v>0.48846840000000002</v>
      </c>
      <c r="BT11" s="570">
        <v>0.56705289999999997</v>
      </c>
      <c r="BU11" s="570">
        <v>0.54575229999999997</v>
      </c>
      <c r="BV11" s="570">
        <v>0.56417830000000002</v>
      </c>
    </row>
    <row r="12" spans="1:74" ht="11.15" customHeight="1" x14ac:dyDescent="0.25">
      <c r="A12" s="415" t="s">
        <v>1186</v>
      </c>
      <c r="B12" s="416" t="s">
        <v>1144</v>
      </c>
      <c r="C12" s="569">
        <v>55.513070552999999</v>
      </c>
      <c r="D12" s="569">
        <v>48.351881083999999</v>
      </c>
      <c r="E12" s="569">
        <v>50.196247401999997</v>
      </c>
      <c r="F12" s="569">
        <v>43.468184866999998</v>
      </c>
      <c r="G12" s="569">
        <v>46.868734457000002</v>
      </c>
      <c r="H12" s="569">
        <v>50.249593660000002</v>
      </c>
      <c r="I12" s="569">
        <v>59.492582997</v>
      </c>
      <c r="J12" s="569">
        <v>56.688704805999997</v>
      </c>
      <c r="K12" s="569">
        <v>51.684556332</v>
      </c>
      <c r="L12" s="569">
        <v>47.329326561000002</v>
      </c>
      <c r="M12" s="569">
        <v>48.665072188000003</v>
      </c>
      <c r="N12" s="569">
        <v>50.243308384000002</v>
      </c>
      <c r="O12" s="569">
        <v>50.529391906999997</v>
      </c>
      <c r="P12" s="569">
        <v>46.747877764999998</v>
      </c>
      <c r="Q12" s="569">
        <v>43.787480375999998</v>
      </c>
      <c r="R12" s="569">
        <v>37.994152110000002</v>
      </c>
      <c r="S12" s="569">
        <v>40.620411767</v>
      </c>
      <c r="T12" s="569">
        <v>49.340237999999999</v>
      </c>
      <c r="U12" s="569">
        <v>57.998277504000001</v>
      </c>
      <c r="V12" s="569">
        <v>55.400577063999997</v>
      </c>
      <c r="W12" s="569">
        <v>45.111607151999998</v>
      </c>
      <c r="X12" s="569">
        <v>44.008872124</v>
      </c>
      <c r="Y12" s="569">
        <v>44.078912985000002</v>
      </c>
      <c r="Z12" s="569">
        <v>51.027009143999997</v>
      </c>
      <c r="AA12" s="569">
        <v>52.717469508999997</v>
      </c>
      <c r="AB12" s="569">
        <v>50.534072901999998</v>
      </c>
      <c r="AC12" s="569">
        <v>46.456821157</v>
      </c>
      <c r="AD12" s="569">
        <v>43.133160078000003</v>
      </c>
      <c r="AE12" s="569">
        <v>46.263659551000003</v>
      </c>
      <c r="AF12" s="569">
        <v>55.420848507999999</v>
      </c>
      <c r="AG12" s="569">
        <v>59.655141508</v>
      </c>
      <c r="AH12" s="569">
        <v>62.115247961000001</v>
      </c>
      <c r="AI12" s="569">
        <v>50.630446704999997</v>
      </c>
      <c r="AJ12" s="569">
        <v>48.557755241999999</v>
      </c>
      <c r="AK12" s="569">
        <v>48.349590511999999</v>
      </c>
      <c r="AL12" s="569">
        <v>50.205406134999997</v>
      </c>
      <c r="AM12" s="569">
        <v>59.507003113000003</v>
      </c>
      <c r="AN12" s="569">
        <v>51.293582209</v>
      </c>
      <c r="AO12" s="569">
        <v>48.223554987999997</v>
      </c>
      <c r="AP12" s="569">
        <v>44.885109014999998</v>
      </c>
      <c r="AQ12" s="569">
        <v>48.774901143000001</v>
      </c>
      <c r="AR12" s="569">
        <v>54.838489459999998</v>
      </c>
      <c r="AS12" s="569">
        <v>61.941458980999997</v>
      </c>
      <c r="AT12" s="569">
        <v>58.842544697999998</v>
      </c>
      <c r="AU12" s="569">
        <v>49.387483490000001</v>
      </c>
      <c r="AV12" s="569">
        <v>46.065006949000001</v>
      </c>
      <c r="AW12" s="569">
        <v>48.103376779000001</v>
      </c>
      <c r="AX12" s="569">
        <v>55.170529627999997</v>
      </c>
      <c r="AY12" s="569">
        <v>51.527004531999999</v>
      </c>
      <c r="AZ12" s="569">
        <v>47.407820000000001</v>
      </c>
      <c r="BA12" s="569">
        <v>49.68871</v>
      </c>
      <c r="BB12" s="570">
        <v>44.383299999999998</v>
      </c>
      <c r="BC12" s="570">
        <v>49.338410000000003</v>
      </c>
      <c r="BD12" s="570">
        <v>55.039630000000002</v>
      </c>
      <c r="BE12" s="570">
        <v>60.885280000000002</v>
      </c>
      <c r="BF12" s="570">
        <v>60.20776</v>
      </c>
      <c r="BG12" s="570">
        <v>50.182360000000003</v>
      </c>
      <c r="BH12" s="570">
        <v>45.946219999999997</v>
      </c>
      <c r="BI12" s="570">
        <v>48.618960000000001</v>
      </c>
      <c r="BJ12" s="570">
        <v>55.872599999999998</v>
      </c>
      <c r="BK12" s="570">
        <v>56.754080000000002</v>
      </c>
      <c r="BL12" s="570">
        <v>51.605589999999999</v>
      </c>
      <c r="BM12" s="570">
        <v>50.817160000000001</v>
      </c>
      <c r="BN12" s="570">
        <v>45.308669999999999</v>
      </c>
      <c r="BO12" s="570">
        <v>49.878970000000002</v>
      </c>
      <c r="BP12" s="570">
        <v>55.226520000000001</v>
      </c>
      <c r="BQ12" s="570">
        <v>61.459350000000001</v>
      </c>
      <c r="BR12" s="570">
        <v>60.792369999999998</v>
      </c>
      <c r="BS12" s="570">
        <v>50.610689999999998</v>
      </c>
      <c r="BT12" s="570">
        <v>46.52317</v>
      </c>
      <c r="BU12" s="570">
        <v>49.205640000000002</v>
      </c>
      <c r="BV12" s="570">
        <v>56.231929999999998</v>
      </c>
    </row>
    <row r="13" spans="1:74" ht="11.15" customHeight="1" x14ac:dyDescent="0.25">
      <c r="A13" s="415" t="s">
        <v>1187</v>
      </c>
      <c r="B13" s="416" t="s">
        <v>1237</v>
      </c>
      <c r="C13" s="569">
        <v>59.67298065</v>
      </c>
      <c r="D13" s="569">
        <v>52.119900190000003</v>
      </c>
      <c r="E13" s="569">
        <v>54.106552620000002</v>
      </c>
      <c r="F13" s="569">
        <v>48.419929199999999</v>
      </c>
      <c r="G13" s="569">
        <v>52.704749380000003</v>
      </c>
      <c r="H13" s="569">
        <v>56.039969460000002</v>
      </c>
      <c r="I13" s="569">
        <v>65.542378979999995</v>
      </c>
      <c r="J13" s="569">
        <v>62.543976370000003</v>
      </c>
      <c r="K13" s="569">
        <v>57.270416189999999</v>
      </c>
      <c r="L13" s="569">
        <v>51.567653499999999</v>
      </c>
      <c r="M13" s="569">
        <v>52.561553539999998</v>
      </c>
      <c r="N13" s="569">
        <v>55.313313129999997</v>
      </c>
      <c r="O13" s="569">
        <v>56.380932129999998</v>
      </c>
      <c r="P13" s="569">
        <v>52.362343119999998</v>
      </c>
      <c r="Q13" s="569">
        <v>50.9698821</v>
      </c>
      <c r="R13" s="569">
        <v>44.352789420000001</v>
      </c>
      <c r="S13" s="569">
        <v>47.308523200000003</v>
      </c>
      <c r="T13" s="569">
        <v>56.453229989999997</v>
      </c>
      <c r="U13" s="569">
        <v>65.746006129999998</v>
      </c>
      <c r="V13" s="569">
        <v>61.701432130000001</v>
      </c>
      <c r="W13" s="569">
        <v>50.7769184</v>
      </c>
      <c r="X13" s="569">
        <v>49.637880799999998</v>
      </c>
      <c r="Y13" s="569">
        <v>48.602914570000003</v>
      </c>
      <c r="Z13" s="569">
        <v>55.535944829999998</v>
      </c>
      <c r="AA13" s="569">
        <v>56.666517929999998</v>
      </c>
      <c r="AB13" s="569">
        <v>54.557639289999997</v>
      </c>
      <c r="AC13" s="569">
        <v>50.739821259999999</v>
      </c>
      <c r="AD13" s="569">
        <v>47.462593529999999</v>
      </c>
      <c r="AE13" s="569">
        <v>50.868175030000003</v>
      </c>
      <c r="AF13" s="569">
        <v>60.108107590000003</v>
      </c>
      <c r="AG13" s="569">
        <v>63.73170812</v>
      </c>
      <c r="AH13" s="569">
        <v>65.24757735</v>
      </c>
      <c r="AI13" s="569">
        <v>53.430095379999997</v>
      </c>
      <c r="AJ13" s="569">
        <v>52.04831137</v>
      </c>
      <c r="AK13" s="569">
        <v>50.938840470000002</v>
      </c>
      <c r="AL13" s="569">
        <v>54.339499982</v>
      </c>
      <c r="AM13" s="569">
        <v>60.93320379</v>
      </c>
      <c r="AN13" s="569">
        <v>53.334077960000002</v>
      </c>
      <c r="AO13" s="569">
        <v>52.814996120000004</v>
      </c>
      <c r="AP13" s="569">
        <v>49.073623920000003</v>
      </c>
      <c r="AQ13" s="569">
        <v>54.090926289999999</v>
      </c>
      <c r="AR13" s="569">
        <v>60.247373979999999</v>
      </c>
      <c r="AS13" s="569">
        <v>65.50689672</v>
      </c>
      <c r="AT13" s="569">
        <v>62.739803080000002</v>
      </c>
      <c r="AU13" s="569">
        <v>54.269126880000002</v>
      </c>
      <c r="AV13" s="569">
        <v>49.583464210000002</v>
      </c>
      <c r="AW13" s="569">
        <v>51.353651669999998</v>
      </c>
      <c r="AX13" s="569">
        <v>57.820983460000001</v>
      </c>
      <c r="AY13" s="569">
        <v>55.980478040000001</v>
      </c>
      <c r="AZ13" s="569">
        <v>49.771135569999998</v>
      </c>
      <c r="BA13" s="569">
        <v>52.524360000000001</v>
      </c>
      <c r="BB13" s="570">
        <v>47.595820000000003</v>
      </c>
      <c r="BC13" s="570">
        <v>53.327730000000003</v>
      </c>
      <c r="BD13" s="570">
        <v>58.950389999999999</v>
      </c>
      <c r="BE13" s="570">
        <v>64.447900000000004</v>
      </c>
      <c r="BF13" s="570">
        <v>63.78425</v>
      </c>
      <c r="BG13" s="570">
        <v>53.847430000000003</v>
      </c>
      <c r="BH13" s="570">
        <v>49.265320000000003</v>
      </c>
      <c r="BI13" s="570">
        <v>51.198050000000002</v>
      </c>
      <c r="BJ13" s="570">
        <v>58.75262</v>
      </c>
      <c r="BK13" s="570">
        <v>59.083080000000002</v>
      </c>
      <c r="BL13" s="570">
        <v>54.228290000000001</v>
      </c>
      <c r="BM13" s="570">
        <v>53.629800000000003</v>
      </c>
      <c r="BN13" s="570">
        <v>48.259549999999997</v>
      </c>
      <c r="BO13" s="570">
        <v>53.773150000000001</v>
      </c>
      <c r="BP13" s="570">
        <v>59.228920000000002</v>
      </c>
      <c r="BQ13" s="570">
        <v>65.00421</v>
      </c>
      <c r="BR13" s="570">
        <v>64.448419999999999</v>
      </c>
      <c r="BS13" s="570">
        <v>54.365499999999997</v>
      </c>
      <c r="BT13" s="570">
        <v>49.737380000000002</v>
      </c>
      <c r="BU13" s="570">
        <v>51.687379999999997</v>
      </c>
      <c r="BV13" s="570">
        <v>59.283320000000003</v>
      </c>
    </row>
    <row r="14" spans="1:74" ht="11.15" customHeight="1" x14ac:dyDescent="0.25">
      <c r="A14" s="409"/>
      <c r="B14" s="102" t="s">
        <v>1252</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67"/>
      <c r="BC14" s="267"/>
      <c r="BD14" s="267"/>
      <c r="BE14" s="267"/>
      <c r="BF14" s="267"/>
      <c r="BG14" s="267"/>
      <c r="BH14" s="267"/>
      <c r="BI14" s="267"/>
      <c r="BJ14" s="267"/>
      <c r="BK14" s="267"/>
      <c r="BL14" s="267"/>
      <c r="BM14" s="267"/>
      <c r="BN14" s="267"/>
      <c r="BO14" s="267"/>
      <c r="BP14" s="267"/>
      <c r="BQ14" s="267"/>
      <c r="BR14" s="267"/>
      <c r="BS14" s="267"/>
      <c r="BT14" s="267"/>
      <c r="BU14" s="267"/>
      <c r="BV14" s="267"/>
    </row>
    <row r="15" spans="1:74" ht="11.15" customHeight="1" x14ac:dyDescent="0.25">
      <c r="A15" s="415" t="s">
        <v>1188</v>
      </c>
      <c r="B15" s="416" t="s">
        <v>1397</v>
      </c>
      <c r="C15" s="569">
        <v>5.9401768429999997</v>
      </c>
      <c r="D15" s="569">
        <v>5.666569097</v>
      </c>
      <c r="E15" s="569">
        <v>5.8536265089999997</v>
      </c>
      <c r="F15" s="569">
        <v>5.286826767</v>
      </c>
      <c r="G15" s="569">
        <v>6.0806216620000004</v>
      </c>
      <c r="H15" s="569">
        <v>7.7275273069999999</v>
      </c>
      <c r="I15" s="569">
        <v>9.5411722900000004</v>
      </c>
      <c r="J15" s="569">
        <v>10.287247484</v>
      </c>
      <c r="K15" s="569">
        <v>7.7944570229999997</v>
      </c>
      <c r="L15" s="569">
        <v>5.9376078249999997</v>
      </c>
      <c r="M15" s="569">
        <v>5.0113946079999998</v>
      </c>
      <c r="N15" s="569">
        <v>6.772379666</v>
      </c>
      <c r="O15" s="569">
        <v>7.6315013780000003</v>
      </c>
      <c r="P15" s="569">
        <v>6.9191143129999997</v>
      </c>
      <c r="Q15" s="569">
        <v>6.5532775159999996</v>
      </c>
      <c r="R15" s="569">
        <v>5.4110214540000001</v>
      </c>
      <c r="S15" s="569">
        <v>5.7646034850000003</v>
      </c>
      <c r="T15" s="569">
        <v>7.4944605920000003</v>
      </c>
      <c r="U15" s="569">
        <v>10.442442461000001</v>
      </c>
      <c r="V15" s="569">
        <v>8.7439305970000003</v>
      </c>
      <c r="W15" s="569">
        <v>6.5889608239999999</v>
      </c>
      <c r="X15" s="569">
        <v>5.6191014209999999</v>
      </c>
      <c r="Y15" s="569">
        <v>3.9016160950000001</v>
      </c>
      <c r="Z15" s="569">
        <v>5.2453110809999997</v>
      </c>
      <c r="AA15" s="569">
        <v>5.2607288079999996</v>
      </c>
      <c r="AB15" s="569">
        <v>5.427956279</v>
      </c>
      <c r="AC15" s="569">
        <v>3.5715062870000001</v>
      </c>
      <c r="AD15" s="569">
        <v>4.2556657109999998</v>
      </c>
      <c r="AE15" s="569">
        <v>4.3966798660000004</v>
      </c>
      <c r="AF15" s="569">
        <v>6.7800189890000002</v>
      </c>
      <c r="AG15" s="569">
        <v>7.544231924</v>
      </c>
      <c r="AH15" s="569">
        <v>7.3696996920000002</v>
      </c>
      <c r="AI15" s="569">
        <v>4.852916982</v>
      </c>
      <c r="AJ15" s="569">
        <v>4.1591596729999996</v>
      </c>
      <c r="AK15" s="569">
        <v>3.7120005909999998</v>
      </c>
      <c r="AL15" s="569">
        <v>4.023722909</v>
      </c>
      <c r="AM15" s="569">
        <v>5.0902989500000002</v>
      </c>
      <c r="AN15" s="569">
        <v>4.1729991430000002</v>
      </c>
      <c r="AO15" s="569">
        <v>3.2417759230000001</v>
      </c>
      <c r="AP15" s="569">
        <v>3.1940641919999999</v>
      </c>
      <c r="AQ15" s="569">
        <v>5.3530749120000003</v>
      </c>
      <c r="AR15" s="569">
        <v>6.7073129969999998</v>
      </c>
      <c r="AS15" s="569">
        <v>9.5844461630000009</v>
      </c>
      <c r="AT15" s="569">
        <v>8.7317271900000009</v>
      </c>
      <c r="AU15" s="569">
        <v>6.4608221690000001</v>
      </c>
      <c r="AV15" s="569">
        <v>5.2663854890000001</v>
      </c>
      <c r="AW15" s="569">
        <v>5.1831867220000003</v>
      </c>
      <c r="AX15" s="569">
        <v>5.9916595800000003</v>
      </c>
      <c r="AY15" s="569">
        <v>5.74953921</v>
      </c>
      <c r="AZ15" s="569">
        <v>4.7508869999999996</v>
      </c>
      <c r="BA15" s="569">
        <v>4.1619650000000004</v>
      </c>
      <c r="BB15" s="570">
        <v>3.9363860000000002</v>
      </c>
      <c r="BC15" s="570">
        <v>5.2139730000000002</v>
      </c>
      <c r="BD15" s="570">
        <v>6.7256099999999996</v>
      </c>
      <c r="BE15" s="570">
        <v>7.8770939999999996</v>
      </c>
      <c r="BF15" s="570">
        <v>8.1498880000000007</v>
      </c>
      <c r="BG15" s="570">
        <v>5.8335059999999999</v>
      </c>
      <c r="BH15" s="570">
        <v>4.3640660000000002</v>
      </c>
      <c r="BI15" s="570">
        <v>4.2529050000000002</v>
      </c>
      <c r="BJ15" s="570">
        <v>4.409592</v>
      </c>
      <c r="BK15" s="570">
        <v>4.2529149999999998</v>
      </c>
      <c r="BL15" s="570">
        <v>3.2487979999999999</v>
      </c>
      <c r="BM15" s="570">
        <v>3.3790049999999998</v>
      </c>
      <c r="BN15" s="570">
        <v>3.0399639999999999</v>
      </c>
      <c r="BO15" s="570">
        <v>4.1564909999999999</v>
      </c>
      <c r="BP15" s="570">
        <v>5.8987920000000003</v>
      </c>
      <c r="BQ15" s="570">
        <v>7.1104719999999997</v>
      </c>
      <c r="BR15" s="570">
        <v>7.5715000000000003</v>
      </c>
      <c r="BS15" s="570">
        <v>5.1124900000000002</v>
      </c>
      <c r="BT15" s="570">
        <v>4.4152979999999999</v>
      </c>
      <c r="BU15" s="570">
        <v>3.6443590000000001</v>
      </c>
      <c r="BV15" s="570">
        <v>4.8139120000000002</v>
      </c>
    </row>
    <row r="16" spans="1:74" ht="11.15" customHeight="1" x14ac:dyDescent="0.25">
      <c r="A16" s="415" t="s">
        <v>1189</v>
      </c>
      <c r="B16" s="416" t="s">
        <v>80</v>
      </c>
      <c r="C16" s="569">
        <v>10.790873546</v>
      </c>
      <c r="D16" s="569">
        <v>9.5518210539999995</v>
      </c>
      <c r="E16" s="569">
        <v>8.3758774210000002</v>
      </c>
      <c r="F16" s="569">
        <v>5.4995552109999997</v>
      </c>
      <c r="G16" s="569">
        <v>6.836843719</v>
      </c>
      <c r="H16" s="569">
        <v>8.3217257500000006</v>
      </c>
      <c r="I16" s="569">
        <v>10.286310286999999</v>
      </c>
      <c r="J16" s="569">
        <v>9.8941153100000001</v>
      </c>
      <c r="K16" s="569">
        <v>8.3713714849999992</v>
      </c>
      <c r="L16" s="569">
        <v>6.2792110330000002</v>
      </c>
      <c r="M16" s="569">
        <v>7.4608423359999998</v>
      </c>
      <c r="N16" s="569">
        <v>7.2573292049999996</v>
      </c>
      <c r="O16" s="569">
        <v>7.0286861380000003</v>
      </c>
      <c r="P16" s="569">
        <v>6.214646643</v>
      </c>
      <c r="Q16" s="569">
        <v>4.8530311179999996</v>
      </c>
      <c r="R16" s="569">
        <v>3.953756002</v>
      </c>
      <c r="S16" s="569">
        <v>5.2890353970000001</v>
      </c>
      <c r="T16" s="569">
        <v>7.1066811059999999</v>
      </c>
      <c r="U16" s="569">
        <v>10.23651113</v>
      </c>
      <c r="V16" s="569">
        <v>10.440713672999999</v>
      </c>
      <c r="W16" s="569">
        <v>7.2224660370000002</v>
      </c>
      <c r="X16" s="569">
        <v>6.3325368080000004</v>
      </c>
      <c r="Y16" s="569">
        <v>6.3847960260000001</v>
      </c>
      <c r="Z16" s="569">
        <v>8.7945133210000002</v>
      </c>
      <c r="AA16" s="569">
        <v>8.6690125420000008</v>
      </c>
      <c r="AB16" s="569">
        <v>9.0688526740000004</v>
      </c>
      <c r="AC16" s="569">
        <v>5.7990376020000003</v>
      </c>
      <c r="AD16" s="569">
        <v>5.0584203289999996</v>
      </c>
      <c r="AE16" s="569">
        <v>6.3379413869999999</v>
      </c>
      <c r="AF16" s="569">
        <v>9.9394843850000001</v>
      </c>
      <c r="AG16" s="569">
        <v>11.71099931</v>
      </c>
      <c r="AH16" s="569">
        <v>11.363285871</v>
      </c>
      <c r="AI16" s="569">
        <v>9.5562869740000007</v>
      </c>
      <c r="AJ16" s="569">
        <v>7.1057136679999999</v>
      </c>
      <c r="AK16" s="569">
        <v>7.0512587480000004</v>
      </c>
      <c r="AL16" s="569">
        <v>7.0754670239999999</v>
      </c>
      <c r="AM16" s="569">
        <v>9.864514368</v>
      </c>
      <c r="AN16" s="569">
        <v>8.5189395900000005</v>
      </c>
      <c r="AO16" s="569">
        <v>7.7860443080000001</v>
      </c>
      <c r="AP16" s="569">
        <v>5.5257861139999997</v>
      </c>
      <c r="AQ16" s="569">
        <v>7.3340675060000002</v>
      </c>
      <c r="AR16" s="569">
        <v>10.636346101999999</v>
      </c>
      <c r="AS16" s="569">
        <v>12.332919310999999</v>
      </c>
      <c r="AT16" s="569">
        <v>12.712471856000001</v>
      </c>
      <c r="AU16" s="569">
        <v>8.7306857069999992</v>
      </c>
      <c r="AV16" s="569">
        <v>7.5179610739999996</v>
      </c>
      <c r="AW16" s="569">
        <v>6.4233138329999999</v>
      </c>
      <c r="AX16" s="569">
        <v>8.9082277869999995</v>
      </c>
      <c r="AY16" s="569">
        <v>8.6288376360000001</v>
      </c>
      <c r="AZ16" s="569">
        <v>5.4626479999999997</v>
      </c>
      <c r="BA16" s="569">
        <v>5.3534369999999996</v>
      </c>
      <c r="BB16" s="570">
        <v>2.9626060000000001</v>
      </c>
      <c r="BC16" s="570">
        <v>5.6975629999999997</v>
      </c>
      <c r="BD16" s="570">
        <v>8.5523070000000008</v>
      </c>
      <c r="BE16" s="570">
        <v>11.282590000000001</v>
      </c>
      <c r="BF16" s="570">
        <v>11.29266</v>
      </c>
      <c r="BG16" s="570">
        <v>7.0022989999999998</v>
      </c>
      <c r="BH16" s="570">
        <v>5.3539789999999998</v>
      </c>
      <c r="BI16" s="570">
        <v>5.2568729999999997</v>
      </c>
      <c r="BJ16" s="570">
        <v>8.9094549999999995</v>
      </c>
      <c r="BK16" s="570">
        <v>9.945551</v>
      </c>
      <c r="BL16" s="570">
        <v>6.1632759999999998</v>
      </c>
      <c r="BM16" s="570">
        <v>5.1326859999999996</v>
      </c>
      <c r="BN16" s="570">
        <v>3.7907289999999998</v>
      </c>
      <c r="BO16" s="570">
        <v>5.9181039999999996</v>
      </c>
      <c r="BP16" s="570">
        <v>8.3075609999999998</v>
      </c>
      <c r="BQ16" s="570">
        <v>11.15667</v>
      </c>
      <c r="BR16" s="570">
        <v>11.64809</v>
      </c>
      <c r="BS16" s="570">
        <v>6.9111039999999999</v>
      </c>
      <c r="BT16" s="570">
        <v>5.5194340000000004</v>
      </c>
      <c r="BU16" s="570">
        <v>5.4828070000000002</v>
      </c>
      <c r="BV16" s="570">
        <v>7.7982630000000004</v>
      </c>
    </row>
    <row r="17" spans="1:74" ht="11.15" customHeight="1" x14ac:dyDescent="0.25">
      <c r="A17" s="415" t="s">
        <v>1190</v>
      </c>
      <c r="B17" s="418" t="s">
        <v>81</v>
      </c>
      <c r="C17" s="569">
        <v>1.511528</v>
      </c>
      <c r="D17" s="569">
        <v>1.3598589999999999</v>
      </c>
      <c r="E17" s="569">
        <v>1.5056719999999999</v>
      </c>
      <c r="F17" s="569">
        <v>1.4533860000000001</v>
      </c>
      <c r="G17" s="569">
        <v>1.495071</v>
      </c>
      <c r="H17" s="569">
        <v>1.4326239999999999</v>
      </c>
      <c r="I17" s="569">
        <v>1.467462</v>
      </c>
      <c r="J17" s="569">
        <v>1.4716</v>
      </c>
      <c r="K17" s="569">
        <v>1.1383030000000001</v>
      </c>
      <c r="L17" s="569">
        <v>0.59143800000000002</v>
      </c>
      <c r="M17" s="569">
        <v>1.26033</v>
      </c>
      <c r="N17" s="569">
        <v>1.5120610000000001</v>
      </c>
      <c r="O17" s="569">
        <v>1.5105420000000001</v>
      </c>
      <c r="P17" s="569">
        <v>1.3472139999999999</v>
      </c>
      <c r="Q17" s="569">
        <v>1.501199</v>
      </c>
      <c r="R17" s="569">
        <v>1.4584410000000001</v>
      </c>
      <c r="S17" s="569">
        <v>1.495144</v>
      </c>
      <c r="T17" s="569">
        <v>1.4299109999999999</v>
      </c>
      <c r="U17" s="569">
        <v>1.4595100000000001</v>
      </c>
      <c r="V17" s="569">
        <v>1.4489190000000001</v>
      </c>
      <c r="W17" s="569">
        <v>1.2873030000000001</v>
      </c>
      <c r="X17" s="569">
        <v>0.98178100000000001</v>
      </c>
      <c r="Y17" s="569">
        <v>1.361526</v>
      </c>
      <c r="Z17" s="569">
        <v>1.4895430000000001</v>
      </c>
      <c r="AA17" s="569">
        <v>1.5047200000000001</v>
      </c>
      <c r="AB17" s="569">
        <v>1.361008</v>
      </c>
      <c r="AC17" s="569">
        <v>1.269957</v>
      </c>
      <c r="AD17" s="569">
        <v>0.572048</v>
      </c>
      <c r="AE17" s="569">
        <v>1.0095080000000001</v>
      </c>
      <c r="AF17" s="569">
        <v>1.2044429999999999</v>
      </c>
      <c r="AG17" s="569">
        <v>1.4660550000000001</v>
      </c>
      <c r="AH17" s="569">
        <v>1.3494759999999999</v>
      </c>
      <c r="AI17" s="569">
        <v>1.434464</v>
      </c>
      <c r="AJ17" s="569">
        <v>1.444636</v>
      </c>
      <c r="AK17" s="569">
        <v>1.4051530000000001</v>
      </c>
      <c r="AL17" s="569">
        <v>1.433886</v>
      </c>
      <c r="AM17" s="569">
        <v>1.509182</v>
      </c>
      <c r="AN17" s="569">
        <v>1.3294170000000001</v>
      </c>
      <c r="AO17" s="569">
        <v>1.4451879999999999</v>
      </c>
      <c r="AP17" s="569">
        <v>1.3909940000000001</v>
      </c>
      <c r="AQ17" s="569">
        <v>1.4785779999999999</v>
      </c>
      <c r="AR17" s="569">
        <v>1.419049</v>
      </c>
      <c r="AS17" s="569">
        <v>1.3041290000000001</v>
      </c>
      <c r="AT17" s="569">
        <v>1.3645830000000001</v>
      </c>
      <c r="AU17" s="569">
        <v>1.27535</v>
      </c>
      <c r="AV17" s="569">
        <v>0.14446999999999999</v>
      </c>
      <c r="AW17" s="569">
        <v>0.52611699999999995</v>
      </c>
      <c r="AX17" s="569">
        <v>1.4134059999999999</v>
      </c>
      <c r="AY17" s="569">
        <v>1.495465</v>
      </c>
      <c r="AZ17" s="569">
        <v>1.31392</v>
      </c>
      <c r="BA17" s="569">
        <v>1.4782900000000001</v>
      </c>
      <c r="BB17" s="570">
        <v>1.4106300000000001</v>
      </c>
      <c r="BC17" s="570">
        <v>1.4576499999999999</v>
      </c>
      <c r="BD17" s="570">
        <v>1.4106300000000001</v>
      </c>
      <c r="BE17" s="570">
        <v>1.4576499999999999</v>
      </c>
      <c r="BF17" s="570">
        <v>1.4576499999999999</v>
      </c>
      <c r="BG17" s="570">
        <v>1.4106300000000001</v>
      </c>
      <c r="BH17" s="570">
        <v>1.4576499999999999</v>
      </c>
      <c r="BI17" s="570">
        <v>1.4106300000000001</v>
      </c>
      <c r="BJ17" s="570">
        <v>1.4576499999999999</v>
      </c>
      <c r="BK17" s="570">
        <v>1.4576499999999999</v>
      </c>
      <c r="BL17" s="570">
        <v>1.36361</v>
      </c>
      <c r="BM17" s="570">
        <v>1.4576499999999999</v>
      </c>
      <c r="BN17" s="570">
        <v>0.67364000000000002</v>
      </c>
      <c r="BO17" s="570">
        <v>0.87419999999999998</v>
      </c>
      <c r="BP17" s="570">
        <v>1.4106300000000001</v>
      </c>
      <c r="BQ17" s="570">
        <v>1.4576499999999999</v>
      </c>
      <c r="BR17" s="570">
        <v>1.4576499999999999</v>
      </c>
      <c r="BS17" s="570">
        <v>1.4106300000000001</v>
      </c>
      <c r="BT17" s="570">
        <v>0.89634999999999998</v>
      </c>
      <c r="BU17" s="570">
        <v>1.1470899999999999</v>
      </c>
      <c r="BV17" s="570">
        <v>1.4576499999999999</v>
      </c>
    </row>
    <row r="18" spans="1:74" ht="11.15" customHeight="1" x14ac:dyDescent="0.25">
      <c r="A18" s="415" t="s">
        <v>1191</v>
      </c>
      <c r="B18" s="418" t="s">
        <v>1140</v>
      </c>
      <c r="C18" s="569">
        <v>2.0943928469999999</v>
      </c>
      <c r="D18" s="569">
        <v>1.897485761</v>
      </c>
      <c r="E18" s="569">
        <v>1.8514928100000001</v>
      </c>
      <c r="F18" s="569">
        <v>2.2255837719999998</v>
      </c>
      <c r="G18" s="569">
        <v>2.585375763</v>
      </c>
      <c r="H18" s="569">
        <v>1.94786996</v>
      </c>
      <c r="I18" s="569">
        <v>1.8464790419999999</v>
      </c>
      <c r="J18" s="569">
        <v>1.1201369670000001</v>
      </c>
      <c r="K18" s="569">
        <v>1.238745014</v>
      </c>
      <c r="L18" s="569">
        <v>1.274900315</v>
      </c>
      <c r="M18" s="569">
        <v>1.2407549360000001</v>
      </c>
      <c r="N18" s="569">
        <v>1.270302813</v>
      </c>
      <c r="O18" s="569">
        <v>1.65579275</v>
      </c>
      <c r="P18" s="569">
        <v>1.8741462900000001</v>
      </c>
      <c r="Q18" s="569">
        <v>1.5974265620000001</v>
      </c>
      <c r="R18" s="569">
        <v>2.0568008070000001</v>
      </c>
      <c r="S18" s="569">
        <v>1.812405051</v>
      </c>
      <c r="T18" s="569">
        <v>1.4252825579999999</v>
      </c>
      <c r="U18" s="569">
        <v>1.3972900180000001</v>
      </c>
      <c r="V18" s="569">
        <v>1.1013915540000001</v>
      </c>
      <c r="W18" s="569">
        <v>0.96242513699999999</v>
      </c>
      <c r="X18" s="569">
        <v>1.0028995469999999</v>
      </c>
      <c r="Y18" s="569">
        <v>0.97231583499999996</v>
      </c>
      <c r="Z18" s="569">
        <v>1.0198648910000001</v>
      </c>
      <c r="AA18" s="569">
        <v>1.42823426</v>
      </c>
      <c r="AB18" s="569">
        <v>1.0307664590000001</v>
      </c>
      <c r="AC18" s="569">
        <v>1.197297141</v>
      </c>
      <c r="AD18" s="569">
        <v>1.0781588010000001</v>
      </c>
      <c r="AE18" s="569">
        <v>1.6914394859999999</v>
      </c>
      <c r="AF18" s="569">
        <v>1.526306688</v>
      </c>
      <c r="AG18" s="569">
        <v>1.4406754150000001</v>
      </c>
      <c r="AH18" s="569">
        <v>1.169592599</v>
      </c>
      <c r="AI18" s="569">
        <v>0.894012696</v>
      </c>
      <c r="AJ18" s="569">
        <v>0.92799854800000003</v>
      </c>
      <c r="AK18" s="569">
        <v>0.98853960299999999</v>
      </c>
      <c r="AL18" s="569">
        <v>1.215177304</v>
      </c>
      <c r="AM18" s="569">
        <v>1.5032034030000001</v>
      </c>
      <c r="AN18" s="569">
        <v>1.312832598</v>
      </c>
      <c r="AO18" s="569">
        <v>1.4629122299999999</v>
      </c>
      <c r="AP18" s="569">
        <v>1.116845023</v>
      </c>
      <c r="AQ18" s="569">
        <v>1.2753524549999999</v>
      </c>
      <c r="AR18" s="569">
        <v>1.513661183</v>
      </c>
      <c r="AS18" s="569">
        <v>1.2222436809999999</v>
      </c>
      <c r="AT18" s="569">
        <v>1.162278089</v>
      </c>
      <c r="AU18" s="569">
        <v>0.86209780700000005</v>
      </c>
      <c r="AV18" s="569">
        <v>0.79838150699999999</v>
      </c>
      <c r="AW18" s="569">
        <v>1.071996819</v>
      </c>
      <c r="AX18" s="569">
        <v>1.266785729</v>
      </c>
      <c r="AY18" s="569">
        <v>1.2819207990000001</v>
      </c>
      <c r="AZ18" s="569">
        <v>1.118878</v>
      </c>
      <c r="BA18" s="569">
        <v>1.1972339999999999</v>
      </c>
      <c r="BB18" s="570">
        <v>1.324449</v>
      </c>
      <c r="BC18" s="570">
        <v>1.4905379999999999</v>
      </c>
      <c r="BD18" s="570">
        <v>1.3973640000000001</v>
      </c>
      <c r="BE18" s="570">
        <v>1.3933150000000001</v>
      </c>
      <c r="BF18" s="570">
        <v>1.2083900000000001</v>
      </c>
      <c r="BG18" s="570">
        <v>1.0778289999999999</v>
      </c>
      <c r="BH18" s="570">
        <v>1.040915</v>
      </c>
      <c r="BI18" s="570">
        <v>0.99847149999999996</v>
      </c>
      <c r="BJ18" s="570">
        <v>1.0244740000000001</v>
      </c>
      <c r="BK18" s="570">
        <v>1.2552589999999999</v>
      </c>
      <c r="BL18" s="570">
        <v>1.1420269999999999</v>
      </c>
      <c r="BM18" s="570">
        <v>1.184709</v>
      </c>
      <c r="BN18" s="570">
        <v>1.316001</v>
      </c>
      <c r="BO18" s="570">
        <v>1.4844550000000001</v>
      </c>
      <c r="BP18" s="570">
        <v>1.3932610000000001</v>
      </c>
      <c r="BQ18" s="570">
        <v>1.390361</v>
      </c>
      <c r="BR18" s="570">
        <v>1.206331</v>
      </c>
      <c r="BS18" s="570">
        <v>1.0764400000000001</v>
      </c>
      <c r="BT18" s="570">
        <v>1.0399149999999999</v>
      </c>
      <c r="BU18" s="570">
        <v>0.99779700000000005</v>
      </c>
      <c r="BV18" s="570">
        <v>1.0239879999999999</v>
      </c>
    </row>
    <row r="19" spans="1:74" ht="11.15" customHeight="1" x14ac:dyDescent="0.25">
      <c r="A19" s="415" t="s">
        <v>1192</v>
      </c>
      <c r="B19" s="418" t="s">
        <v>1235</v>
      </c>
      <c r="C19" s="569">
        <v>6.2826989590000002</v>
      </c>
      <c r="D19" s="569">
        <v>5.5794553359999997</v>
      </c>
      <c r="E19" s="569">
        <v>6.7549779589999996</v>
      </c>
      <c r="F19" s="569">
        <v>7.3128619610000003</v>
      </c>
      <c r="G19" s="569">
        <v>6.2965172909999998</v>
      </c>
      <c r="H19" s="569">
        <v>5.5005075049999999</v>
      </c>
      <c r="I19" s="569">
        <v>5.8860089230000003</v>
      </c>
      <c r="J19" s="569">
        <v>5.2439499009999997</v>
      </c>
      <c r="K19" s="569">
        <v>7.3313928519999996</v>
      </c>
      <c r="L19" s="569">
        <v>8.0345189389999998</v>
      </c>
      <c r="M19" s="569">
        <v>7.0733649600000001</v>
      </c>
      <c r="N19" s="569">
        <v>7.2430200989999998</v>
      </c>
      <c r="O19" s="569">
        <v>7.1560442460000004</v>
      </c>
      <c r="P19" s="569">
        <v>7.2155975960000003</v>
      </c>
      <c r="Q19" s="569">
        <v>7.2675315490000001</v>
      </c>
      <c r="R19" s="569">
        <v>7.5179429029999998</v>
      </c>
      <c r="S19" s="569">
        <v>6.675457916</v>
      </c>
      <c r="T19" s="569">
        <v>8.6873475330000005</v>
      </c>
      <c r="U19" s="569">
        <v>5.6509538519999998</v>
      </c>
      <c r="V19" s="569">
        <v>6.031924944</v>
      </c>
      <c r="W19" s="569">
        <v>6.199968353</v>
      </c>
      <c r="X19" s="569">
        <v>7.4788202549999996</v>
      </c>
      <c r="Y19" s="569">
        <v>8.5496539170000005</v>
      </c>
      <c r="Z19" s="569">
        <v>8.0315011009999999</v>
      </c>
      <c r="AA19" s="569">
        <v>8.0221772900000001</v>
      </c>
      <c r="AB19" s="569">
        <v>5.771115032</v>
      </c>
      <c r="AC19" s="569">
        <v>10.140980655</v>
      </c>
      <c r="AD19" s="569">
        <v>9.5167148069999996</v>
      </c>
      <c r="AE19" s="569">
        <v>8.6148504260000003</v>
      </c>
      <c r="AF19" s="569">
        <v>6.6275188900000002</v>
      </c>
      <c r="AG19" s="569">
        <v>5.6112593210000004</v>
      </c>
      <c r="AH19" s="569">
        <v>7.9175615239999999</v>
      </c>
      <c r="AI19" s="569">
        <v>8.3733293050000004</v>
      </c>
      <c r="AJ19" s="569">
        <v>8.6619805000000003</v>
      </c>
      <c r="AK19" s="569">
        <v>9.0175200350000004</v>
      </c>
      <c r="AL19" s="569">
        <v>10.293544581000001</v>
      </c>
      <c r="AM19" s="569">
        <v>9.3981261780000001</v>
      </c>
      <c r="AN19" s="569">
        <v>9.3615430899999996</v>
      </c>
      <c r="AO19" s="569">
        <v>10.754209636000001</v>
      </c>
      <c r="AP19" s="569">
        <v>11.520981505</v>
      </c>
      <c r="AQ19" s="569">
        <v>10.136721992</v>
      </c>
      <c r="AR19" s="569">
        <v>8.7058203679999995</v>
      </c>
      <c r="AS19" s="569">
        <v>7.6610611039999998</v>
      </c>
      <c r="AT19" s="569">
        <v>6.4819237379999999</v>
      </c>
      <c r="AU19" s="569">
        <v>7.6459231499999998</v>
      </c>
      <c r="AV19" s="569">
        <v>8.1396192640000002</v>
      </c>
      <c r="AW19" s="569">
        <v>10.585678731</v>
      </c>
      <c r="AX19" s="569">
        <v>9.8201146569999995</v>
      </c>
      <c r="AY19" s="569">
        <v>9.7205181009999997</v>
      </c>
      <c r="AZ19" s="569">
        <v>11.93183</v>
      </c>
      <c r="BA19" s="569">
        <v>12.324210000000001</v>
      </c>
      <c r="BB19" s="570">
        <v>12.86552</v>
      </c>
      <c r="BC19" s="570">
        <v>10.91474</v>
      </c>
      <c r="BD19" s="570">
        <v>9.2090399999999999</v>
      </c>
      <c r="BE19" s="570">
        <v>7.9819120000000003</v>
      </c>
      <c r="BF19" s="570">
        <v>7.1378820000000003</v>
      </c>
      <c r="BG19" s="570">
        <v>8.7164750000000009</v>
      </c>
      <c r="BH19" s="570">
        <v>9.2990709999999996</v>
      </c>
      <c r="BI19" s="570">
        <v>10.193910000000001</v>
      </c>
      <c r="BJ19" s="570">
        <v>9.8698080000000008</v>
      </c>
      <c r="BK19" s="570">
        <v>9.1046840000000007</v>
      </c>
      <c r="BL19" s="570">
        <v>11.952220000000001</v>
      </c>
      <c r="BM19" s="570">
        <v>11.883459999999999</v>
      </c>
      <c r="BN19" s="570">
        <v>12.096109999999999</v>
      </c>
      <c r="BO19" s="570">
        <v>10.94064</v>
      </c>
      <c r="BP19" s="570">
        <v>9.2430920000000008</v>
      </c>
      <c r="BQ19" s="570">
        <v>8.2477459999999994</v>
      </c>
      <c r="BR19" s="570">
        <v>6.9761660000000001</v>
      </c>
      <c r="BS19" s="570">
        <v>9.2660319999999992</v>
      </c>
      <c r="BT19" s="570">
        <v>9.2352319999999999</v>
      </c>
      <c r="BU19" s="570">
        <v>10.654120000000001</v>
      </c>
      <c r="BV19" s="570">
        <v>10.646699999999999</v>
      </c>
    </row>
    <row r="20" spans="1:74" ht="11.15" customHeight="1" x14ac:dyDescent="0.25">
      <c r="A20" s="415" t="s">
        <v>1193</v>
      </c>
      <c r="B20" s="416" t="s">
        <v>1236</v>
      </c>
      <c r="C20" s="569">
        <v>0.155947856</v>
      </c>
      <c r="D20" s="569">
        <v>0.133151081</v>
      </c>
      <c r="E20" s="569">
        <v>0.12678945699999999</v>
      </c>
      <c r="F20" s="569">
        <v>0.16502254399999999</v>
      </c>
      <c r="G20" s="569">
        <v>0.15454171899999999</v>
      </c>
      <c r="H20" s="569">
        <v>0.170158579</v>
      </c>
      <c r="I20" s="569">
        <v>9.6893822000000004E-2</v>
      </c>
      <c r="J20" s="569">
        <v>8.5450677000000003E-2</v>
      </c>
      <c r="K20" s="569">
        <v>7.9573488999999997E-2</v>
      </c>
      <c r="L20" s="569">
        <v>4.6494428999999997E-2</v>
      </c>
      <c r="M20" s="569">
        <v>8.7093335999999993E-2</v>
      </c>
      <c r="N20" s="569">
        <v>9.7843678000000003E-2</v>
      </c>
      <c r="O20" s="569">
        <v>9.8909377000000007E-2</v>
      </c>
      <c r="P20" s="569">
        <v>0.100295048</v>
      </c>
      <c r="Q20" s="569">
        <v>9.8507644000000005E-2</v>
      </c>
      <c r="R20" s="569">
        <v>8.0242119000000001E-2</v>
      </c>
      <c r="S20" s="569">
        <v>7.4883136000000003E-2</v>
      </c>
      <c r="T20" s="569">
        <v>7.4205169000000001E-2</v>
      </c>
      <c r="U20" s="569">
        <v>6.7757857000000005E-2</v>
      </c>
      <c r="V20" s="569">
        <v>7.7389083999999997E-2</v>
      </c>
      <c r="W20" s="569">
        <v>6.3339050999999993E-2</v>
      </c>
      <c r="X20" s="569">
        <v>8.3981079E-2</v>
      </c>
      <c r="Y20" s="569">
        <v>9.9199228E-2</v>
      </c>
      <c r="Z20" s="569">
        <v>8.2967922999999999E-2</v>
      </c>
      <c r="AA20" s="569">
        <v>0.10139799200000001</v>
      </c>
      <c r="AB20" s="569">
        <v>0.25646355300000001</v>
      </c>
      <c r="AC20" s="569">
        <v>0.110849718</v>
      </c>
      <c r="AD20" s="569">
        <v>0.111489211</v>
      </c>
      <c r="AE20" s="569">
        <v>0.105303282</v>
      </c>
      <c r="AF20" s="569">
        <v>0.11251483299999999</v>
      </c>
      <c r="AG20" s="569">
        <v>0.11219989700000001</v>
      </c>
      <c r="AH20" s="569">
        <v>0.10656750199999999</v>
      </c>
      <c r="AI20" s="569">
        <v>9.2619009000000002E-2</v>
      </c>
      <c r="AJ20" s="569">
        <v>8.7582728999999998E-2</v>
      </c>
      <c r="AK20" s="569">
        <v>0.107060421</v>
      </c>
      <c r="AL20" s="569">
        <v>0.109470227</v>
      </c>
      <c r="AM20" s="569">
        <v>0.10914248</v>
      </c>
      <c r="AN20" s="569">
        <v>8.3853300000000006E-2</v>
      </c>
      <c r="AO20" s="569">
        <v>0.10192765099999999</v>
      </c>
      <c r="AP20" s="569">
        <v>9.4921090999999999E-2</v>
      </c>
      <c r="AQ20" s="569">
        <v>0.15414304500000001</v>
      </c>
      <c r="AR20" s="569">
        <v>0.15199211100000001</v>
      </c>
      <c r="AS20" s="569">
        <v>8.0531539999999999E-2</v>
      </c>
      <c r="AT20" s="569">
        <v>7.7451144E-2</v>
      </c>
      <c r="AU20" s="569">
        <v>5.2683118000000001E-2</v>
      </c>
      <c r="AV20" s="569">
        <v>6.3665865000000002E-2</v>
      </c>
      <c r="AW20" s="569">
        <v>6.6215092000000003E-2</v>
      </c>
      <c r="AX20" s="569">
        <v>0.28972782400000002</v>
      </c>
      <c r="AY20" s="569">
        <v>7.6963867000000005E-2</v>
      </c>
      <c r="AZ20" s="569">
        <v>0.12644649999999999</v>
      </c>
      <c r="BA20" s="569">
        <v>9.1659500000000005E-2</v>
      </c>
      <c r="BB20" s="570">
        <v>9.0534600000000007E-2</v>
      </c>
      <c r="BC20" s="570">
        <v>0.1458912</v>
      </c>
      <c r="BD20" s="570">
        <v>0.14059099999999999</v>
      </c>
      <c r="BE20" s="570">
        <v>5.6155999999999998E-2</v>
      </c>
      <c r="BF20" s="570">
        <v>5.6414800000000001E-2</v>
      </c>
      <c r="BG20" s="570">
        <v>3.9055399999999997E-2</v>
      </c>
      <c r="BH20" s="570">
        <v>5.63629E-2</v>
      </c>
      <c r="BI20" s="570">
        <v>6.0163899999999999E-2</v>
      </c>
      <c r="BJ20" s="570">
        <v>0.1352313</v>
      </c>
      <c r="BK20" s="570">
        <v>8.4158800000000006E-2</v>
      </c>
      <c r="BL20" s="570">
        <v>0.15213889999999999</v>
      </c>
      <c r="BM20" s="570">
        <v>9.1955700000000001E-2</v>
      </c>
      <c r="BN20" s="570">
        <v>9.0925900000000004E-2</v>
      </c>
      <c r="BO20" s="570">
        <v>0.13893</v>
      </c>
      <c r="BP20" s="570">
        <v>0.13944480000000001</v>
      </c>
      <c r="BQ20" s="570">
        <v>5.78153E-2</v>
      </c>
      <c r="BR20" s="570">
        <v>6.1136900000000001E-2</v>
      </c>
      <c r="BS20" s="570">
        <v>4.0993799999999997E-2</v>
      </c>
      <c r="BT20" s="570">
        <v>6.2191299999999998E-2</v>
      </c>
      <c r="BU20" s="570">
        <v>6.2605300000000003E-2</v>
      </c>
      <c r="BV20" s="570">
        <v>0.16623579999999999</v>
      </c>
    </row>
    <row r="21" spans="1:74" ht="11.15" customHeight="1" x14ac:dyDescent="0.25">
      <c r="A21" s="415" t="s">
        <v>1194</v>
      </c>
      <c r="B21" s="416" t="s">
        <v>1144</v>
      </c>
      <c r="C21" s="569">
        <v>26.775618050999999</v>
      </c>
      <c r="D21" s="569">
        <v>24.188341329</v>
      </c>
      <c r="E21" s="569">
        <v>24.468436155999999</v>
      </c>
      <c r="F21" s="569">
        <v>21.943236254999999</v>
      </c>
      <c r="G21" s="569">
        <v>23.448971153999999</v>
      </c>
      <c r="H21" s="569">
        <v>25.100413101000001</v>
      </c>
      <c r="I21" s="569">
        <v>29.124326364000002</v>
      </c>
      <c r="J21" s="569">
        <v>28.102500338999999</v>
      </c>
      <c r="K21" s="569">
        <v>25.953842862999998</v>
      </c>
      <c r="L21" s="569">
        <v>22.164170541000001</v>
      </c>
      <c r="M21" s="569">
        <v>22.133780175999998</v>
      </c>
      <c r="N21" s="569">
        <v>24.152936460999999</v>
      </c>
      <c r="O21" s="569">
        <v>25.081475889</v>
      </c>
      <c r="P21" s="569">
        <v>23.671013890000001</v>
      </c>
      <c r="Q21" s="569">
        <v>21.870973389</v>
      </c>
      <c r="R21" s="569">
        <v>20.478204285</v>
      </c>
      <c r="S21" s="569">
        <v>21.111528985</v>
      </c>
      <c r="T21" s="569">
        <v>26.217887957999999</v>
      </c>
      <c r="U21" s="569">
        <v>29.254465318000001</v>
      </c>
      <c r="V21" s="569">
        <v>27.844268851999999</v>
      </c>
      <c r="W21" s="569">
        <v>22.324462402000002</v>
      </c>
      <c r="X21" s="569">
        <v>21.49912011</v>
      </c>
      <c r="Y21" s="569">
        <v>21.269107100999999</v>
      </c>
      <c r="Z21" s="569">
        <v>24.663701317000001</v>
      </c>
      <c r="AA21" s="569">
        <v>24.986270892</v>
      </c>
      <c r="AB21" s="569">
        <v>22.916161997</v>
      </c>
      <c r="AC21" s="569">
        <v>22.089628402999999</v>
      </c>
      <c r="AD21" s="569">
        <v>20.592496859000001</v>
      </c>
      <c r="AE21" s="569">
        <v>22.155722446999999</v>
      </c>
      <c r="AF21" s="569">
        <v>26.190286785000001</v>
      </c>
      <c r="AG21" s="569">
        <v>27.885420867000001</v>
      </c>
      <c r="AH21" s="569">
        <v>29.276183188000001</v>
      </c>
      <c r="AI21" s="569">
        <v>25.203628966</v>
      </c>
      <c r="AJ21" s="569">
        <v>22.387071118000001</v>
      </c>
      <c r="AK21" s="569">
        <v>22.281532398</v>
      </c>
      <c r="AL21" s="569">
        <v>24.151268044999998</v>
      </c>
      <c r="AM21" s="569">
        <v>27.474467379</v>
      </c>
      <c r="AN21" s="569">
        <v>24.779584720999999</v>
      </c>
      <c r="AO21" s="569">
        <v>24.792057748000001</v>
      </c>
      <c r="AP21" s="569">
        <v>22.843591924999998</v>
      </c>
      <c r="AQ21" s="569">
        <v>25.731937909999999</v>
      </c>
      <c r="AR21" s="569">
        <v>29.134181761000001</v>
      </c>
      <c r="AS21" s="569">
        <v>32.185330798999999</v>
      </c>
      <c r="AT21" s="569">
        <v>30.530435016999999</v>
      </c>
      <c r="AU21" s="569">
        <v>25.027561950999999</v>
      </c>
      <c r="AV21" s="569">
        <v>21.930483199000001</v>
      </c>
      <c r="AW21" s="569">
        <v>23.856508197</v>
      </c>
      <c r="AX21" s="569">
        <v>27.689921577</v>
      </c>
      <c r="AY21" s="569">
        <v>26.953244612999999</v>
      </c>
      <c r="AZ21" s="569">
        <v>24.704609999999999</v>
      </c>
      <c r="BA21" s="569">
        <v>24.60679</v>
      </c>
      <c r="BB21" s="570">
        <v>22.590129999999998</v>
      </c>
      <c r="BC21" s="570">
        <v>24.920349999999999</v>
      </c>
      <c r="BD21" s="570">
        <v>27.43554</v>
      </c>
      <c r="BE21" s="570">
        <v>30.048719999999999</v>
      </c>
      <c r="BF21" s="570">
        <v>29.302879999999998</v>
      </c>
      <c r="BG21" s="570">
        <v>24.079789999999999</v>
      </c>
      <c r="BH21" s="570">
        <v>21.572040000000001</v>
      </c>
      <c r="BI21" s="570">
        <v>22.17295</v>
      </c>
      <c r="BJ21" s="570">
        <v>25.80621</v>
      </c>
      <c r="BK21" s="570">
        <v>26.10022</v>
      </c>
      <c r="BL21" s="570">
        <v>24.022069999999999</v>
      </c>
      <c r="BM21" s="570">
        <v>23.129460000000002</v>
      </c>
      <c r="BN21" s="570">
        <v>21.007370000000002</v>
      </c>
      <c r="BO21" s="570">
        <v>23.512820000000001</v>
      </c>
      <c r="BP21" s="570">
        <v>26.392779999999998</v>
      </c>
      <c r="BQ21" s="570">
        <v>29.42071</v>
      </c>
      <c r="BR21" s="570">
        <v>28.920870000000001</v>
      </c>
      <c r="BS21" s="570">
        <v>23.817689999999999</v>
      </c>
      <c r="BT21" s="570">
        <v>21.168420000000001</v>
      </c>
      <c r="BU21" s="570">
        <v>21.988779999999998</v>
      </c>
      <c r="BV21" s="570">
        <v>25.906749999999999</v>
      </c>
    </row>
    <row r="22" spans="1:74" ht="11.15" customHeight="1" x14ac:dyDescent="0.25">
      <c r="A22" s="415" t="s">
        <v>1195</v>
      </c>
      <c r="B22" s="416" t="s">
        <v>1237</v>
      </c>
      <c r="C22" s="569">
        <v>23.653440459999999</v>
      </c>
      <c r="D22" s="569">
        <v>21.274532069999999</v>
      </c>
      <c r="E22" s="569">
        <v>21.328120049999999</v>
      </c>
      <c r="F22" s="569">
        <v>18.98700745</v>
      </c>
      <c r="G22" s="569">
        <v>20.397023669999999</v>
      </c>
      <c r="H22" s="569">
        <v>22.769485880000001</v>
      </c>
      <c r="I22" s="569">
        <v>27.102294730000001</v>
      </c>
      <c r="J22" s="569">
        <v>26.9370102</v>
      </c>
      <c r="K22" s="569">
        <v>24.36035193</v>
      </c>
      <c r="L22" s="569">
        <v>20.378879099999999</v>
      </c>
      <c r="M22" s="569">
        <v>20.926005140000001</v>
      </c>
      <c r="N22" s="569">
        <v>22.377631399999999</v>
      </c>
      <c r="O22" s="569">
        <v>22.804273999999999</v>
      </c>
      <c r="P22" s="569">
        <v>21.106787000000001</v>
      </c>
      <c r="Q22" s="569">
        <v>19.930717000000001</v>
      </c>
      <c r="R22" s="569">
        <v>18.097826000000001</v>
      </c>
      <c r="S22" s="569">
        <v>18.953844</v>
      </c>
      <c r="T22" s="569">
        <v>24.252196000000001</v>
      </c>
      <c r="U22" s="569">
        <v>27.390226999999999</v>
      </c>
      <c r="V22" s="569">
        <v>26.446027999999998</v>
      </c>
      <c r="W22" s="569">
        <v>20.9908</v>
      </c>
      <c r="X22" s="569">
        <v>20.373318000000001</v>
      </c>
      <c r="Y22" s="569">
        <v>19.429663000000001</v>
      </c>
      <c r="Z22" s="569">
        <v>22.295776</v>
      </c>
      <c r="AA22" s="569">
        <v>22.803129370000001</v>
      </c>
      <c r="AB22" s="569">
        <v>22.374660670000001</v>
      </c>
      <c r="AC22" s="569">
        <v>20.091292119999999</v>
      </c>
      <c r="AD22" s="569">
        <v>19.245888180000001</v>
      </c>
      <c r="AE22" s="569">
        <v>20.00175905</v>
      </c>
      <c r="AF22" s="569">
        <v>24.511709799999998</v>
      </c>
      <c r="AG22" s="569">
        <v>26.80639223</v>
      </c>
      <c r="AH22" s="569">
        <v>27.751773480000001</v>
      </c>
      <c r="AI22" s="569">
        <v>23.33850764</v>
      </c>
      <c r="AJ22" s="569">
        <v>20.314950939999999</v>
      </c>
      <c r="AK22" s="569">
        <v>20.025627440000001</v>
      </c>
      <c r="AL22" s="569">
        <v>21.45606738</v>
      </c>
      <c r="AM22" s="569">
        <v>24.221889749999999</v>
      </c>
      <c r="AN22" s="569">
        <v>21.643779454000001</v>
      </c>
      <c r="AO22" s="569">
        <v>21.546900601000001</v>
      </c>
      <c r="AP22" s="569">
        <v>19.807564647</v>
      </c>
      <c r="AQ22" s="569">
        <v>22.306075421999999</v>
      </c>
      <c r="AR22" s="569">
        <v>25.661470516000001</v>
      </c>
      <c r="AS22" s="569">
        <v>29.638141004000001</v>
      </c>
      <c r="AT22" s="569">
        <v>28.501653984000001</v>
      </c>
      <c r="AU22" s="569">
        <v>23.483470957000002</v>
      </c>
      <c r="AV22" s="569">
        <v>20.49948315</v>
      </c>
      <c r="AW22" s="569">
        <v>21.460207764</v>
      </c>
      <c r="AX22" s="569">
        <v>24.154959628</v>
      </c>
      <c r="AY22" s="569">
        <v>23.563269586000001</v>
      </c>
      <c r="AZ22" s="569">
        <v>21.006843108000002</v>
      </c>
      <c r="BA22" s="569">
        <v>21.04081</v>
      </c>
      <c r="BB22" s="570">
        <v>19.479289999999999</v>
      </c>
      <c r="BC22" s="570">
        <v>21.835460000000001</v>
      </c>
      <c r="BD22" s="570">
        <v>24.63832</v>
      </c>
      <c r="BE22" s="570">
        <v>27.677109999999999</v>
      </c>
      <c r="BF22" s="570">
        <v>27.306329999999999</v>
      </c>
      <c r="BG22" s="570">
        <v>21.916840000000001</v>
      </c>
      <c r="BH22" s="570">
        <v>19.465409999999999</v>
      </c>
      <c r="BI22" s="570">
        <v>20.109500000000001</v>
      </c>
      <c r="BJ22" s="570">
        <v>23.12575</v>
      </c>
      <c r="BK22" s="570">
        <v>23.629960000000001</v>
      </c>
      <c r="BL22" s="570">
        <v>21.499569999999999</v>
      </c>
      <c r="BM22" s="570">
        <v>20.628270000000001</v>
      </c>
      <c r="BN22" s="570">
        <v>18.98827</v>
      </c>
      <c r="BO22" s="570">
        <v>21.375399999999999</v>
      </c>
      <c r="BP22" s="570">
        <v>24.229469999999999</v>
      </c>
      <c r="BQ22" s="570">
        <v>27.60351</v>
      </c>
      <c r="BR22" s="570">
        <v>27.323350000000001</v>
      </c>
      <c r="BS22" s="570">
        <v>21.92719</v>
      </c>
      <c r="BT22" s="570">
        <v>19.496929999999999</v>
      </c>
      <c r="BU22" s="570">
        <v>20.194009999999999</v>
      </c>
      <c r="BV22" s="570">
        <v>23.266100000000002</v>
      </c>
    </row>
    <row r="23" spans="1:74" ht="11.15" customHeight="1" x14ac:dyDescent="0.25">
      <c r="A23" s="409"/>
      <c r="B23" s="102" t="s">
        <v>1240</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67"/>
      <c r="BC23" s="267"/>
      <c r="BD23" s="267"/>
      <c r="BE23" s="267"/>
      <c r="BF23" s="267"/>
      <c r="BG23" s="267"/>
      <c r="BH23" s="267"/>
      <c r="BI23" s="267"/>
      <c r="BJ23" s="267"/>
      <c r="BK23" s="267"/>
      <c r="BL23" s="267"/>
      <c r="BM23" s="267"/>
      <c r="BN23" s="267"/>
      <c r="BO23" s="267"/>
      <c r="BP23" s="267"/>
      <c r="BQ23" s="267"/>
      <c r="BR23" s="267"/>
      <c r="BS23" s="267"/>
      <c r="BT23" s="267"/>
      <c r="BU23" s="267"/>
      <c r="BV23" s="267"/>
    </row>
    <row r="24" spans="1:74" ht="11.15" customHeight="1" x14ac:dyDescent="0.25">
      <c r="A24" s="415" t="s">
        <v>1196</v>
      </c>
      <c r="B24" s="416" t="s">
        <v>1397</v>
      </c>
      <c r="C24" s="569">
        <v>13.217144187000001</v>
      </c>
      <c r="D24" s="569">
        <v>10.247560302</v>
      </c>
      <c r="E24" s="569">
        <v>11.487813322999999</v>
      </c>
      <c r="F24" s="569">
        <v>10.81202667</v>
      </c>
      <c r="G24" s="569">
        <v>14.829761499</v>
      </c>
      <c r="H24" s="569">
        <v>17.724638408000001</v>
      </c>
      <c r="I24" s="569">
        <v>20.639015374</v>
      </c>
      <c r="J24" s="569">
        <v>23.322893069999999</v>
      </c>
      <c r="K24" s="569">
        <v>19.789741634999999</v>
      </c>
      <c r="L24" s="569">
        <v>14.100623533</v>
      </c>
      <c r="M24" s="569">
        <v>12.128745172</v>
      </c>
      <c r="N24" s="569">
        <v>13.441653422</v>
      </c>
      <c r="O24" s="569">
        <v>12.775475621</v>
      </c>
      <c r="P24" s="569">
        <v>12.468100158</v>
      </c>
      <c r="Q24" s="569">
        <v>12.279991759</v>
      </c>
      <c r="R24" s="569">
        <v>10.997354784000001</v>
      </c>
      <c r="S24" s="569">
        <v>14.05938931</v>
      </c>
      <c r="T24" s="569">
        <v>16.651489585</v>
      </c>
      <c r="U24" s="569">
        <v>21.439225696000001</v>
      </c>
      <c r="V24" s="569">
        <v>21.505703284999999</v>
      </c>
      <c r="W24" s="569">
        <v>16.608207784000001</v>
      </c>
      <c r="X24" s="569">
        <v>14.277624546</v>
      </c>
      <c r="Y24" s="569">
        <v>10.026508571000001</v>
      </c>
      <c r="Z24" s="569">
        <v>10.998097003</v>
      </c>
      <c r="AA24" s="569">
        <v>11.641585186</v>
      </c>
      <c r="AB24" s="569">
        <v>12.769068983</v>
      </c>
      <c r="AC24" s="569">
        <v>8.278469028</v>
      </c>
      <c r="AD24" s="569">
        <v>10.08482105</v>
      </c>
      <c r="AE24" s="569">
        <v>11.729180872000001</v>
      </c>
      <c r="AF24" s="569">
        <v>17.550486638999999</v>
      </c>
      <c r="AG24" s="569">
        <v>20.167196766</v>
      </c>
      <c r="AH24" s="569">
        <v>20.476046293</v>
      </c>
      <c r="AI24" s="569">
        <v>17.170237910000001</v>
      </c>
      <c r="AJ24" s="569">
        <v>13.964897335</v>
      </c>
      <c r="AK24" s="569">
        <v>9.8737115190000004</v>
      </c>
      <c r="AL24" s="569">
        <v>10.40138046</v>
      </c>
      <c r="AM24" s="569">
        <v>13.132743889</v>
      </c>
      <c r="AN24" s="569">
        <v>11.752305181000001</v>
      </c>
      <c r="AO24" s="569">
        <v>8.5313997280000002</v>
      </c>
      <c r="AP24" s="569">
        <v>9.0098486300000005</v>
      </c>
      <c r="AQ24" s="569">
        <v>15.023112657</v>
      </c>
      <c r="AR24" s="569">
        <v>18.802036127000001</v>
      </c>
      <c r="AS24" s="569">
        <v>22.609434373999999</v>
      </c>
      <c r="AT24" s="569">
        <v>22.87411766</v>
      </c>
      <c r="AU24" s="569">
        <v>19.232498057000001</v>
      </c>
      <c r="AV24" s="569">
        <v>14.27722329</v>
      </c>
      <c r="AW24" s="569">
        <v>12.046655903</v>
      </c>
      <c r="AX24" s="569">
        <v>14.586473427</v>
      </c>
      <c r="AY24" s="569">
        <v>12.517534399000001</v>
      </c>
      <c r="AZ24" s="569">
        <v>11.335850000000001</v>
      </c>
      <c r="BA24" s="569">
        <v>11.18754</v>
      </c>
      <c r="BB24" s="570">
        <v>9.6708999999999996</v>
      </c>
      <c r="BC24" s="570">
        <v>12.146890000000001</v>
      </c>
      <c r="BD24" s="570">
        <v>16.118780000000001</v>
      </c>
      <c r="BE24" s="570">
        <v>18.536529999999999</v>
      </c>
      <c r="BF24" s="570">
        <v>22.793469999999999</v>
      </c>
      <c r="BG24" s="570">
        <v>17.927959999999999</v>
      </c>
      <c r="BH24" s="570">
        <v>13.762230000000001</v>
      </c>
      <c r="BI24" s="570">
        <v>11.484360000000001</v>
      </c>
      <c r="BJ24" s="570">
        <v>15.459160000000001</v>
      </c>
      <c r="BK24" s="570">
        <v>12.133850000000001</v>
      </c>
      <c r="BL24" s="570">
        <v>10.94849</v>
      </c>
      <c r="BM24" s="570">
        <v>10.090249999999999</v>
      </c>
      <c r="BN24" s="570">
        <v>8.7428910000000002</v>
      </c>
      <c r="BO24" s="570">
        <v>10.368779999999999</v>
      </c>
      <c r="BP24" s="570">
        <v>12.747859999999999</v>
      </c>
      <c r="BQ24" s="570">
        <v>16.731110000000001</v>
      </c>
      <c r="BR24" s="570">
        <v>19.923400000000001</v>
      </c>
      <c r="BS24" s="570">
        <v>17.593170000000001</v>
      </c>
      <c r="BT24" s="570">
        <v>12.655060000000001</v>
      </c>
      <c r="BU24" s="570">
        <v>10.213839999999999</v>
      </c>
      <c r="BV24" s="570">
        <v>14.66099</v>
      </c>
    </row>
    <row r="25" spans="1:74" ht="11.15" customHeight="1" x14ac:dyDescent="0.25">
      <c r="A25" s="415" t="s">
        <v>1197</v>
      </c>
      <c r="B25" s="416" t="s">
        <v>80</v>
      </c>
      <c r="C25" s="569">
        <v>6.2022458049999996</v>
      </c>
      <c r="D25" s="569">
        <v>5.733474556</v>
      </c>
      <c r="E25" s="569">
        <v>5.6305125450000002</v>
      </c>
      <c r="F25" s="569">
        <v>4.8782187209999996</v>
      </c>
      <c r="G25" s="569">
        <v>6.2087459269999998</v>
      </c>
      <c r="H25" s="569">
        <v>6.6644000590000001</v>
      </c>
      <c r="I25" s="569">
        <v>7.2204106880000003</v>
      </c>
      <c r="J25" s="569">
        <v>6.8850594960000002</v>
      </c>
      <c r="K25" s="569">
        <v>6.8122827880000001</v>
      </c>
      <c r="L25" s="569">
        <v>5.9943344139999999</v>
      </c>
      <c r="M25" s="569">
        <v>5.4558301079999998</v>
      </c>
      <c r="N25" s="569">
        <v>5.1476972280000002</v>
      </c>
      <c r="O25" s="569">
        <v>4.3645746900000004</v>
      </c>
      <c r="P25" s="569">
        <v>3.9478249179999998</v>
      </c>
      <c r="Q25" s="569">
        <v>4.2851941</v>
      </c>
      <c r="R25" s="569">
        <v>4.8632699180000003</v>
      </c>
      <c r="S25" s="569">
        <v>4.8981492160000002</v>
      </c>
      <c r="T25" s="569">
        <v>5.501823001</v>
      </c>
      <c r="U25" s="569">
        <v>6.3485665530000004</v>
      </c>
      <c r="V25" s="569">
        <v>6.9954055999999998</v>
      </c>
      <c r="W25" s="569">
        <v>6.3526384980000001</v>
      </c>
      <c r="X25" s="569">
        <v>5.7611398879999998</v>
      </c>
      <c r="Y25" s="569">
        <v>5.2545342320000001</v>
      </c>
      <c r="Z25" s="569">
        <v>6.2068203720000001</v>
      </c>
      <c r="AA25" s="569">
        <v>6.5706147059999997</v>
      </c>
      <c r="AB25" s="569">
        <v>5.2972415770000003</v>
      </c>
      <c r="AC25" s="569">
        <v>3.8873080240000002</v>
      </c>
      <c r="AD25" s="569">
        <v>4.6955561279999998</v>
      </c>
      <c r="AE25" s="569">
        <v>5.673818356</v>
      </c>
      <c r="AF25" s="569">
        <v>7.5617991790000003</v>
      </c>
      <c r="AG25" s="569">
        <v>7.9348330919999999</v>
      </c>
      <c r="AH25" s="569">
        <v>7.4506350360000004</v>
      </c>
      <c r="AI25" s="569">
        <v>6.6391986779999996</v>
      </c>
      <c r="AJ25" s="569">
        <v>5.9490440580000001</v>
      </c>
      <c r="AK25" s="569">
        <v>5.121430202</v>
      </c>
      <c r="AL25" s="569">
        <v>5.3938763720000003</v>
      </c>
      <c r="AM25" s="569">
        <v>6.5458193820000004</v>
      </c>
      <c r="AN25" s="569">
        <v>5.9782404580000001</v>
      </c>
      <c r="AO25" s="569">
        <v>5.1467314609999999</v>
      </c>
      <c r="AP25" s="569">
        <v>5.0711481750000003</v>
      </c>
      <c r="AQ25" s="569">
        <v>5.0929484409999999</v>
      </c>
      <c r="AR25" s="569">
        <v>6.6458452379999997</v>
      </c>
      <c r="AS25" s="569">
        <v>7.0684709550000004</v>
      </c>
      <c r="AT25" s="569">
        <v>6.8013591489999996</v>
      </c>
      <c r="AU25" s="569">
        <v>6.3036597759999999</v>
      </c>
      <c r="AV25" s="569">
        <v>5.6030119479999998</v>
      </c>
      <c r="AW25" s="569">
        <v>5.5048233160000004</v>
      </c>
      <c r="AX25" s="569">
        <v>5.4552458489999998</v>
      </c>
      <c r="AY25" s="569">
        <v>3.3507623660000001</v>
      </c>
      <c r="AZ25" s="569">
        <v>3.740545</v>
      </c>
      <c r="BA25" s="569">
        <v>3.3945379999999998</v>
      </c>
      <c r="BB25" s="570">
        <v>3.8100960000000001</v>
      </c>
      <c r="BC25" s="570">
        <v>3.8583129999999999</v>
      </c>
      <c r="BD25" s="570">
        <v>5.5174339999999997</v>
      </c>
      <c r="BE25" s="570">
        <v>6.302727</v>
      </c>
      <c r="BF25" s="570">
        <v>6.2831999999999999</v>
      </c>
      <c r="BG25" s="570">
        <v>5.5734870000000001</v>
      </c>
      <c r="BH25" s="570">
        <v>4.6605439999999998</v>
      </c>
      <c r="BI25" s="570">
        <v>4.1550890000000003</v>
      </c>
      <c r="BJ25" s="570">
        <v>4.5149530000000002</v>
      </c>
      <c r="BK25" s="570">
        <v>4.5028699999999997</v>
      </c>
      <c r="BL25" s="570">
        <v>4.0564450000000001</v>
      </c>
      <c r="BM25" s="570">
        <v>3.2262379999999999</v>
      </c>
      <c r="BN25" s="570">
        <v>3.698226</v>
      </c>
      <c r="BO25" s="570">
        <v>4.1167569999999998</v>
      </c>
      <c r="BP25" s="570">
        <v>5.5904879999999997</v>
      </c>
      <c r="BQ25" s="570">
        <v>6.2334769999999997</v>
      </c>
      <c r="BR25" s="570">
        <v>6.3039290000000001</v>
      </c>
      <c r="BS25" s="570">
        <v>5.4772959999999999</v>
      </c>
      <c r="BT25" s="570">
        <v>4.6376119999999998</v>
      </c>
      <c r="BU25" s="570">
        <v>4.1455120000000001</v>
      </c>
      <c r="BV25" s="570">
        <v>4.2840340000000001</v>
      </c>
    </row>
    <row r="26" spans="1:74" ht="11.15" customHeight="1" x14ac:dyDescent="0.25">
      <c r="A26" s="415" t="s">
        <v>1198</v>
      </c>
      <c r="B26" s="418" t="s">
        <v>81</v>
      </c>
      <c r="C26" s="569">
        <v>3.2286229999999998</v>
      </c>
      <c r="D26" s="569">
        <v>3.4301110000000001</v>
      </c>
      <c r="E26" s="569">
        <v>3.7206229999999998</v>
      </c>
      <c r="F26" s="569">
        <v>3.2512400000000001</v>
      </c>
      <c r="G26" s="569">
        <v>2.933249</v>
      </c>
      <c r="H26" s="569">
        <v>3.600193</v>
      </c>
      <c r="I26" s="569">
        <v>3.7037710000000001</v>
      </c>
      <c r="J26" s="569">
        <v>3.6901869999999999</v>
      </c>
      <c r="K26" s="569">
        <v>3.581048</v>
      </c>
      <c r="L26" s="569">
        <v>2.8721549999999998</v>
      </c>
      <c r="M26" s="569">
        <v>3.497306</v>
      </c>
      <c r="N26" s="569">
        <v>3.789501</v>
      </c>
      <c r="O26" s="569">
        <v>3.7118679999999999</v>
      </c>
      <c r="P26" s="569">
        <v>3.5480139999999998</v>
      </c>
      <c r="Q26" s="569">
        <v>3.1865260000000002</v>
      </c>
      <c r="R26" s="569">
        <v>2.6729599999999998</v>
      </c>
      <c r="S26" s="569">
        <v>3.3859940000000002</v>
      </c>
      <c r="T26" s="569">
        <v>3.6130110000000002</v>
      </c>
      <c r="U26" s="569">
        <v>3.7159200000000001</v>
      </c>
      <c r="V26" s="569">
        <v>3.6970000000000001</v>
      </c>
      <c r="W26" s="569">
        <v>3.6033080000000002</v>
      </c>
      <c r="X26" s="569">
        <v>3.1025360000000002</v>
      </c>
      <c r="Y26" s="569">
        <v>3.4002919999999999</v>
      </c>
      <c r="Z26" s="569">
        <v>3.8012760000000001</v>
      </c>
      <c r="AA26" s="569">
        <v>3.799445</v>
      </c>
      <c r="AB26" s="569">
        <v>3.3135479999999999</v>
      </c>
      <c r="AC26" s="569">
        <v>3.3692790000000001</v>
      </c>
      <c r="AD26" s="569">
        <v>2.9864459999999999</v>
      </c>
      <c r="AE26" s="569">
        <v>3.7490230000000002</v>
      </c>
      <c r="AF26" s="569">
        <v>3.098792</v>
      </c>
      <c r="AG26" s="569">
        <v>3.6683720000000002</v>
      </c>
      <c r="AH26" s="569">
        <v>3.6959599999999999</v>
      </c>
      <c r="AI26" s="569">
        <v>3.5942560000000001</v>
      </c>
      <c r="AJ26" s="569">
        <v>2.173943</v>
      </c>
      <c r="AK26" s="569">
        <v>2.9732289999999999</v>
      </c>
      <c r="AL26" s="569">
        <v>3.788964</v>
      </c>
      <c r="AM26" s="569">
        <v>3.8017599999999998</v>
      </c>
      <c r="AN26" s="569">
        <v>3.436429</v>
      </c>
      <c r="AO26" s="569">
        <v>3.7768609999999998</v>
      </c>
      <c r="AP26" s="569">
        <v>3.0412110000000001</v>
      </c>
      <c r="AQ26" s="569">
        <v>3.2358560000000001</v>
      </c>
      <c r="AR26" s="569">
        <v>3.5916060000000001</v>
      </c>
      <c r="AS26" s="569">
        <v>3.6884830000000002</v>
      </c>
      <c r="AT26" s="569">
        <v>3.693044</v>
      </c>
      <c r="AU26" s="569">
        <v>3.339127</v>
      </c>
      <c r="AV26" s="569">
        <v>2.9391880000000001</v>
      </c>
      <c r="AW26" s="569">
        <v>3.274051</v>
      </c>
      <c r="AX26" s="569">
        <v>3.789339</v>
      </c>
      <c r="AY26" s="569">
        <v>3.7845529999999998</v>
      </c>
      <c r="AZ26" s="569">
        <v>3.4294899999999999</v>
      </c>
      <c r="BA26" s="569">
        <v>3.31969</v>
      </c>
      <c r="BB26" s="570">
        <v>2.3050799999999998</v>
      </c>
      <c r="BC26" s="570">
        <v>3.62127</v>
      </c>
      <c r="BD26" s="570">
        <v>3.6016300000000001</v>
      </c>
      <c r="BE26" s="570">
        <v>3.7216800000000001</v>
      </c>
      <c r="BF26" s="570">
        <v>3.7216800000000001</v>
      </c>
      <c r="BG26" s="570">
        <v>3.6016300000000001</v>
      </c>
      <c r="BH26" s="570">
        <v>3.0613299999999999</v>
      </c>
      <c r="BI26" s="570">
        <v>3.3582000000000001</v>
      </c>
      <c r="BJ26" s="570">
        <v>3.7216800000000001</v>
      </c>
      <c r="BK26" s="570">
        <v>3.7216800000000001</v>
      </c>
      <c r="BL26" s="570">
        <v>3.4815700000000001</v>
      </c>
      <c r="BM26" s="570">
        <v>3.7216800000000001</v>
      </c>
      <c r="BN26" s="570">
        <v>2.8402799999999999</v>
      </c>
      <c r="BO26" s="570">
        <v>3.3530799999999998</v>
      </c>
      <c r="BP26" s="570">
        <v>3.6016300000000001</v>
      </c>
      <c r="BQ26" s="570">
        <v>3.7216800000000001</v>
      </c>
      <c r="BR26" s="570">
        <v>3.7216800000000001</v>
      </c>
      <c r="BS26" s="570">
        <v>3.1488700000000001</v>
      </c>
      <c r="BT26" s="570">
        <v>2.3618100000000002</v>
      </c>
      <c r="BU26" s="570">
        <v>3.5346600000000001</v>
      </c>
      <c r="BV26" s="570">
        <v>3.7216800000000001</v>
      </c>
    </row>
    <row r="27" spans="1:74" ht="11.15" customHeight="1" x14ac:dyDescent="0.25">
      <c r="A27" s="415" t="s">
        <v>1199</v>
      </c>
      <c r="B27" s="418" t="s">
        <v>1140</v>
      </c>
      <c r="C27" s="569">
        <v>7.9355413E-2</v>
      </c>
      <c r="D27" s="569">
        <v>0.12574712499999999</v>
      </c>
      <c r="E27" s="569">
        <v>5.0425216000000002E-2</v>
      </c>
      <c r="F27" s="569">
        <v>9.2701317000000005E-2</v>
      </c>
      <c r="G27" s="569">
        <v>0.107377139</v>
      </c>
      <c r="H27" s="569">
        <v>6.5425364E-2</v>
      </c>
      <c r="I27" s="569">
        <v>0.10296158</v>
      </c>
      <c r="J27" s="569">
        <v>4.7683756000000001E-2</v>
      </c>
      <c r="K27" s="569">
        <v>5.0468671999999999E-2</v>
      </c>
      <c r="L27" s="569">
        <v>4.75912E-2</v>
      </c>
      <c r="M27" s="569">
        <v>4.4301047000000003E-2</v>
      </c>
      <c r="N27" s="569">
        <v>3.6501170999999999E-2</v>
      </c>
      <c r="O27" s="569">
        <v>3.3363654E-2</v>
      </c>
      <c r="P27" s="569">
        <v>6.5823233999999994E-2</v>
      </c>
      <c r="Q27" s="569">
        <v>6.2343694999999998E-2</v>
      </c>
      <c r="R27" s="569">
        <v>7.5226935999999994E-2</v>
      </c>
      <c r="S27" s="569">
        <v>8.2035194000000006E-2</v>
      </c>
      <c r="T27" s="569">
        <v>3.7925924999999999E-2</v>
      </c>
      <c r="U27" s="569">
        <v>5.1283200000000001E-2</v>
      </c>
      <c r="V27" s="569">
        <v>4.0199430000000001E-2</v>
      </c>
      <c r="W27" s="569">
        <v>5.3614045999999999E-2</v>
      </c>
      <c r="X27" s="569">
        <v>5.2564832999999998E-2</v>
      </c>
      <c r="Y27" s="569">
        <v>3.3560316999999999E-2</v>
      </c>
      <c r="Z27" s="569">
        <v>3.6952145999999998E-2</v>
      </c>
      <c r="AA27" s="569">
        <v>4.985175E-2</v>
      </c>
      <c r="AB27" s="569">
        <v>2.7798435999999999E-2</v>
      </c>
      <c r="AC27" s="569">
        <v>4.4890034000000002E-2</v>
      </c>
      <c r="AD27" s="569">
        <v>4.0664240999999997E-2</v>
      </c>
      <c r="AE27" s="569">
        <v>8.2953750000000007E-2</v>
      </c>
      <c r="AF27" s="569">
        <v>6.1877828000000003E-2</v>
      </c>
      <c r="AG27" s="569">
        <v>6.0968872E-2</v>
      </c>
      <c r="AH27" s="569">
        <v>4.2277158000000002E-2</v>
      </c>
      <c r="AI27" s="569">
        <v>2.8733069E-2</v>
      </c>
      <c r="AJ27" s="569">
        <v>3.1283705000000002E-2</v>
      </c>
      <c r="AK27" s="569">
        <v>2.7598146E-2</v>
      </c>
      <c r="AL27" s="569">
        <v>3.0337270999999999E-2</v>
      </c>
      <c r="AM27" s="569">
        <v>5.5851603E-2</v>
      </c>
      <c r="AN27" s="569">
        <v>5.4207804999999998E-2</v>
      </c>
      <c r="AO27" s="569">
        <v>8.3098006000000002E-2</v>
      </c>
      <c r="AP27" s="569">
        <v>6.0315039000000001E-2</v>
      </c>
      <c r="AQ27" s="569">
        <v>3.1328050000000003E-2</v>
      </c>
      <c r="AR27" s="569">
        <v>4.0197007E-2</v>
      </c>
      <c r="AS27" s="569">
        <v>5.417814E-3</v>
      </c>
      <c r="AT27" s="569">
        <v>1.7738442E-2</v>
      </c>
      <c r="AU27" s="569">
        <v>1.2379041E-2</v>
      </c>
      <c r="AV27" s="569">
        <v>1.2960401E-2</v>
      </c>
      <c r="AW27" s="569">
        <v>2.7618657000000001E-2</v>
      </c>
      <c r="AX27" s="569">
        <v>6.6590657999999997E-2</v>
      </c>
      <c r="AY27" s="569">
        <v>8.2330736000000002E-2</v>
      </c>
      <c r="AZ27" s="569">
        <v>5.9647699999999998E-2</v>
      </c>
      <c r="BA27" s="569">
        <v>7.0595699999999997E-2</v>
      </c>
      <c r="BB27" s="570">
        <v>7.7112600000000003E-2</v>
      </c>
      <c r="BC27" s="570">
        <v>7.4395100000000006E-2</v>
      </c>
      <c r="BD27" s="570">
        <v>6.4992800000000003E-2</v>
      </c>
      <c r="BE27" s="570">
        <v>5.0604999999999997E-2</v>
      </c>
      <c r="BF27" s="570">
        <v>4.3389499999999998E-2</v>
      </c>
      <c r="BG27" s="570">
        <v>4.06317E-2</v>
      </c>
      <c r="BH27" s="570">
        <v>3.3342999999999998E-2</v>
      </c>
      <c r="BI27" s="570">
        <v>3.4153000000000003E-2</v>
      </c>
      <c r="BJ27" s="570">
        <v>3.42943E-2</v>
      </c>
      <c r="BK27" s="570">
        <v>5.0961899999999997E-2</v>
      </c>
      <c r="BL27" s="570">
        <v>4.6934700000000003E-2</v>
      </c>
      <c r="BM27" s="570">
        <v>6.2604300000000002E-2</v>
      </c>
      <c r="BN27" s="570">
        <v>7.3217599999999994E-2</v>
      </c>
      <c r="BO27" s="570">
        <v>7.2368000000000002E-2</v>
      </c>
      <c r="BP27" s="570">
        <v>6.4004800000000001E-2</v>
      </c>
      <c r="BQ27" s="570">
        <v>5.0090799999999998E-2</v>
      </c>
      <c r="BR27" s="570">
        <v>4.3130500000000002E-2</v>
      </c>
      <c r="BS27" s="570">
        <v>4.0505399999999997E-2</v>
      </c>
      <c r="BT27" s="570">
        <v>3.3277300000000003E-2</v>
      </c>
      <c r="BU27" s="570">
        <v>3.4120999999999999E-2</v>
      </c>
      <c r="BV27" s="570">
        <v>3.4277700000000001E-2</v>
      </c>
    </row>
    <row r="28" spans="1:74" ht="11.15" customHeight="1" x14ac:dyDescent="0.25">
      <c r="A28" s="415" t="s">
        <v>1200</v>
      </c>
      <c r="B28" s="418" t="s">
        <v>1235</v>
      </c>
      <c r="C28" s="569">
        <v>6.4247097569999996</v>
      </c>
      <c r="D28" s="569">
        <v>6.1434013580000002</v>
      </c>
      <c r="E28" s="569">
        <v>6.3279869350000002</v>
      </c>
      <c r="F28" s="569">
        <v>7.4615323939999998</v>
      </c>
      <c r="G28" s="569">
        <v>7.4318298240000003</v>
      </c>
      <c r="H28" s="569">
        <v>6.1140384399999999</v>
      </c>
      <c r="I28" s="569">
        <v>6.4712001450000001</v>
      </c>
      <c r="J28" s="569">
        <v>6.3011474840000004</v>
      </c>
      <c r="K28" s="569">
        <v>6.124456704</v>
      </c>
      <c r="L28" s="569">
        <v>6.9225711199999997</v>
      </c>
      <c r="M28" s="569">
        <v>6.4288574360000004</v>
      </c>
      <c r="N28" s="569">
        <v>6.7428912319999998</v>
      </c>
      <c r="O28" s="569">
        <v>7.4553883159999996</v>
      </c>
      <c r="P28" s="569">
        <v>7.262333065</v>
      </c>
      <c r="Q28" s="569">
        <v>7.2240454410000003</v>
      </c>
      <c r="R28" s="569">
        <v>7.6193987410000004</v>
      </c>
      <c r="S28" s="569">
        <v>8.2477058289999992</v>
      </c>
      <c r="T28" s="569">
        <v>8.7366701750000004</v>
      </c>
      <c r="U28" s="569">
        <v>7.7052674310000002</v>
      </c>
      <c r="V28" s="569">
        <v>7.0702537650000004</v>
      </c>
      <c r="W28" s="569">
        <v>5.7566031100000004</v>
      </c>
      <c r="X28" s="569">
        <v>7.6861877859999996</v>
      </c>
      <c r="Y28" s="569">
        <v>7.6479639309999996</v>
      </c>
      <c r="Z28" s="569">
        <v>8.2956480700000004</v>
      </c>
      <c r="AA28" s="569">
        <v>7.8765908759999999</v>
      </c>
      <c r="AB28" s="569">
        <v>6.3963201659999998</v>
      </c>
      <c r="AC28" s="569">
        <v>10.866799826999999</v>
      </c>
      <c r="AD28" s="569">
        <v>9.5155620610000007</v>
      </c>
      <c r="AE28" s="569">
        <v>9.9117584189999999</v>
      </c>
      <c r="AF28" s="569">
        <v>8.0731541419999999</v>
      </c>
      <c r="AG28" s="569">
        <v>6.8816424439999997</v>
      </c>
      <c r="AH28" s="569">
        <v>8.4139649819999995</v>
      </c>
      <c r="AI28" s="569">
        <v>8.0155841609999996</v>
      </c>
      <c r="AJ28" s="569">
        <v>9.4825498719999999</v>
      </c>
      <c r="AK28" s="569">
        <v>9.1696236530000004</v>
      </c>
      <c r="AL28" s="569">
        <v>10.152901803000001</v>
      </c>
      <c r="AM28" s="569">
        <v>9.4618894959999995</v>
      </c>
      <c r="AN28" s="569">
        <v>9.4753351250000009</v>
      </c>
      <c r="AO28" s="569">
        <v>11.909931685</v>
      </c>
      <c r="AP28" s="569">
        <v>13.236789097000001</v>
      </c>
      <c r="AQ28" s="569">
        <v>14.003110900999999</v>
      </c>
      <c r="AR28" s="569">
        <v>11.925437243999999</v>
      </c>
      <c r="AS28" s="569">
        <v>11.366252404999999</v>
      </c>
      <c r="AT28" s="569">
        <v>8.5724054630000008</v>
      </c>
      <c r="AU28" s="569">
        <v>8.1238463420000002</v>
      </c>
      <c r="AV28" s="569">
        <v>9.2804444430000004</v>
      </c>
      <c r="AW28" s="569">
        <v>10.242684896</v>
      </c>
      <c r="AX28" s="569">
        <v>9.7705008959999997</v>
      </c>
      <c r="AY28" s="569">
        <v>12.102025009</v>
      </c>
      <c r="AZ28" s="569">
        <v>11.604850000000001</v>
      </c>
      <c r="BA28" s="569">
        <v>12.918480000000001</v>
      </c>
      <c r="BB28" s="570">
        <v>15.30301</v>
      </c>
      <c r="BC28" s="570">
        <v>16.751290000000001</v>
      </c>
      <c r="BD28" s="570">
        <v>14.208780000000001</v>
      </c>
      <c r="BE28" s="570">
        <v>13.791270000000001</v>
      </c>
      <c r="BF28" s="570">
        <v>10.20337</v>
      </c>
      <c r="BG28" s="570">
        <v>9.8716640000000009</v>
      </c>
      <c r="BH28" s="570">
        <v>10.88374</v>
      </c>
      <c r="BI28" s="570">
        <v>11.62064</v>
      </c>
      <c r="BJ28" s="570">
        <v>10.771800000000001</v>
      </c>
      <c r="BK28" s="570">
        <v>13.711729999999999</v>
      </c>
      <c r="BL28" s="570">
        <v>13.720359999999999</v>
      </c>
      <c r="BM28" s="570">
        <v>15.0619</v>
      </c>
      <c r="BN28" s="570">
        <v>16.266480000000001</v>
      </c>
      <c r="BO28" s="570">
        <v>18.734120000000001</v>
      </c>
      <c r="BP28" s="570">
        <v>17.684149999999999</v>
      </c>
      <c r="BQ28" s="570">
        <v>16.44023</v>
      </c>
      <c r="BR28" s="570">
        <v>13.976419999999999</v>
      </c>
      <c r="BS28" s="570">
        <v>11.60934</v>
      </c>
      <c r="BT28" s="570">
        <v>13.52599</v>
      </c>
      <c r="BU28" s="570">
        <v>13.50224</v>
      </c>
      <c r="BV28" s="570">
        <v>12.602320000000001</v>
      </c>
    </row>
    <row r="29" spans="1:74" ht="11.15" customHeight="1" x14ac:dyDescent="0.25">
      <c r="A29" s="415" t="s">
        <v>1201</v>
      </c>
      <c r="B29" s="416" t="s">
        <v>1236</v>
      </c>
      <c r="C29" s="569">
        <v>0.14233694099999999</v>
      </c>
      <c r="D29" s="569">
        <v>0.13946989100000001</v>
      </c>
      <c r="E29" s="569">
        <v>0.14589618900000001</v>
      </c>
      <c r="F29" s="569">
        <v>0.155302776</v>
      </c>
      <c r="G29" s="569">
        <v>0.118178133</v>
      </c>
      <c r="H29" s="569">
        <v>0.11246611300000001</v>
      </c>
      <c r="I29" s="569">
        <v>0.136843775</v>
      </c>
      <c r="J29" s="569">
        <v>0.14555903100000001</v>
      </c>
      <c r="K29" s="569">
        <v>0.130201761</v>
      </c>
      <c r="L29" s="569">
        <v>0.123746944</v>
      </c>
      <c r="M29" s="569">
        <v>0.132321779</v>
      </c>
      <c r="N29" s="569">
        <v>0.14394602200000001</v>
      </c>
      <c r="O29" s="569">
        <v>0.13650770500000001</v>
      </c>
      <c r="P29" s="569">
        <v>0.141480568</v>
      </c>
      <c r="Q29" s="569">
        <v>0.12436261699999999</v>
      </c>
      <c r="R29" s="569">
        <v>0.10387134200000001</v>
      </c>
      <c r="S29" s="569">
        <v>0.11810567900000001</v>
      </c>
      <c r="T29" s="569">
        <v>0.107209181</v>
      </c>
      <c r="U29" s="569">
        <v>0.118642795</v>
      </c>
      <c r="V29" s="569">
        <v>0.14517975699999999</v>
      </c>
      <c r="W29" s="569">
        <v>0.11455332</v>
      </c>
      <c r="X29" s="569">
        <v>0.11851856400000001</v>
      </c>
      <c r="Y29" s="569">
        <v>0.15525117399999999</v>
      </c>
      <c r="Z29" s="569">
        <v>0.147795697</v>
      </c>
      <c r="AA29" s="569">
        <v>0.138803337</v>
      </c>
      <c r="AB29" s="569">
        <v>0.11363150399999999</v>
      </c>
      <c r="AC29" s="569">
        <v>3.4717080999999997E-2</v>
      </c>
      <c r="AD29" s="569">
        <v>0.101852585</v>
      </c>
      <c r="AE29" s="569">
        <v>9.6236774999999997E-2</v>
      </c>
      <c r="AF29" s="569">
        <v>0.12481921</v>
      </c>
      <c r="AG29" s="569">
        <v>0.13320518200000001</v>
      </c>
      <c r="AH29" s="569">
        <v>0.145900788</v>
      </c>
      <c r="AI29" s="569">
        <v>0.142540747</v>
      </c>
      <c r="AJ29" s="569">
        <v>0.17033233</v>
      </c>
      <c r="AK29" s="569">
        <v>0.134184145</v>
      </c>
      <c r="AL29" s="569">
        <v>0.113602469</v>
      </c>
      <c r="AM29" s="569">
        <v>0.131824685</v>
      </c>
      <c r="AN29" s="569">
        <v>0.113210489</v>
      </c>
      <c r="AO29" s="569">
        <v>0.11326043700000001</v>
      </c>
      <c r="AP29" s="569">
        <v>0.144501034</v>
      </c>
      <c r="AQ29" s="569">
        <v>0.17734805000000001</v>
      </c>
      <c r="AR29" s="569">
        <v>0.12855297299999999</v>
      </c>
      <c r="AS29" s="569">
        <v>0.14091863700000001</v>
      </c>
      <c r="AT29" s="569">
        <v>0.109855598</v>
      </c>
      <c r="AU29" s="569">
        <v>0.122951529</v>
      </c>
      <c r="AV29" s="569">
        <v>0.103186238</v>
      </c>
      <c r="AW29" s="569">
        <v>7.6659294000000003E-2</v>
      </c>
      <c r="AX29" s="569">
        <v>0.16961843600000001</v>
      </c>
      <c r="AY29" s="569">
        <v>7.6563355999999999E-2</v>
      </c>
      <c r="AZ29" s="569">
        <v>0.1194674</v>
      </c>
      <c r="BA29" s="569">
        <v>8.3132800000000007E-2</v>
      </c>
      <c r="BB29" s="570">
        <v>0.1245643</v>
      </c>
      <c r="BC29" s="570">
        <v>0.12912570000000001</v>
      </c>
      <c r="BD29" s="570">
        <v>0.1071733</v>
      </c>
      <c r="BE29" s="570">
        <v>0.10975550000000001</v>
      </c>
      <c r="BF29" s="570">
        <v>9.9676699999999993E-2</v>
      </c>
      <c r="BG29" s="570">
        <v>0.10696</v>
      </c>
      <c r="BH29" s="570">
        <v>0.1210633</v>
      </c>
      <c r="BI29" s="570">
        <v>0.1119634</v>
      </c>
      <c r="BJ29" s="570">
        <v>0.1132239</v>
      </c>
      <c r="BK29" s="570">
        <v>8.6474300000000004E-2</v>
      </c>
      <c r="BL29" s="570">
        <v>6.5016000000000004E-2</v>
      </c>
      <c r="BM29" s="570">
        <v>3.7007100000000001E-2</v>
      </c>
      <c r="BN29" s="570">
        <v>9.3378199999999995E-2</v>
      </c>
      <c r="BO29" s="570">
        <v>8.8314100000000006E-2</v>
      </c>
      <c r="BP29" s="570">
        <v>8.1833500000000003E-2</v>
      </c>
      <c r="BQ29" s="570">
        <v>7.7643900000000002E-2</v>
      </c>
      <c r="BR29" s="570">
        <v>2.4683699999999999E-2</v>
      </c>
      <c r="BS29" s="570">
        <v>2.00035E-2</v>
      </c>
      <c r="BT29" s="570">
        <v>4.8656499999999998E-2</v>
      </c>
      <c r="BU29" s="570">
        <v>7.1080299999999999E-2</v>
      </c>
      <c r="BV29" s="570">
        <v>5.2868100000000001E-2</v>
      </c>
    </row>
    <row r="30" spans="1:74" ht="11.15" customHeight="1" x14ac:dyDescent="0.25">
      <c r="A30" s="415" t="s">
        <v>1202</v>
      </c>
      <c r="B30" s="416" t="s">
        <v>1144</v>
      </c>
      <c r="C30" s="569">
        <v>29.294415102999999</v>
      </c>
      <c r="D30" s="569">
        <v>25.819764232000001</v>
      </c>
      <c r="E30" s="569">
        <v>27.363257208</v>
      </c>
      <c r="F30" s="569">
        <v>26.651021878000002</v>
      </c>
      <c r="G30" s="569">
        <v>31.629141522000001</v>
      </c>
      <c r="H30" s="569">
        <v>34.281161384000001</v>
      </c>
      <c r="I30" s="569">
        <v>38.274202561999999</v>
      </c>
      <c r="J30" s="569">
        <v>40.392529836999998</v>
      </c>
      <c r="K30" s="569">
        <v>36.488199559999998</v>
      </c>
      <c r="L30" s="569">
        <v>30.061022211000001</v>
      </c>
      <c r="M30" s="569">
        <v>27.687361542000001</v>
      </c>
      <c r="N30" s="569">
        <v>29.302190074999999</v>
      </c>
      <c r="O30" s="569">
        <v>28.477177986000001</v>
      </c>
      <c r="P30" s="569">
        <v>27.433575943000001</v>
      </c>
      <c r="Q30" s="569">
        <v>27.162463612</v>
      </c>
      <c r="R30" s="569">
        <v>26.332081721000002</v>
      </c>
      <c r="S30" s="569">
        <v>30.791379228</v>
      </c>
      <c r="T30" s="569">
        <v>34.648128866999997</v>
      </c>
      <c r="U30" s="569">
        <v>39.378905674999999</v>
      </c>
      <c r="V30" s="569">
        <v>39.453741837000003</v>
      </c>
      <c r="W30" s="569">
        <v>32.488924758000003</v>
      </c>
      <c r="X30" s="569">
        <v>30.998571617</v>
      </c>
      <c r="Y30" s="569">
        <v>26.518110225000001</v>
      </c>
      <c r="Z30" s="569">
        <v>29.486589288000001</v>
      </c>
      <c r="AA30" s="569">
        <v>30.076890854999998</v>
      </c>
      <c r="AB30" s="569">
        <v>27.917608666</v>
      </c>
      <c r="AC30" s="569">
        <v>26.481462994000001</v>
      </c>
      <c r="AD30" s="569">
        <v>27.424902065000001</v>
      </c>
      <c r="AE30" s="569">
        <v>31.242971172000001</v>
      </c>
      <c r="AF30" s="569">
        <v>36.470928997999998</v>
      </c>
      <c r="AG30" s="569">
        <v>38.846218356000001</v>
      </c>
      <c r="AH30" s="569">
        <v>40.224784257000003</v>
      </c>
      <c r="AI30" s="569">
        <v>35.590550565000001</v>
      </c>
      <c r="AJ30" s="569">
        <v>31.7720503</v>
      </c>
      <c r="AK30" s="569">
        <v>27.299776665</v>
      </c>
      <c r="AL30" s="569">
        <v>29.881062374999999</v>
      </c>
      <c r="AM30" s="569">
        <v>33.129889055</v>
      </c>
      <c r="AN30" s="569">
        <v>30.809728058000001</v>
      </c>
      <c r="AO30" s="569">
        <v>29.561282317</v>
      </c>
      <c r="AP30" s="569">
        <v>30.563812975000001</v>
      </c>
      <c r="AQ30" s="569">
        <v>37.563704098999999</v>
      </c>
      <c r="AR30" s="569">
        <v>41.133674589000002</v>
      </c>
      <c r="AS30" s="569">
        <v>44.878977184999997</v>
      </c>
      <c r="AT30" s="569">
        <v>42.068520311999997</v>
      </c>
      <c r="AU30" s="569">
        <v>37.134461745000003</v>
      </c>
      <c r="AV30" s="569">
        <v>32.216014319999999</v>
      </c>
      <c r="AW30" s="569">
        <v>31.172493066000001</v>
      </c>
      <c r="AX30" s="569">
        <v>33.837768265999998</v>
      </c>
      <c r="AY30" s="569">
        <v>31.913768866000002</v>
      </c>
      <c r="AZ30" s="569">
        <v>30.289850000000001</v>
      </c>
      <c r="BA30" s="569">
        <v>30.973970000000001</v>
      </c>
      <c r="BB30" s="570">
        <v>31.290769999999998</v>
      </c>
      <c r="BC30" s="570">
        <v>36.581290000000003</v>
      </c>
      <c r="BD30" s="570">
        <v>39.618789999999997</v>
      </c>
      <c r="BE30" s="570">
        <v>42.512569999999997</v>
      </c>
      <c r="BF30" s="570">
        <v>43.144779999999997</v>
      </c>
      <c r="BG30" s="570">
        <v>37.122329999999998</v>
      </c>
      <c r="BH30" s="570">
        <v>32.522260000000003</v>
      </c>
      <c r="BI30" s="570">
        <v>30.764399999999998</v>
      </c>
      <c r="BJ30" s="570">
        <v>34.615119999999997</v>
      </c>
      <c r="BK30" s="570">
        <v>34.207569999999997</v>
      </c>
      <c r="BL30" s="570">
        <v>32.318820000000002</v>
      </c>
      <c r="BM30" s="570">
        <v>32.199680000000001</v>
      </c>
      <c r="BN30" s="570">
        <v>31.714469999999999</v>
      </c>
      <c r="BO30" s="570">
        <v>36.733409999999999</v>
      </c>
      <c r="BP30" s="570">
        <v>39.769970000000001</v>
      </c>
      <c r="BQ30" s="570">
        <v>43.25423</v>
      </c>
      <c r="BR30" s="570">
        <v>43.993250000000003</v>
      </c>
      <c r="BS30" s="570">
        <v>37.889180000000003</v>
      </c>
      <c r="BT30" s="570">
        <v>33.262410000000003</v>
      </c>
      <c r="BU30" s="570">
        <v>31.501449999999998</v>
      </c>
      <c r="BV30" s="570">
        <v>35.356169999999999</v>
      </c>
    </row>
    <row r="31" spans="1:74" ht="11.15" customHeight="1" x14ac:dyDescent="0.25">
      <c r="A31" s="415" t="s">
        <v>1203</v>
      </c>
      <c r="B31" s="416" t="s">
        <v>1237</v>
      </c>
      <c r="C31" s="569">
        <v>29.816666000000001</v>
      </c>
      <c r="D31" s="569">
        <v>26.085958000000002</v>
      </c>
      <c r="E31" s="569">
        <v>27.813904999999998</v>
      </c>
      <c r="F31" s="569">
        <v>26.796157000000001</v>
      </c>
      <c r="G31" s="569">
        <v>32.033394000000001</v>
      </c>
      <c r="H31" s="569">
        <v>35.159553000000002</v>
      </c>
      <c r="I31" s="569">
        <v>39.237838000000004</v>
      </c>
      <c r="J31" s="569">
        <v>41.848229000000003</v>
      </c>
      <c r="K31" s="569">
        <v>37.294759999999997</v>
      </c>
      <c r="L31" s="569">
        <v>30.675763</v>
      </c>
      <c r="M31" s="569">
        <v>27.769560930000001</v>
      </c>
      <c r="N31" s="569">
        <v>29.31342463</v>
      </c>
      <c r="O31" s="569">
        <v>29.034420000000001</v>
      </c>
      <c r="P31" s="569">
        <v>28.004712000000001</v>
      </c>
      <c r="Q31" s="569">
        <v>28.236516999999999</v>
      </c>
      <c r="R31" s="569">
        <v>26.959955999999998</v>
      </c>
      <c r="S31" s="569">
        <v>31.274932</v>
      </c>
      <c r="T31" s="569">
        <v>35.520856000000002</v>
      </c>
      <c r="U31" s="569">
        <v>40.306396999999997</v>
      </c>
      <c r="V31" s="569">
        <v>40.843271000000001</v>
      </c>
      <c r="W31" s="569">
        <v>32.758505</v>
      </c>
      <c r="X31" s="569">
        <v>31.253854</v>
      </c>
      <c r="Y31" s="569">
        <v>27.294096</v>
      </c>
      <c r="Z31" s="569">
        <v>30.292216</v>
      </c>
      <c r="AA31" s="569">
        <v>30.80788677</v>
      </c>
      <c r="AB31" s="569">
        <v>29.07333285</v>
      </c>
      <c r="AC31" s="569">
        <v>27.350377250000001</v>
      </c>
      <c r="AD31" s="569">
        <v>28.07953088</v>
      </c>
      <c r="AE31" s="569">
        <v>31.779617959999999</v>
      </c>
      <c r="AF31" s="569">
        <v>37.34224202</v>
      </c>
      <c r="AG31" s="569">
        <v>39.569852060000002</v>
      </c>
      <c r="AH31" s="569">
        <v>41.383135869999997</v>
      </c>
      <c r="AI31" s="569">
        <v>36.535030519999999</v>
      </c>
      <c r="AJ31" s="569">
        <v>32.650765100000001</v>
      </c>
      <c r="AK31" s="569">
        <v>27.952137830000002</v>
      </c>
      <c r="AL31" s="569">
        <v>30.17727987</v>
      </c>
      <c r="AM31" s="569">
        <v>33.388903736000003</v>
      </c>
      <c r="AN31" s="569">
        <v>31.269723657</v>
      </c>
      <c r="AO31" s="569">
        <v>30.479234794</v>
      </c>
      <c r="AP31" s="569">
        <v>30.784697335000001</v>
      </c>
      <c r="AQ31" s="569">
        <v>38.454477679</v>
      </c>
      <c r="AR31" s="569">
        <v>42.032294825999998</v>
      </c>
      <c r="AS31" s="569">
        <v>45.973782196999998</v>
      </c>
      <c r="AT31" s="569">
        <v>42.980439337</v>
      </c>
      <c r="AU31" s="569">
        <v>37.405345709000002</v>
      </c>
      <c r="AV31" s="569">
        <v>32.164443667</v>
      </c>
      <c r="AW31" s="569">
        <v>31.168254435000001</v>
      </c>
      <c r="AX31" s="569">
        <v>33.783066697999999</v>
      </c>
      <c r="AY31" s="569">
        <v>32.159939151000003</v>
      </c>
      <c r="AZ31" s="569">
        <v>30.289850000000001</v>
      </c>
      <c r="BA31" s="569">
        <v>30.973970000000001</v>
      </c>
      <c r="BB31" s="570">
        <v>31.290769999999998</v>
      </c>
      <c r="BC31" s="570">
        <v>36.581290000000003</v>
      </c>
      <c r="BD31" s="570">
        <v>39.618789999999997</v>
      </c>
      <c r="BE31" s="570">
        <v>42.512569999999997</v>
      </c>
      <c r="BF31" s="570">
        <v>43.144779999999997</v>
      </c>
      <c r="BG31" s="570">
        <v>37.122329999999998</v>
      </c>
      <c r="BH31" s="570">
        <v>32.522260000000003</v>
      </c>
      <c r="BI31" s="570">
        <v>30.764399999999998</v>
      </c>
      <c r="BJ31" s="570">
        <v>34.615119999999997</v>
      </c>
      <c r="BK31" s="570">
        <v>34.207569999999997</v>
      </c>
      <c r="BL31" s="570">
        <v>32.318820000000002</v>
      </c>
      <c r="BM31" s="570">
        <v>32.199680000000001</v>
      </c>
      <c r="BN31" s="570">
        <v>31.714469999999999</v>
      </c>
      <c r="BO31" s="570">
        <v>36.733409999999999</v>
      </c>
      <c r="BP31" s="570">
        <v>39.769970000000001</v>
      </c>
      <c r="BQ31" s="570">
        <v>43.25423</v>
      </c>
      <c r="BR31" s="570">
        <v>43.993250000000003</v>
      </c>
      <c r="BS31" s="570">
        <v>37.889180000000003</v>
      </c>
      <c r="BT31" s="570">
        <v>33.262410000000003</v>
      </c>
      <c r="BU31" s="570">
        <v>31.501449999999998</v>
      </c>
      <c r="BV31" s="570">
        <v>35.356169999999999</v>
      </c>
    </row>
    <row r="32" spans="1:74" ht="11.15" customHeight="1" x14ac:dyDescent="0.25">
      <c r="A32" s="409"/>
      <c r="B32" s="102" t="s">
        <v>1253</v>
      </c>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67"/>
      <c r="BC32" s="267"/>
      <c r="BD32" s="267"/>
      <c r="BE32" s="267"/>
      <c r="BF32" s="267"/>
      <c r="BG32" s="267"/>
      <c r="BH32" s="267"/>
      <c r="BI32" s="267"/>
      <c r="BJ32" s="267"/>
      <c r="BK32" s="267"/>
      <c r="BL32" s="267"/>
      <c r="BM32" s="267"/>
      <c r="BN32" s="267"/>
      <c r="BO32" s="267"/>
      <c r="BP32" s="267"/>
      <c r="BQ32" s="267"/>
      <c r="BR32" s="267"/>
      <c r="BS32" s="267"/>
      <c r="BT32" s="267"/>
      <c r="BU32" s="267"/>
      <c r="BV32" s="267"/>
    </row>
    <row r="33" spans="1:74" ht="11.15" customHeight="1" x14ac:dyDescent="0.25">
      <c r="A33" s="415" t="s">
        <v>1204</v>
      </c>
      <c r="B33" s="416" t="s">
        <v>1397</v>
      </c>
      <c r="C33" s="569">
        <v>7.98085413</v>
      </c>
      <c r="D33" s="569">
        <v>6.8854015909999999</v>
      </c>
      <c r="E33" s="569">
        <v>7.0198669369999998</v>
      </c>
      <c r="F33" s="569">
        <v>5.4641559429999997</v>
      </c>
      <c r="G33" s="569">
        <v>4.411171102</v>
      </c>
      <c r="H33" s="569">
        <v>6.9576507840000001</v>
      </c>
      <c r="I33" s="569">
        <v>10.435376519</v>
      </c>
      <c r="J33" s="569">
        <v>10.854307188</v>
      </c>
      <c r="K33" s="569">
        <v>8.9005845469999993</v>
      </c>
      <c r="L33" s="569">
        <v>7.1371313150000004</v>
      </c>
      <c r="M33" s="569">
        <v>7.6816376000000002</v>
      </c>
      <c r="N33" s="569">
        <v>9.1258755669999996</v>
      </c>
      <c r="O33" s="569">
        <v>8.5288587820000004</v>
      </c>
      <c r="P33" s="569">
        <v>7.4761617469999999</v>
      </c>
      <c r="Q33" s="569">
        <v>8.5126187689999995</v>
      </c>
      <c r="R33" s="569">
        <v>7.170352898</v>
      </c>
      <c r="S33" s="569">
        <v>4.317512335</v>
      </c>
      <c r="T33" s="569">
        <v>5.3940769340000001</v>
      </c>
      <c r="U33" s="569">
        <v>8.4156807689999997</v>
      </c>
      <c r="V33" s="569">
        <v>10.009377531</v>
      </c>
      <c r="W33" s="569">
        <v>9.2826461229999992</v>
      </c>
      <c r="X33" s="569">
        <v>7.7701936720000004</v>
      </c>
      <c r="Y33" s="569">
        <v>6.3898621359999996</v>
      </c>
      <c r="Z33" s="569">
        <v>8.1069907029999992</v>
      </c>
      <c r="AA33" s="569">
        <v>7.7339936890000001</v>
      </c>
      <c r="AB33" s="569">
        <v>6.8899493759999997</v>
      </c>
      <c r="AC33" s="569">
        <v>7.4810001450000003</v>
      </c>
      <c r="AD33" s="569">
        <v>6.9484933719999997</v>
      </c>
      <c r="AE33" s="569">
        <v>5.7593157469999996</v>
      </c>
      <c r="AF33" s="569">
        <v>8.2549288740000009</v>
      </c>
      <c r="AG33" s="569">
        <v>10.46764817</v>
      </c>
      <c r="AH33" s="569">
        <v>10.275682272999999</v>
      </c>
      <c r="AI33" s="569">
        <v>8.7981664090000002</v>
      </c>
      <c r="AJ33" s="569">
        <v>6.7560376240000002</v>
      </c>
      <c r="AK33" s="569">
        <v>7.2731943250000004</v>
      </c>
      <c r="AL33" s="569">
        <v>7.7069069389999996</v>
      </c>
      <c r="AM33" s="569">
        <v>7.7368186459999997</v>
      </c>
      <c r="AN33" s="569">
        <v>6.7869428879999996</v>
      </c>
      <c r="AO33" s="569">
        <v>5.7183765519999996</v>
      </c>
      <c r="AP33" s="569">
        <v>5.6775459059999998</v>
      </c>
      <c r="AQ33" s="569">
        <v>4.8129014310000002</v>
      </c>
      <c r="AR33" s="569">
        <v>5.4274042859999998</v>
      </c>
      <c r="AS33" s="569">
        <v>8.6202293379999997</v>
      </c>
      <c r="AT33" s="569">
        <v>9.714902489</v>
      </c>
      <c r="AU33" s="569">
        <v>8.9821110540000006</v>
      </c>
      <c r="AV33" s="569">
        <v>8.0166144950000007</v>
      </c>
      <c r="AW33" s="569">
        <v>7.62202701</v>
      </c>
      <c r="AX33" s="569">
        <v>9.0064001870000006</v>
      </c>
      <c r="AY33" s="569">
        <v>9.0830261500000002</v>
      </c>
      <c r="AZ33" s="569">
        <v>8.1753797157000001</v>
      </c>
      <c r="BA33" s="569">
        <v>7.8196966503000001</v>
      </c>
      <c r="BB33" s="570">
        <v>5.0748179999999996</v>
      </c>
      <c r="BC33" s="570">
        <v>4.0364120000000003</v>
      </c>
      <c r="BD33" s="570">
        <v>4.6902809999999997</v>
      </c>
      <c r="BE33" s="570">
        <v>8.2576610000000006</v>
      </c>
      <c r="BF33" s="570">
        <v>9.4261820000000007</v>
      </c>
      <c r="BG33" s="570">
        <v>7.3582169999999998</v>
      </c>
      <c r="BH33" s="570">
        <v>5.9710029999999996</v>
      </c>
      <c r="BI33" s="570">
        <v>5.2901600000000002</v>
      </c>
      <c r="BJ33" s="570">
        <v>6.540985</v>
      </c>
      <c r="BK33" s="570">
        <v>6.8910150000000003</v>
      </c>
      <c r="BL33" s="570">
        <v>5.555193</v>
      </c>
      <c r="BM33" s="570">
        <v>5.123869</v>
      </c>
      <c r="BN33" s="570">
        <v>3.9687350000000001</v>
      </c>
      <c r="BO33" s="570">
        <v>3.2798449999999999</v>
      </c>
      <c r="BP33" s="570">
        <v>4.223077</v>
      </c>
      <c r="BQ33" s="570">
        <v>6.9558179999999998</v>
      </c>
      <c r="BR33" s="570">
        <v>8.0960470000000004</v>
      </c>
      <c r="BS33" s="570">
        <v>6.7872870000000001</v>
      </c>
      <c r="BT33" s="570">
        <v>5.4221370000000002</v>
      </c>
      <c r="BU33" s="570">
        <v>4.9161270000000004</v>
      </c>
      <c r="BV33" s="570">
        <v>5.8348519999999997</v>
      </c>
    </row>
    <row r="34" spans="1:74" ht="11.15" customHeight="1" x14ac:dyDescent="0.25">
      <c r="A34" s="415" t="s">
        <v>1205</v>
      </c>
      <c r="B34" s="416" t="s">
        <v>80</v>
      </c>
      <c r="C34" s="569">
        <v>11.961520329000001</v>
      </c>
      <c r="D34" s="569">
        <v>10.59970094</v>
      </c>
      <c r="E34" s="569">
        <v>9.777790371</v>
      </c>
      <c r="F34" s="569">
        <v>6.8249814579999999</v>
      </c>
      <c r="G34" s="569">
        <v>5.8526963470000002</v>
      </c>
      <c r="H34" s="569">
        <v>7.4026632709999998</v>
      </c>
      <c r="I34" s="569">
        <v>10.435923988000001</v>
      </c>
      <c r="J34" s="569">
        <v>11.360206093</v>
      </c>
      <c r="K34" s="569">
        <v>10.090100529000001</v>
      </c>
      <c r="L34" s="569">
        <v>9.5213554980000001</v>
      </c>
      <c r="M34" s="569">
        <v>9.8893469710000002</v>
      </c>
      <c r="N34" s="569">
        <v>11.180659915</v>
      </c>
      <c r="O34" s="569">
        <v>9.2897574400000007</v>
      </c>
      <c r="P34" s="569">
        <v>7.6646707679999997</v>
      </c>
      <c r="Q34" s="569">
        <v>7.6348706230000003</v>
      </c>
      <c r="R34" s="569">
        <v>6.2389440309999999</v>
      </c>
      <c r="S34" s="569">
        <v>5.4186747349999997</v>
      </c>
      <c r="T34" s="569">
        <v>6.2620167540000002</v>
      </c>
      <c r="U34" s="569">
        <v>8.5278825680000008</v>
      </c>
      <c r="V34" s="569">
        <v>9.8689451120000005</v>
      </c>
      <c r="W34" s="569">
        <v>8.4934763699999998</v>
      </c>
      <c r="X34" s="569">
        <v>8.0402419720000005</v>
      </c>
      <c r="Y34" s="569">
        <v>8.0252112289999999</v>
      </c>
      <c r="Z34" s="569">
        <v>9.0732423250000007</v>
      </c>
      <c r="AA34" s="569">
        <v>8.4581686840000003</v>
      </c>
      <c r="AB34" s="569">
        <v>7.9209780009999999</v>
      </c>
      <c r="AC34" s="569">
        <v>8.2333877429999998</v>
      </c>
      <c r="AD34" s="569">
        <v>6.0019434250000003</v>
      </c>
      <c r="AE34" s="569">
        <v>6.2179489439999998</v>
      </c>
      <c r="AF34" s="569">
        <v>8.1834331200000001</v>
      </c>
      <c r="AG34" s="569">
        <v>10.214676687000001</v>
      </c>
      <c r="AH34" s="569">
        <v>9.6586520539999992</v>
      </c>
      <c r="AI34" s="569">
        <v>9.2188936750000003</v>
      </c>
      <c r="AJ34" s="569">
        <v>8.4718863669999998</v>
      </c>
      <c r="AK34" s="569">
        <v>7.6659358710000003</v>
      </c>
      <c r="AL34" s="569">
        <v>7.9884739619999996</v>
      </c>
      <c r="AM34" s="569">
        <v>7.9317578539999998</v>
      </c>
      <c r="AN34" s="569">
        <v>6.7525904990000001</v>
      </c>
      <c r="AO34" s="569">
        <v>6.9814619389999999</v>
      </c>
      <c r="AP34" s="569">
        <v>5.6893773110000003</v>
      </c>
      <c r="AQ34" s="569">
        <v>5.9273391149999997</v>
      </c>
      <c r="AR34" s="569">
        <v>6.5152263250000004</v>
      </c>
      <c r="AS34" s="569">
        <v>9.0099662229999993</v>
      </c>
      <c r="AT34" s="569">
        <v>9.6158626460000001</v>
      </c>
      <c r="AU34" s="569">
        <v>8.2647232590000002</v>
      </c>
      <c r="AV34" s="569">
        <v>7.6050539529999996</v>
      </c>
      <c r="AW34" s="569">
        <v>7.0197306480000004</v>
      </c>
      <c r="AX34" s="569">
        <v>7.4641659689999997</v>
      </c>
      <c r="AY34" s="569">
        <v>7.7699736570000004</v>
      </c>
      <c r="AZ34" s="569">
        <v>6.9221969999999997</v>
      </c>
      <c r="BA34" s="569">
        <v>6.8387589999999996</v>
      </c>
      <c r="BB34" s="570">
        <v>5.3637319999999997</v>
      </c>
      <c r="BC34" s="570">
        <v>4.4219470000000003</v>
      </c>
      <c r="BD34" s="570">
        <v>6.4582790000000001</v>
      </c>
      <c r="BE34" s="570">
        <v>8.3860849999999996</v>
      </c>
      <c r="BF34" s="570">
        <v>9.4076909999999998</v>
      </c>
      <c r="BG34" s="570">
        <v>8.1211190000000002</v>
      </c>
      <c r="BH34" s="570">
        <v>6.8981149999999998</v>
      </c>
      <c r="BI34" s="570">
        <v>6.3202809999999996</v>
      </c>
      <c r="BJ34" s="570">
        <v>7.7195400000000003</v>
      </c>
      <c r="BK34" s="570">
        <v>7.0916790000000001</v>
      </c>
      <c r="BL34" s="570">
        <v>4.9707860000000004</v>
      </c>
      <c r="BM34" s="570">
        <v>6.2333480000000003</v>
      </c>
      <c r="BN34" s="570">
        <v>3.3356629999999998</v>
      </c>
      <c r="BO34" s="570">
        <v>2.5193370000000002</v>
      </c>
      <c r="BP34" s="570">
        <v>4.8828300000000002</v>
      </c>
      <c r="BQ34" s="570">
        <v>7.5978139999999996</v>
      </c>
      <c r="BR34" s="570">
        <v>9.5740870000000005</v>
      </c>
      <c r="BS34" s="570">
        <v>7.8986720000000004</v>
      </c>
      <c r="BT34" s="570">
        <v>6.5030530000000004</v>
      </c>
      <c r="BU34" s="570">
        <v>6.4202120000000003</v>
      </c>
      <c r="BV34" s="570">
        <v>8.1673570000000009</v>
      </c>
    </row>
    <row r="35" spans="1:74" ht="11.15" customHeight="1" x14ac:dyDescent="0.25">
      <c r="A35" s="415" t="s">
        <v>1206</v>
      </c>
      <c r="B35" s="418" t="s">
        <v>81</v>
      </c>
      <c r="C35" s="569">
        <v>0.84955700000000001</v>
      </c>
      <c r="D35" s="569">
        <v>0.77974600000000005</v>
      </c>
      <c r="E35" s="569">
        <v>0.86134900000000003</v>
      </c>
      <c r="F35" s="569">
        <v>0.81644000000000005</v>
      </c>
      <c r="G35" s="569">
        <v>0.243895</v>
      </c>
      <c r="H35" s="569">
        <v>0.244696</v>
      </c>
      <c r="I35" s="569">
        <v>0.83834200000000003</v>
      </c>
      <c r="J35" s="569">
        <v>0.84835400000000005</v>
      </c>
      <c r="K35" s="569">
        <v>0.82288499999999998</v>
      </c>
      <c r="L35" s="569">
        <v>0.86165899999999995</v>
      </c>
      <c r="M35" s="569">
        <v>0.83929500000000001</v>
      </c>
      <c r="N35" s="569">
        <v>0.86028099999999996</v>
      </c>
      <c r="O35" s="569">
        <v>0.86132399999999998</v>
      </c>
      <c r="P35" s="569">
        <v>0.72480299999999998</v>
      </c>
      <c r="Q35" s="569">
        <v>0.85381799999999997</v>
      </c>
      <c r="R35" s="569">
        <v>0.83510099999999998</v>
      </c>
      <c r="S35" s="569">
        <v>0.78814099999999998</v>
      </c>
      <c r="T35" s="569">
        <v>0.42041600000000001</v>
      </c>
      <c r="U35" s="569">
        <v>0.76592099999999996</v>
      </c>
      <c r="V35" s="569">
        <v>0.84852399999999994</v>
      </c>
      <c r="W35" s="569">
        <v>0.81708599999999998</v>
      </c>
      <c r="X35" s="569">
        <v>0.85855599999999999</v>
      </c>
      <c r="Y35" s="569">
        <v>0.79508800000000002</v>
      </c>
      <c r="Z35" s="569">
        <v>0.85827200000000003</v>
      </c>
      <c r="AA35" s="569">
        <v>0.86509400000000003</v>
      </c>
      <c r="AB35" s="569">
        <v>0.76846099999999995</v>
      </c>
      <c r="AC35" s="569">
        <v>0.84978100000000001</v>
      </c>
      <c r="AD35" s="569">
        <v>0.74666699999999997</v>
      </c>
      <c r="AE35" s="569">
        <v>0.150615</v>
      </c>
      <c r="AF35" s="569">
        <v>0.30405700000000002</v>
      </c>
      <c r="AG35" s="569">
        <v>0.84557899999999997</v>
      </c>
      <c r="AH35" s="569">
        <v>0.84937600000000002</v>
      </c>
      <c r="AI35" s="569">
        <v>0.81538299999999997</v>
      </c>
      <c r="AJ35" s="569">
        <v>0.84853599999999996</v>
      </c>
      <c r="AK35" s="569">
        <v>0.836592</v>
      </c>
      <c r="AL35" s="569">
        <v>0.63114700000000001</v>
      </c>
      <c r="AM35" s="569">
        <v>0.86758400000000002</v>
      </c>
      <c r="AN35" s="569">
        <v>0.75590000000000002</v>
      </c>
      <c r="AO35" s="569">
        <v>0.85374899999999998</v>
      </c>
      <c r="AP35" s="569">
        <v>0.82738299999999998</v>
      </c>
      <c r="AQ35" s="569">
        <v>0.84770000000000001</v>
      </c>
      <c r="AR35" s="569">
        <v>0.65011600000000003</v>
      </c>
      <c r="AS35" s="569">
        <v>0.84089499999999995</v>
      </c>
      <c r="AT35" s="569">
        <v>0.83744300000000005</v>
      </c>
      <c r="AU35" s="569">
        <v>0.82007600000000003</v>
      </c>
      <c r="AV35" s="569">
        <v>0.85456600000000005</v>
      </c>
      <c r="AW35" s="569">
        <v>0.836503</v>
      </c>
      <c r="AX35" s="569">
        <v>0.85962000000000005</v>
      </c>
      <c r="AY35" s="569">
        <v>0.83122499999999999</v>
      </c>
      <c r="AZ35" s="569">
        <v>0.79003000000000001</v>
      </c>
      <c r="BA35" s="569">
        <v>0.86068</v>
      </c>
      <c r="BB35" s="570">
        <v>0.79651000000000005</v>
      </c>
      <c r="BC35" s="570">
        <v>0.1525</v>
      </c>
      <c r="BD35" s="570">
        <v>0.29876000000000003</v>
      </c>
      <c r="BE35" s="570">
        <v>0.82306000000000001</v>
      </c>
      <c r="BF35" s="570">
        <v>0.82306000000000001</v>
      </c>
      <c r="BG35" s="570">
        <v>0.79651000000000005</v>
      </c>
      <c r="BH35" s="570">
        <v>0.82306000000000001</v>
      </c>
      <c r="BI35" s="570">
        <v>0.79651000000000005</v>
      </c>
      <c r="BJ35" s="570">
        <v>0.82306000000000001</v>
      </c>
      <c r="BK35" s="570">
        <v>0.82306000000000001</v>
      </c>
      <c r="BL35" s="570">
        <v>0.76995999999999998</v>
      </c>
      <c r="BM35" s="570">
        <v>0.82306000000000001</v>
      </c>
      <c r="BN35" s="570">
        <v>0.79651000000000005</v>
      </c>
      <c r="BO35" s="570">
        <v>0.82306000000000001</v>
      </c>
      <c r="BP35" s="570">
        <v>0.79651000000000005</v>
      </c>
      <c r="BQ35" s="570">
        <v>0.82306000000000001</v>
      </c>
      <c r="BR35" s="570">
        <v>0.82306000000000001</v>
      </c>
      <c r="BS35" s="570">
        <v>0.79651000000000005</v>
      </c>
      <c r="BT35" s="570">
        <v>0.82306000000000001</v>
      </c>
      <c r="BU35" s="570">
        <v>0.79651000000000005</v>
      </c>
      <c r="BV35" s="570">
        <v>0.82306000000000001</v>
      </c>
    </row>
    <row r="36" spans="1:74" ht="11.15" customHeight="1" x14ac:dyDescent="0.25">
      <c r="A36" s="415" t="s">
        <v>1207</v>
      </c>
      <c r="B36" s="418" t="s">
        <v>1140</v>
      </c>
      <c r="C36" s="569">
        <v>10.385723687</v>
      </c>
      <c r="D36" s="569">
        <v>9.7063216329999999</v>
      </c>
      <c r="E36" s="569">
        <v>10.365712204999999</v>
      </c>
      <c r="F36" s="569">
        <v>11.004657756</v>
      </c>
      <c r="G36" s="569">
        <v>14.116726622</v>
      </c>
      <c r="H36" s="569">
        <v>11.977093279</v>
      </c>
      <c r="I36" s="569">
        <v>9.9989144129999996</v>
      </c>
      <c r="J36" s="569">
        <v>9.6610923819999996</v>
      </c>
      <c r="K36" s="569">
        <v>7.4330947539999999</v>
      </c>
      <c r="L36" s="569">
        <v>7.6395099880000004</v>
      </c>
      <c r="M36" s="569">
        <v>9.3968034639999996</v>
      </c>
      <c r="N36" s="569">
        <v>9.1489141709999995</v>
      </c>
      <c r="O36" s="569">
        <v>10.953426904000001</v>
      </c>
      <c r="P36" s="569">
        <v>12.159782756</v>
      </c>
      <c r="Q36" s="569">
        <v>9.9725361039999996</v>
      </c>
      <c r="R36" s="569">
        <v>8.8560666460000004</v>
      </c>
      <c r="S36" s="569">
        <v>14.433234233</v>
      </c>
      <c r="T36" s="569">
        <v>14.549704605000001</v>
      </c>
      <c r="U36" s="569">
        <v>13.360276662</v>
      </c>
      <c r="V36" s="569">
        <v>10.874453937</v>
      </c>
      <c r="W36" s="569">
        <v>8.2418304780000007</v>
      </c>
      <c r="X36" s="569">
        <v>8.4942881779999997</v>
      </c>
      <c r="Y36" s="569">
        <v>10.231240229000001</v>
      </c>
      <c r="Z36" s="569">
        <v>10.477104536000001</v>
      </c>
      <c r="AA36" s="569">
        <v>12.764187933000001</v>
      </c>
      <c r="AB36" s="569">
        <v>10.594593892000001</v>
      </c>
      <c r="AC36" s="569">
        <v>9.5102256329999992</v>
      </c>
      <c r="AD36" s="569">
        <v>8.3805521570000003</v>
      </c>
      <c r="AE36" s="569">
        <v>11.065926380000001</v>
      </c>
      <c r="AF36" s="569">
        <v>12.044163577000001</v>
      </c>
      <c r="AG36" s="569">
        <v>10.060255081999999</v>
      </c>
      <c r="AH36" s="569">
        <v>9.2869233510000004</v>
      </c>
      <c r="AI36" s="569">
        <v>6.9726328369999999</v>
      </c>
      <c r="AJ36" s="569">
        <v>7.0887115490000001</v>
      </c>
      <c r="AK36" s="569">
        <v>9.1543874869999993</v>
      </c>
      <c r="AL36" s="569">
        <v>12.582186512</v>
      </c>
      <c r="AM36" s="569">
        <v>14.434461959</v>
      </c>
      <c r="AN36" s="569">
        <v>11.94268323</v>
      </c>
      <c r="AO36" s="569">
        <v>12.297361767</v>
      </c>
      <c r="AP36" s="569">
        <v>8.3760388579999994</v>
      </c>
      <c r="AQ36" s="569">
        <v>11.873980687</v>
      </c>
      <c r="AR36" s="569">
        <v>15.405891385</v>
      </c>
      <c r="AS36" s="569">
        <v>14.537852007</v>
      </c>
      <c r="AT36" s="569">
        <v>11.613233692</v>
      </c>
      <c r="AU36" s="569">
        <v>7.8670778659999998</v>
      </c>
      <c r="AV36" s="569">
        <v>6.9347364249999996</v>
      </c>
      <c r="AW36" s="569">
        <v>9.703812718</v>
      </c>
      <c r="AX36" s="569">
        <v>10.214925813000001</v>
      </c>
      <c r="AY36" s="569">
        <v>9.7677065019999993</v>
      </c>
      <c r="AZ36" s="569">
        <v>8.6</v>
      </c>
      <c r="BA36" s="569">
        <v>8.61</v>
      </c>
      <c r="BB36" s="570">
        <v>9.1225509999999996</v>
      </c>
      <c r="BC36" s="570">
        <v>13.301640000000001</v>
      </c>
      <c r="BD36" s="570">
        <v>14.144119999999999</v>
      </c>
      <c r="BE36" s="570">
        <v>12.109529999999999</v>
      </c>
      <c r="BF36" s="570">
        <v>9.8744980000000009</v>
      </c>
      <c r="BG36" s="570">
        <v>7.8489839999999997</v>
      </c>
      <c r="BH36" s="570">
        <v>7.9393070000000003</v>
      </c>
      <c r="BI36" s="570">
        <v>9.5752469999999992</v>
      </c>
      <c r="BJ36" s="570">
        <v>10.50113</v>
      </c>
      <c r="BK36" s="570">
        <v>11.95627</v>
      </c>
      <c r="BL36" s="570">
        <v>11.122590000000001</v>
      </c>
      <c r="BM36" s="570">
        <v>11.406890000000001</v>
      </c>
      <c r="BN36" s="570">
        <v>11.871079999999999</v>
      </c>
      <c r="BO36" s="570">
        <v>14.552199999999999</v>
      </c>
      <c r="BP36" s="570">
        <v>14.72232</v>
      </c>
      <c r="BQ36" s="570">
        <v>12.718260000000001</v>
      </c>
      <c r="BR36" s="570">
        <v>10.052619999999999</v>
      </c>
      <c r="BS36" s="570">
        <v>7.9293909999999999</v>
      </c>
      <c r="BT36" s="570">
        <v>7.992578</v>
      </c>
      <c r="BU36" s="570">
        <v>9.621537</v>
      </c>
      <c r="BV36" s="570">
        <v>10.62506</v>
      </c>
    </row>
    <row r="37" spans="1:74" ht="11.15" customHeight="1" x14ac:dyDescent="0.25">
      <c r="A37" s="415" t="s">
        <v>1208</v>
      </c>
      <c r="B37" s="418" t="s">
        <v>1235</v>
      </c>
      <c r="C37" s="569">
        <v>3.1507209860000001</v>
      </c>
      <c r="D37" s="569">
        <v>3.133044709</v>
      </c>
      <c r="E37" s="569">
        <v>3.450879526</v>
      </c>
      <c r="F37" s="569">
        <v>4.3702460829999996</v>
      </c>
      <c r="G37" s="569">
        <v>4.1970845949999998</v>
      </c>
      <c r="H37" s="569">
        <v>4.5631128619999997</v>
      </c>
      <c r="I37" s="569">
        <v>4.6037991979999999</v>
      </c>
      <c r="J37" s="569">
        <v>4.1776993239999998</v>
      </c>
      <c r="K37" s="569">
        <v>4.3426729350000004</v>
      </c>
      <c r="L37" s="569">
        <v>3.8718354060000002</v>
      </c>
      <c r="M37" s="569">
        <v>3.2484780359999998</v>
      </c>
      <c r="N37" s="569">
        <v>2.9500654759999998</v>
      </c>
      <c r="O37" s="569">
        <v>4.7997930970000002</v>
      </c>
      <c r="P37" s="569">
        <v>5.07443212</v>
      </c>
      <c r="Q37" s="569">
        <v>4.6128764770000004</v>
      </c>
      <c r="R37" s="569">
        <v>4.674956162</v>
      </c>
      <c r="S37" s="569">
        <v>4.9594373860000003</v>
      </c>
      <c r="T37" s="569">
        <v>4.7728159850000003</v>
      </c>
      <c r="U37" s="569">
        <v>4.9690486390000004</v>
      </c>
      <c r="V37" s="569">
        <v>4.5857920569999999</v>
      </c>
      <c r="W37" s="569">
        <v>3.8345957990000001</v>
      </c>
      <c r="X37" s="569">
        <v>4.7213016569999997</v>
      </c>
      <c r="Y37" s="569">
        <v>4.8222970869999999</v>
      </c>
      <c r="Z37" s="569">
        <v>5.0242011270000004</v>
      </c>
      <c r="AA37" s="569">
        <v>4.7202637249999997</v>
      </c>
      <c r="AB37" s="569">
        <v>5.3965864159999999</v>
      </c>
      <c r="AC37" s="569">
        <v>5.5362642620000004</v>
      </c>
      <c r="AD37" s="569">
        <v>5.9586020519999998</v>
      </c>
      <c r="AE37" s="569">
        <v>5.8366087870000003</v>
      </c>
      <c r="AF37" s="569">
        <v>5.3279447680000001</v>
      </c>
      <c r="AG37" s="569">
        <v>5.259711577</v>
      </c>
      <c r="AH37" s="569">
        <v>5.6118323500000002</v>
      </c>
      <c r="AI37" s="569">
        <v>4.8754854109999997</v>
      </c>
      <c r="AJ37" s="569">
        <v>5.3970731450000002</v>
      </c>
      <c r="AK37" s="569">
        <v>5.6913525619999996</v>
      </c>
      <c r="AL37" s="569">
        <v>6.2279209929999997</v>
      </c>
      <c r="AM37" s="569">
        <v>6.1190363569999997</v>
      </c>
      <c r="AN37" s="569">
        <v>6.3134459959999996</v>
      </c>
      <c r="AO37" s="569">
        <v>6.7913109030000003</v>
      </c>
      <c r="AP37" s="569">
        <v>7.3978049940000004</v>
      </c>
      <c r="AQ37" s="569">
        <v>7.0228406540000003</v>
      </c>
      <c r="AR37" s="569">
        <v>5.9968755070000004</v>
      </c>
      <c r="AS37" s="569">
        <v>5.4996750309999998</v>
      </c>
      <c r="AT37" s="569">
        <v>5.1835118299999996</v>
      </c>
      <c r="AU37" s="569">
        <v>5.278319765</v>
      </c>
      <c r="AV37" s="569">
        <v>5.4712125540000001</v>
      </c>
      <c r="AW37" s="569">
        <v>6.3462801219999996</v>
      </c>
      <c r="AX37" s="569">
        <v>6.2135814439999999</v>
      </c>
      <c r="AY37" s="569">
        <v>5.6453284830000001</v>
      </c>
      <c r="AZ37" s="569">
        <v>7.2869109999999999</v>
      </c>
      <c r="BA37" s="569">
        <v>8.1133459999999999</v>
      </c>
      <c r="BB37" s="570">
        <v>9.6155539999999995</v>
      </c>
      <c r="BC37" s="570">
        <v>8.9069470000000006</v>
      </c>
      <c r="BD37" s="570">
        <v>6.9862700000000002</v>
      </c>
      <c r="BE37" s="570">
        <v>6.6605889999999999</v>
      </c>
      <c r="BF37" s="570">
        <v>6.6913879999999999</v>
      </c>
      <c r="BG37" s="570">
        <v>6.502421</v>
      </c>
      <c r="BH37" s="570">
        <v>6.6523599999999998</v>
      </c>
      <c r="BI37" s="570">
        <v>8.1343700000000005</v>
      </c>
      <c r="BJ37" s="570">
        <v>8.1041910000000001</v>
      </c>
      <c r="BK37" s="570">
        <v>6.7745319999999998</v>
      </c>
      <c r="BL37" s="570">
        <v>8.2124760000000006</v>
      </c>
      <c r="BM37" s="570">
        <v>8.7818500000000004</v>
      </c>
      <c r="BN37" s="570">
        <v>9.4332980000000006</v>
      </c>
      <c r="BO37" s="570">
        <v>8.9117029999999993</v>
      </c>
      <c r="BP37" s="570">
        <v>7.4343009999999996</v>
      </c>
      <c r="BQ37" s="570">
        <v>7.536111</v>
      </c>
      <c r="BR37" s="570">
        <v>7.4796800000000001</v>
      </c>
      <c r="BS37" s="570">
        <v>7.4292509999999998</v>
      </c>
      <c r="BT37" s="570">
        <v>7.3147830000000003</v>
      </c>
      <c r="BU37" s="570">
        <v>8.1859029999999997</v>
      </c>
      <c r="BV37" s="570">
        <v>8.188898</v>
      </c>
    </row>
    <row r="38" spans="1:74" ht="11.15" customHeight="1" x14ac:dyDescent="0.25">
      <c r="A38" s="415" t="s">
        <v>1209</v>
      </c>
      <c r="B38" s="416" t="s">
        <v>1236</v>
      </c>
      <c r="C38" s="569">
        <v>-9.4361000004000001E-5</v>
      </c>
      <c r="D38" s="569">
        <v>6.3695840000000002E-3</v>
      </c>
      <c r="E38" s="569">
        <v>9.8166969999999992E-3</v>
      </c>
      <c r="F38" s="569">
        <v>1.1548364E-2</v>
      </c>
      <c r="G38" s="569">
        <v>8.6579269999999993E-3</v>
      </c>
      <c r="H38" s="569">
        <v>1.5103916E-2</v>
      </c>
      <c r="I38" s="569">
        <v>1.033537E-2</v>
      </c>
      <c r="J38" s="569">
        <v>1.2190075999999999E-2</v>
      </c>
      <c r="K38" s="569">
        <v>7.3859069999999997E-3</v>
      </c>
      <c r="L38" s="569">
        <v>1.1713324000000001E-2</v>
      </c>
      <c r="M38" s="569">
        <v>9.4780669999999997E-3</v>
      </c>
      <c r="N38" s="569">
        <v>2.4613157E-2</v>
      </c>
      <c r="O38" s="569">
        <v>-5.61098E-4</v>
      </c>
      <c r="P38" s="569">
        <v>-1.497602E-3</v>
      </c>
      <c r="Q38" s="569">
        <v>-1.1154486999999999E-2</v>
      </c>
      <c r="R38" s="569">
        <v>-1.2743892E-2</v>
      </c>
      <c r="S38" s="569">
        <v>3.160024E-3</v>
      </c>
      <c r="T38" s="569">
        <v>-4.3047850000000002E-3</v>
      </c>
      <c r="U38" s="569">
        <v>-1.4917532000000001E-2</v>
      </c>
      <c r="V38" s="569">
        <v>-1.4424531000000001E-2</v>
      </c>
      <c r="W38" s="569">
        <v>-5.6305180000000002E-3</v>
      </c>
      <c r="X38" s="569">
        <v>2.2426829999999998E-2</v>
      </c>
      <c r="Y38" s="569">
        <v>1.1814006E-2</v>
      </c>
      <c r="Z38" s="569">
        <v>1.1429764E-2</v>
      </c>
      <c r="AA38" s="569">
        <v>4.3930764999999997E-2</v>
      </c>
      <c r="AB38" s="569">
        <v>6.4490670999999999E-2</v>
      </c>
      <c r="AC38" s="569">
        <v>6.5990888999999997E-2</v>
      </c>
      <c r="AD38" s="569">
        <v>6.8176274999999995E-2</v>
      </c>
      <c r="AE38" s="569">
        <v>6.3171527000000005E-2</v>
      </c>
      <c r="AF38" s="569">
        <v>5.7784980999999999E-2</v>
      </c>
      <c r="AG38" s="569">
        <v>6.3338564E-2</v>
      </c>
      <c r="AH38" s="569">
        <v>7.7716741000000006E-2</v>
      </c>
      <c r="AI38" s="569">
        <v>6.6650721999999996E-2</v>
      </c>
      <c r="AJ38" s="569">
        <v>3.3945445999999997E-2</v>
      </c>
      <c r="AK38" s="569">
        <v>6.4671047999999995E-2</v>
      </c>
      <c r="AL38" s="569">
        <v>5.8190928000000003E-2</v>
      </c>
      <c r="AM38" s="569">
        <v>6.1959129000000002E-2</v>
      </c>
      <c r="AN38" s="569">
        <v>6.3506062000000002E-2</v>
      </c>
      <c r="AO38" s="569">
        <v>7.8378174999999994E-2</v>
      </c>
      <c r="AP38" s="569">
        <v>6.2625421000000001E-2</v>
      </c>
      <c r="AQ38" s="569">
        <v>5.1966630999999999E-2</v>
      </c>
      <c r="AR38" s="569">
        <v>7.1763773000000003E-2</v>
      </c>
      <c r="AS38" s="569">
        <v>3.6430874000000002E-2</v>
      </c>
      <c r="AT38" s="569">
        <v>7.3065471000000007E-2</v>
      </c>
      <c r="AU38" s="569">
        <v>6.0180116999999998E-2</v>
      </c>
      <c r="AV38" s="569">
        <v>5.6658100000000003E-2</v>
      </c>
      <c r="AW38" s="569">
        <v>4.7483306000000003E-2</v>
      </c>
      <c r="AX38" s="569">
        <v>8.7392539000000005E-2</v>
      </c>
      <c r="AY38" s="569">
        <v>5.8829128000000001E-2</v>
      </c>
      <c r="AZ38" s="569">
        <v>2.1417100000000001E-2</v>
      </c>
      <c r="BA38" s="569">
        <v>3.2368500000000001E-2</v>
      </c>
      <c r="BB38" s="570">
        <v>3.4497300000000002E-2</v>
      </c>
      <c r="BC38" s="570">
        <v>2.6454100000000001E-2</v>
      </c>
      <c r="BD38" s="570">
        <v>4.2335900000000003E-2</v>
      </c>
      <c r="BE38" s="570">
        <v>-7.6689900000000006E-5</v>
      </c>
      <c r="BF38" s="570">
        <v>3.5504300000000003E-2</v>
      </c>
      <c r="BG38" s="570">
        <v>1.2921500000000001E-2</v>
      </c>
      <c r="BH38" s="570">
        <v>1.18782E-2</v>
      </c>
      <c r="BI38" s="570">
        <v>1.06374E-2</v>
      </c>
      <c r="BJ38" s="570">
        <v>1.67145E-2</v>
      </c>
      <c r="BK38" s="570">
        <v>2.90546E-2</v>
      </c>
      <c r="BL38" s="570">
        <v>1.49173E-2</v>
      </c>
      <c r="BM38" s="570">
        <v>3.27514E-2</v>
      </c>
      <c r="BN38" s="570">
        <v>2.5237200000000001E-2</v>
      </c>
      <c r="BO38" s="570">
        <v>4.19214E-4</v>
      </c>
      <c r="BP38" s="570">
        <v>3.3679800000000003E-2</v>
      </c>
      <c r="BQ38" s="570">
        <v>-6.3059199999999996E-3</v>
      </c>
      <c r="BR38" s="570">
        <v>2.3060600000000001E-2</v>
      </c>
      <c r="BS38" s="570">
        <v>1.41736E-2</v>
      </c>
      <c r="BT38" s="570">
        <v>1.4999999999999999E-2</v>
      </c>
      <c r="BU38" s="570">
        <v>1.9538900000000001E-2</v>
      </c>
      <c r="BV38" s="570">
        <v>3.3398900000000002E-2</v>
      </c>
    </row>
    <row r="39" spans="1:74" ht="11.15" customHeight="1" x14ac:dyDescent="0.25">
      <c r="A39" s="415" t="s">
        <v>1210</v>
      </c>
      <c r="B39" s="416" t="s">
        <v>1144</v>
      </c>
      <c r="C39" s="569">
        <v>34.328281771</v>
      </c>
      <c r="D39" s="569">
        <v>31.110584457000002</v>
      </c>
      <c r="E39" s="569">
        <v>31.485414735999999</v>
      </c>
      <c r="F39" s="569">
        <v>28.492029603999999</v>
      </c>
      <c r="G39" s="569">
        <v>28.830231593000001</v>
      </c>
      <c r="H39" s="569">
        <v>31.160320112000001</v>
      </c>
      <c r="I39" s="569">
        <v>36.322691487999997</v>
      </c>
      <c r="J39" s="569">
        <v>36.913849063000001</v>
      </c>
      <c r="K39" s="569">
        <v>31.596723672</v>
      </c>
      <c r="L39" s="569">
        <v>29.043204531000001</v>
      </c>
      <c r="M39" s="569">
        <v>31.065039137999999</v>
      </c>
      <c r="N39" s="569">
        <v>33.290409285999999</v>
      </c>
      <c r="O39" s="569">
        <v>34.432599125000003</v>
      </c>
      <c r="P39" s="569">
        <v>33.098352789000003</v>
      </c>
      <c r="Q39" s="569">
        <v>31.575565485999999</v>
      </c>
      <c r="R39" s="569">
        <v>27.762676845000001</v>
      </c>
      <c r="S39" s="569">
        <v>29.920159713</v>
      </c>
      <c r="T39" s="569">
        <v>31.394725492999999</v>
      </c>
      <c r="U39" s="569">
        <v>36.023892105999998</v>
      </c>
      <c r="V39" s="569">
        <v>36.172668106000003</v>
      </c>
      <c r="W39" s="569">
        <v>30.664004252000002</v>
      </c>
      <c r="X39" s="569">
        <v>29.907008308999998</v>
      </c>
      <c r="Y39" s="569">
        <v>30.275512686999999</v>
      </c>
      <c r="Z39" s="569">
        <v>33.551240454999999</v>
      </c>
      <c r="AA39" s="569">
        <v>34.585638795999998</v>
      </c>
      <c r="AB39" s="569">
        <v>31.635059355999999</v>
      </c>
      <c r="AC39" s="569">
        <v>31.676649672</v>
      </c>
      <c r="AD39" s="569">
        <v>28.104434281</v>
      </c>
      <c r="AE39" s="569">
        <v>29.093586384999998</v>
      </c>
      <c r="AF39" s="569">
        <v>34.172312320000003</v>
      </c>
      <c r="AG39" s="569">
        <v>36.911209079999999</v>
      </c>
      <c r="AH39" s="569">
        <v>35.760182768999996</v>
      </c>
      <c r="AI39" s="569">
        <v>30.747212053999998</v>
      </c>
      <c r="AJ39" s="569">
        <v>28.596190131</v>
      </c>
      <c r="AK39" s="569">
        <v>30.686133293000001</v>
      </c>
      <c r="AL39" s="569">
        <v>35.194826333999998</v>
      </c>
      <c r="AM39" s="569">
        <v>37.151617944999998</v>
      </c>
      <c r="AN39" s="569">
        <v>32.615068675000003</v>
      </c>
      <c r="AO39" s="569">
        <v>32.720638336</v>
      </c>
      <c r="AP39" s="569">
        <v>28.03077549</v>
      </c>
      <c r="AQ39" s="569">
        <v>30.536728518</v>
      </c>
      <c r="AR39" s="569">
        <v>34.067277275999999</v>
      </c>
      <c r="AS39" s="569">
        <v>38.545048473000001</v>
      </c>
      <c r="AT39" s="569">
        <v>37.038019128000002</v>
      </c>
      <c r="AU39" s="569">
        <v>31.272488061000001</v>
      </c>
      <c r="AV39" s="569">
        <v>28.938841527000001</v>
      </c>
      <c r="AW39" s="569">
        <v>31.575836804000001</v>
      </c>
      <c r="AX39" s="569">
        <v>33.846085952000003</v>
      </c>
      <c r="AY39" s="569">
        <v>33.156088920000002</v>
      </c>
      <c r="AZ39" s="569">
        <v>31.795935</v>
      </c>
      <c r="BA39" s="569">
        <v>32.274850000000001</v>
      </c>
      <c r="BB39" s="570">
        <v>30.007660000000001</v>
      </c>
      <c r="BC39" s="570">
        <v>30.8459</v>
      </c>
      <c r="BD39" s="570">
        <v>32.620049999999999</v>
      </c>
      <c r="BE39" s="570">
        <v>36.236849999999997</v>
      </c>
      <c r="BF39" s="570">
        <v>36.258319999999998</v>
      </c>
      <c r="BG39" s="570">
        <v>30.640170000000001</v>
      </c>
      <c r="BH39" s="570">
        <v>28.295719999999999</v>
      </c>
      <c r="BI39" s="570">
        <v>30.127210000000002</v>
      </c>
      <c r="BJ39" s="570">
        <v>33.705620000000003</v>
      </c>
      <c r="BK39" s="570">
        <v>33.56561</v>
      </c>
      <c r="BL39" s="570">
        <v>30.64592</v>
      </c>
      <c r="BM39" s="570">
        <v>32.401769999999999</v>
      </c>
      <c r="BN39" s="570">
        <v>29.430520000000001</v>
      </c>
      <c r="BO39" s="570">
        <v>30.086569999999998</v>
      </c>
      <c r="BP39" s="570">
        <v>32.092709999999997</v>
      </c>
      <c r="BQ39" s="570">
        <v>35.624749999999999</v>
      </c>
      <c r="BR39" s="570">
        <v>36.048560000000002</v>
      </c>
      <c r="BS39" s="570">
        <v>30.85529</v>
      </c>
      <c r="BT39" s="570">
        <v>28.070609999999999</v>
      </c>
      <c r="BU39" s="570">
        <v>29.95983</v>
      </c>
      <c r="BV39" s="570">
        <v>33.672629999999998</v>
      </c>
    </row>
    <row r="40" spans="1:74" ht="11.15" customHeight="1" x14ac:dyDescent="0.25">
      <c r="A40" s="415" t="s">
        <v>1211</v>
      </c>
      <c r="B40" s="416" t="s">
        <v>1237</v>
      </c>
      <c r="C40" s="569">
        <v>29.41998852</v>
      </c>
      <c r="D40" s="569">
        <v>28.087153969999999</v>
      </c>
      <c r="E40" s="569">
        <v>27.406991550000001</v>
      </c>
      <c r="F40" s="569">
        <v>23.909292839999999</v>
      </c>
      <c r="G40" s="569">
        <v>24.381493500000001</v>
      </c>
      <c r="H40" s="569">
        <v>25.396592930000001</v>
      </c>
      <c r="I40" s="569">
        <v>28.8000948</v>
      </c>
      <c r="J40" s="569">
        <v>28.846989300000001</v>
      </c>
      <c r="K40" s="569">
        <v>24.93409977</v>
      </c>
      <c r="L40" s="569">
        <v>25.88420855</v>
      </c>
      <c r="M40" s="569">
        <v>26.76856197</v>
      </c>
      <c r="N40" s="569">
        <v>29.341701350000001</v>
      </c>
      <c r="O40" s="569">
        <v>29.186539360000001</v>
      </c>
      <c r="P40" s="569">
        <v>27.006496370000001</v>
      </c>
      <c r="Q40" s="569">
        <v>26.798243169999999</v>
      </c>
      <c r="R40" s="569">
        <v>23.545854160000001</v>
      </c>
      <c r="S40" s="569">
        <v>24.071864269999999</v>
      </c>
      <c r="T40" s="569">
        <v>25.316089999999999</v>
      </c>
      <c r="U40" s="569">
        <v>28.747477709999998</v>
      </c>
      <c r="V40" s="569">
        <v>28.933697680000002</v>
      </c>
      <c r="W40" s="569">
        <v>24.35722591</v>
      </c>
      <c r="X40" s="569">
        <v>24.730137460000002</v>
      </c>
      <c r="Y40" s="569">
        <v>26.159747459999998</v>
      </c>
      <c r="Z40" s="569">
        <v>29.418891850000001</v>
      </c>
      <c r="AA40" s="569">
        <v>28.697171239999999</v>
      </c>
      <c r="AB40" s="569">
        <v>26.676185109999999</v>
      </c>
      <c r="AC40" s="569">
        <v>26.896765970000001</v>
      </c>
      <c r="AD40" s="569">
        <v>24.09717405</v>
      </c>
      <c r="AE40" s="569">
        <v>24.72670183</v>
      </c>
      <c r="AF40" s="569">
        <v>28.124895080000002</v>
      </c>
      <c r="AG40" s="569">
        <v>30.576657130000001</v>
      </c>
      <c r="AH40" s="569">
        <v>28.663245710000002</v>
      </c>
      <c r="AI40" s="569">
        <v>24.937706179999999</v>
      </c>
      <c r="AJ40" s="569">
        <v>24.850456319999999</v>
      </c>
      <c r="AK40" s="569">
        <v>25.88211381</v>
      </c>
      <c r="AL40" s="569">
        <v>30.42628062</v>
      </c>
      <c r="AM40" s="569">
        <v>30.636050604000001</v>
      </c>
      <c r="AN40" s="569">
        <v>27.139474297</v>
      </c>
      <c r="AO40" s="569">
        <v>27.286362923999999</v>
      </c>
      <c r="AP40" s="569">
        <v>25.732088940000001</v>
      </c>
      <c r="AQ40" s="569">
        <v>26.185831161999999</v>
      </c>
      <c r="AR40" s="569">
        <v>27.590420010999999</v>
      </c>
      <c r="AS40" s="569">
        <v>32.129560259000002</v>
      </c>
      <c r="AT40" s="569">
        <v>31.315398068</v>
      </c>
      <c r="AU40" s="569">
        <v>26.734765934999999</v>
      </c>
      <c r="AV40" s="569">
        <v>25.908150944999999</v>
      </c>
      <c r="AW40" s="569">
        <v>28.882332842</v>
      </c>
      <c r="AX40" s="569">
        <v>31.916193112999999</v>
      </c>
      <c r="AY40" s="569">
        <v>30.710349326999999</v>
      </c>
      <c r="AZ40" s="569">
        <v>28.011445112000001</v>
      </c>
      <c r="BA40" s="569">
        <v>28.841460000000001</v>
      </c>
      <c r="BB40" s="570">
        <v>25.247219999999999</v>
      </c>
      <c r="BC40" s="570">
        <v>25.244039999999998</v>
      </c>
      <c r="BD40" s="570">
        <v>26.889340000000001</v>
      </c>
      <c r="BE40" s="570">
        <v>29.58548</v>
      </c>
      <c r="BF40" s="570">
        <v>29.665700000000001</v>
      </c>
      <c r="BG40" s="570">
        <v>25.564540000000001</v>
      </c>
      <c r="BH40" s="570">
        <v>24.748550000000002</v>
      </c>
      <c r="BI40" s="570">
        <v>26.320049999999998</v>
      </c>
      <c r="BJ40" s="570">
        <v>30.422889999999999</v>
      </c>
      <c r="BK40" s="570">
        <v>29.897459999999999</v>
      </c>
      <c r="BL40" s="570">
        <v>26.717510000000001</v>
      </c>
      <c r="BM40" s="570">
        <v>27.515280000000001</v>
      </c>
      <c r="BN40" s="570">
        <v>24.932379999999998</v>
      </c>
      <c r="BO40" s="570">
        <v>25.151910000000001</v>
      </c>
      <c r="BP40" s="570">
        <v>26.78023</v>
      </c>
      <c r="BQ40" s="570">
        <v>29.558620000000001</v>
      </c>
      <c r="BR40" s="570">
        <v>29.553380000000001</v>
      </c>
      <c r="BS40" s="570">
        <v>25.459530000000001</v>
      </c>
      <c r="BT40" s="570">
        <v>24.661359999999998</v>
      </c>
      <c r="BU40" s="570">
        <v>26.23113</v>
      </c>
      <c r="BV40" s="570">
        <v>30.313680000000002</v>
      </c>
    </row>
    <row r="41" spans="1:74" ht="11.15" customHeight="1" x14ac:dyDescent="0.25">
      <c r="A41" s="409"/>
      <c r="B41" s="102" t="s">
        <v>1212</v>
      </c>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67"/>
      <c r="BC41" s="267"/>
      <c r="BD41" s="267"/>
      <c r="BE41" s="267"/>
      <c r="BF41" s="267"/>
      <c r="BG41" s="267"/>
      <c r="BH41" s="267"/>
      <c r="BI41" s="267"/>
      <c r="BJ41" s="267"/>
      <c r="BK41" s="267"/>
      <c r="BL41" s="267"/>
      <c r="BM41" s="267"/>
      <c r="BN41" s="267"/>
      <c r="BO41" s="267"/>
      <c r="BP41" s="267"/>
      <c r="BQ41" s="267"/>
      <c r="BR41" s="267"/>
      <c r="BS41" s="267"/>
      <c r="BT41" s="267"/>
      <c r="BU41" s="267"/>
      <c r="BV41" s="267"/>
    </row>
    <row r="42" spans="1:74" ht="11.15" customHeight="1" x14ac:dyDescent="0.25">
      <c r="A42" s="415" t="s">
        <v>1213</v>
      </c>
      <c r="B42" s="416" t="s">
        <v>1397</v>
      </c>
      <c r="C42" s="569">
        <v>3.5570542930000002</v>
      </c>
      <c r="D42" s="569">
        <v>3.18265098</v>
      </c>
      <c r="E42" s="569">
        <v>3.3994870939999999</v>
      </c>
      <c r="F42" s="569">
        <v>3.7617741969999998</v>
      </c>
      <c r="G42" s="569">
        <v>3.823871762</v>
      </c>
      <c r="H42" s="569">
        <v>5.1849287329999996</v>
      </c>
      <c r="I42" s="569">
        <v>6.5025554809999999</v>
      </c>
      <c r="J42" s="569">
        <v>6.6797822480000004</v>
      </c>
      <c r="K42" s="569">
        <v>5.900825094</v>
      </c>
      <c r="L42" s="569">
        <v>5.2314029599999996</v>
      </c>
      <c r="M42" s="569">
        <v>3.980724903</v>
      </c>
      <c r="N42" s="569">
        <v>5.0177506640000002</v>
      </c>
      <c r="O42" s="569">
        <v>4.2953763609999998</v>
      </c>
      <c r="P42" s="569">
        <v>4.0391189049999996</v>
      </c>
      <c r="Q42" s="569">
        <v>3.474490458</v>
      </c>
      <c r="R42" s="569">
        <v>4.0422903789999998</v>
      </c>
      <c r="S42" s="569">
        <v>5.1326635229999997</v>
      </c>
      <c r="T42" s="569">
        <v>5.5054796230000003</v>
      </c>
      <c r="U42" s="569">
        <v>6.9423196709999999</v>
      </c>
      <c r="V42" s="569">
        <v>6.9565505410000004</v>
      </c>
      <c r="W42" s="569">
        <v>6.0854789169999997</v>
      </c>
      <c r="X42" s="569">
        <v>5.4258820820000002</v>
      </c>
      <c r="Y42" s="569">
        <v>4.427300228</v>
      </c>
      <c r="Z42" s="569">
        <v>4.6567628729999999</v>
      </c>
      <c r="AA42" s="569">
        <v>4.4016175110000004</v>
      </c>
      <c r="AB42" s="569">
        <v>2.688735431</v>
      </c>
      <c r="AC42" s="569">
        <v>3.728900528</v>
      </c>
      <c r="AD42" s="569">
        <v>4.3554747530000002</v>
      </c>
      <c r="AE42" s="569">
        <v>5.2010975830000001</v>
      </c>
      <c r="AF42" s="569">
        <v>6.0245460409999998</v>
      </c>
      <c r="AG42" s="569">
        <v>7.3216084239999999</v>
      </c>
      <c r="AH42" s="569">
        <v>6.750249063</v>
      </c>
      <c r="AI42" s="569">
        <v>5.7198562900000001</v>
      </c>
      <c r="AJ42" s="569">
        <v>4.3541103430000003</v>
      </c>
      <c r="AK42" s="569">
        <v>3.249647666</v>
      </c>
      <c r="AL42" s="569">
        <v>3.9109101530000001</v>
      </c>
      <c r="AM42" s="569">
        <v>3.2833095399999999</v>
      </c>
      <c r="AN42" s="569">
        <v>3.1593046259999999</v>
      </c>
      <c r="AO42" s="569">
        <v>3.2720044740000001</v>
      </c>
      <c r="AP42" s="569">
        <v>3.9378378939999998</v>
      </c>
      <c r="AQ42" s="569">
        <v>4.2177099589999996</v>
      </c>
      <c r="AR42" s="569">
        <v>5.0137675919999998</v>
      </c>
      <c r="AS42" s="569">
        <v>6.4610592029999996</v>
      </c>
      <c r="AT42" s="569">
        <v>6.5144367719999998</v>
      </c>
      <c r="AU42" s="569">
        <v>6.0670110739999998</v>
      </c>
      <c r="AV42" s="569">
        <v>5.3255250280000004</v>
      </c>
      <c r="AW42" s="569">
        <v>3.9977331880000002</v>
      </c>
      <c r="AX42" s="569">
        <v>4.531332881</v>
      </c>
      <c r="AY42" s="569">
        <v>4.0504527809999997</v>
      </c>
      <c r="AZ42" s="569">
        <v>3.4944329999999999</v>
      </c>
      <c r="BA42" s="569">
        <v>3.674912</v>
      </c>
      <c r="BB42" s="570">
        <v>4.3495299999999997</v>
      </c>
      <c r="BC42" s="570">
        <v>5.0915569999999999</v>
      </c>
      <c r="BD42" s="570">
        <v>6.2462309999999999</v>
      </c>
      <c r="BE42" s="570">
        <v>7.6069570000000004</v>
      </c>
      <c r="BF42" s="570">
        <v>8.49057</v>
      </c>
      <c r="BG42" s="570">
        <v>7.0679910000000001</v>
      </c>
      <c r="BH42" s="570">
        <v>5.4095279999999999</v>
      </c>
      <c r="BI42" s="570">
        <v>4.2249639999999999</v>
      </c>
      <c r="BJ42" s="570">
        <v>4.4816029999999998</v>
      </c>
      <c r="BK42" s="570">
        <v>2.984874</v>
      </c>
      <c r="BL42" s="570">
        <v>2.186744</v>
      </c>
      <c r="BM42" s="570">
        <v>1.8929750000000001</v>
      </c>
      <c r="BN42" s="570">
        <v>2.8254199999999998</v>
      </c>
      <c r="BO42" s="570">
        <v>3.900156</v>
      </c>
      <c r="BP42" s="570">
        <v>5.822387</v>
      </c>
      <c r="BQ42" s="570">
        <v>7.184272</v>
      </c>
      <c r="BR42" s="570">
        <v>7.946142</v>
      </c>
      <c r="BS42" s="570">
        <v>6.566103</v>
      </c>
      <c r="BT42" s="570">
        <v>5.1006590000000003</v>
      </c>
      <c r="BU42" s="570">
        <v>4.1535500000000001</v>
      </c>
      <c r="BV42" s="570">
        <v>4.1617069999999998</v>
      </c>
    </row>
    <row r="43" spans="1:74" ht="11.15" customHeight="1" x14ac:dyDescent="0.25">
      <c r="A43" s="415" t="s">
        <v>1214</v>
      </c>
      <c r="B43" s="416" t="s">
        <v>80</v>
      </c>
      <c r="C43" s="569">
        <v>3.815376943</v>
      </c>
      <c r="D43" s="569">
        <v>3.9071991559999999</v>
      </c>
      <c r="E43" s="569">
        <v>2.4990189979999999</v>
      </c>
      <c r="F43" s="569">
        <v>2.372024777</v>
      </c>
      <c r="G43" s="569">
        <v>2.6821942449999998</v>
      </c>
      <c r="H43" s="569">
        <v>3.4020818369999999</v>
      </c>
      <c r="I43" s="569">
        <v>4.2909084010000003</v>
      </c>
      <c r="J43" s="569">
        <v>4.4830725100000004</v>
      </c>
      <c r="K43" s="569">
        <v>3.6542761170000002</v>
      </c>
      <c r="L43" s="569">
        <v>3.0156451419999999</v>
      </c>
      <c r="M43" s="569">
        <v>2.6768115240000001</v>
      </c>
      <c r="N43" s="569">
        <v>2.3146413539999999</v>
      </c>
      <c r="O43" s="569">
        <v>2.569205416</v>
      </c>
      <c r="P43" s="569">
        <v>1.7926339979999999</v>
      </c>
      <c r="Q43" s="569">
        <v>1.424845036</v>
      </c>
      <c r="R43" s="569">
        <v>1.456360522</v>
      </c>
      <c r="S43" s="569">
        <v>1.9302145310000001</v>
      </c>
      <c r="T43" s="569">
        <v>2.5295385549999998</v>
      </c>
      <c r="U43" s="569">
        <v>2.9921568349999998</v>
      </c>
      <c r="V43" s="569">
        <v>3.2546384349999999</v>
      </c>
      <c r="W43" s="569">
        <v>3.1305089389999998</v>
      </c>
      <c r="X43" s="569">
        <v>2.7466625769999999</v>
      </c>
      <c r="Y43" s="569">
        <v>1.99188907</v>
      </c>
      <c r="Z43" s="569">
        <v>2.5034324790000002</v>
      </c>
      <c r="AA43" s="569">
        <v>2.497704234</v>
      </c>
      <c r="AB43" s="569">
        <v>2.140414974</v>
      </c>
      <c r="AC43" s="569">
        <v>1.3960728120000001</v>
      </c>
      <c r="AD43" s="569">
        <v>1.4746057450000001</v>
      </c>
      <c r="AE43" s="569">
        <v>1.8008832770000001</v>
      </c>
      <c r="AF43" s="569">
        <v>2.8994085869999999</v>
      </c>
      <c r="AG43" s="569">
        <v>2.8442772939999998</v>
      </c>
      <c r="AH43" s="569">
        <v>3.2599682959999998</v>
      </c>
      <c r="AI43" s="569">
        <v>2.8860318469999999</v>
      </c>
      <c r="AJ43" s="569">
        <v>2.7658335319999998</v>
      </c>
      <c r="AK43" s="569">
        <v>2.5535805730000001</v>
      </c>
      <c r="AL43" s="569">
        <v>2.6528996230000002</v>
      </c>
      <c r="AM43" s="569">
        <v>2.6674126980000001</v>
      </c>
      <c r="AN43" s="569">
        <v>1.9440898630000001</v>
      </c>
      <c r="AO43" s="569">
        <v>1.52177155</v>
      </c>
      <c r="AP43" s="569">
        <v>1.3868796459999999</v>
      </c>
      <c r="AQ43" s="569">
        <v>1.971943818</v>
      </c>
      <c r="AR43" s="569">
        <v>2.9009988849999999</v>
      </c>
      <c r="AS43" s="569">
        <v>2.5468304590000002</v>
      </c>
      <c r="AT43" s="569">
        <v>2.9202175509999999</v>
      </c>
      <c r="AU43" s="569">
        <v>2.647066057</v>
      </c>
      <c r="AV43" s="569">
        <v>1.9474360429999999</v>
      </c>
      <c r="AW43" s="569">
        <v>1.987666903</v>
      </c>
      <c r="AX43" s="569">
        <v>2.2991510609999999</v>
      </c>
      <c r="AY43" s="569">
        <v>1.9137417219999999</v>
      </c>
      <c r="AZ43" s="569">
        <v>1.8718490000000001</v>
      </c>
      <c r="BA43" s="569">
        <v>1.852549</v>
      </c>
      <c r="BB43" s="570">
        <v>0.92078919999999997</v>
      </c>
      <c r="BC43" s="570">
        <v>1.2410749999999999</v>
      </c>
      <c r="BD43" s="570">
        <v>1.829569</v>
      </c>
      <c r="BE43" s="570">
        <v>2.1663459999999999</v>
      </c>
      <c r="BF43" s="570">
        <v>1.893678</v>
      </c>
      <c r="BG43" s="570">
        <v>1.762785</v>
      </c>
      <c r="BH43" s="570">
        <v>1.7507459999999999</v>
      </c>
      <c r="BI43" s="570">
        <v>1.4926649999999999</v>
      </c>
      <c r="BJ43" s="570">
        <v>2.0290789999999999</v>
      </c>
      <c r="BK43" s="570">
        <v>2.892239</v>
      </c>
      <c r="BL43" s="570">
        <v>2.4033530000000001</v>
      </c>
      <c r="BM43" s="570">
        <v>2.8888639999999999</v>
      </c>
      <c r="BN43" s="570">
        <v>1.9451879999999999</v>
      </c>
      <c r="BO43" s="570">
        <v>1.9668369999999999</v>
      </c>
      <c r="BP43" s="570">
        <v>1.9108560000000001</v>
      </c>
      <c r="BQ43" s="570">
        <v>2.33297</v>
      </c>
      <c r="BR43" s="570">
        <v>2.0880179999999999</v>
      </c>
      <c r="BS43" s="570">
        <v>1.9512149999999999</v>
      </c>
      <c r="BT43" s="570">
        <v>1.935209</v>
      </c>
      <c r="BU43" s="570">
        <v>1.373686</v>
      </c>
      <c r="BV43" s="570">
        <v>2.3808120000000002</v>
      </c>
    </row>
    <row r="44" spans="1:74" ht="11.15" customHeight="1" x14ac:dyDescent="0.25">
      <c r="A44" s="415" t="s">
        <v>1215</v>
      </c>
      <c r="B44" s="418" t="s">
        <v>81</v>
      </c>
      <c r="C44" s="569">
        <v>2.9782630000000001</v>
      </c>
      <c r="D44" s="569">
        <v>2.6863440000000001</v>
      </c>
      <c r="E44" s="569">
        <v>2.9667379999999999</v>
      </c>
      <c r="F44" s="569">
        <v>2.0633629999999998</v>
      </c>
      <c r="G44" s="569">
        <v>2.6435789999999999</v>
      </c>
      <c r="H44" s="569">
        <v>2.8539889999999999</v>
      </c>
      <c r="I44" s="569">
        <v>2.9360569999999999</v>
      </c>
      <c r="J44" s="569">
        <v>2.7815319999999999</v>
      </c>
      <c r="K44" s="569">
        <v>2.8387959999999999</v>
      </c>
      <c r="L44" s="569">
        <v>2.027695</v>
      </c>
      <c r="M44" s="569">
        <v>2.1737320000000002</v>
      </c>
      <c r="N44" s="569">
        <v>2.9702799999999998</v>
      </c>
      <c r="O44" s="569">
        <v>2.975994</v>
      </c>
      <c r="P44" s="569">
        <v>2.4916130000000001</v>
      </c>
      <c r="Q44" s="569">
        <v>2.7961839999999998</v>
      </c>
      <c r="R44" s="569">
        <v>1.999298</v>
      </c>
      <c r="S44" s="569">
        <v>2.7692589999999999</v>
      </c>
      <c r="T44" s="569">
        <v>2.851559</v>
      </c>
      <c r="U44" s="569">
        <v>2.9290690000000001</v>
      </c>
      <c r="V44" s="569">
        <v>2.921071</v>
      </c>
      <c r="W44" s="569">
        <v>2.8463080000000001</v>
      </c>
      <c r="X44" s="569">
        <v>2.243169</v>
      </c>
      <c r="Y44" s="569">
        <v>1.9156010000000001</v>
      </c>
      <c r="Z44" s="569">
        <v>2.8133080000000001</v>
      </c>
      <c r="AA44" s="569">
        <v>2.9762080000000002</v>
      </c>
      <c r="AB44" s="569">
        <v>2.537131</v>
      </c>
      <c r="AC44" s="569">
        <v>2.938412</v>
      </c>
      <c r="AD44" s="569">
        <v>2.203284</v>
      </c>
      <c r="AE44" s="569">
        <v>2.0864739999999999</v>
      </c>
      <c r="AF44" s="569">
        <v>2.8533330000000001</v>
      </c>
      <c r="AG44" s="569">
        <v>2.7993480000000002</v>
      </c>
      <c r="AH44" s="569">
        <v>2.9325009999999998</v>
      </c>
      <c r="AI44" s="569">
        <v>2.8187669999999998</v>
      </c>
      <c r="AJ44" s="569">
        <v>2.1867749999999999</v>
      </c>
      <c r="AK44" s="569">
        <v>2.4741390000000001</v>
      </c>
      <c r="AL44" s="569">
        <v>2.8234900000000001</v>
      </c>
      <c r="AM44" s="569">
        <v>2.7389350000000001</v>
      </c>
      <c r="AN44" s="569">
        <v>2.4594149999999999</v>
      </c>
      <c r="AO44" s="569">
        <v>2.9726669999999999</v>
      </c>
      <c r="AP44" s="569">
        <v>2.145546</v>
      </c>
      <c r="AQ44" s="569">
        <v>2.4725130000000002</v>
      </c>
      <c r="AR44" s="569">
        <v>2.8569779999999998</v>
      </c>
      <c r="AS44" s="569">
        <v>2.9331990000000001</v>
      </c>
      <c r="AT44" s="569">
        <v>2.9300359999999999</v>
      </c>
      <c r="AU44" s="569">
        <v>2.8413569999999999</v>
      </c>
      <c r="AV44" s="569">
        <v>2.1852830000000001</v>
      </c>
      <c r="AW44" s="569">
        <v>2.419165</v>
      </c>
      <c r="AX44" s="569">
        <v>2.9876990000000001</v>
      </c>
      <c r="AY44" s="569">
        <v>2.9859010000000001</v>
      </c>
      <c r="AZ44" s="569">
        <v>2.7129599999999998</v>
      </c>
      <c r="BA44" s="569">
        <v>2.9426399999999999</v>
      </c>
      <c r="BB44" s="570">
        <v>2.09484</v>
      </c>
      <c r="BC44" s="570">
        <v>2.5881699999999999</v>
      </c>
      <c r="BD44" s="570">
        <v>2.80646</v>
      </c>
      <c r="BE44" s="570">
        <v>2.9</v>
      </c>
      <c r="BF44" s="570">
        <v>2.9</v>
      </c>
      <c r="BG44" s="570">
        <v>2.80646</v>
      </c>
      <c r="BH44" s="570">
        <v>2.15727</v>
      </c>
      <c r="BI44" s="570">
        <v>2.4057900000000001</v>
      </c>
      <c r="BJ44" s="570">
        <v>2.9</v>
      </c>
      <c r="BK44" s="570">
        <v>2.9</v>
      </c>
      <c r="BL44" s="570">
        <v>2.7129099999999999</v>
      </c>
      <c r="BM44" s="570">
        <v>2.9</v>
      </c>
      <c r="BN44" s="570">
        <v>2.0602</v>
      </c>
      <c r="BO44" s="570">
        <v>2.5486900000000001</v>
      </c>
      <c r="BP44" s="570">
        <v>2.80646</v>
      </c>
      <c r="BQ44" s="570">
        <v>2.9</v>
      </c>
      <c r="BR44" s="570">
        <v>2.9</v>
      </c>
      <c r="BS44" s="570">
        <v>2.80646</v>
      </c>
      <c r="BT44" s="570">
        <v>2.15604</v>
      </c>
      <c r="BU44" s="570">
        <v>2.52921</v>
      </c>
      <c r="BV44" s="570">
        <v>2.9</v>
      </c>
    </row>
    <row r="45" spans="1:74" ht="11.15" customHeight="1" x14ac:dyDescent="0.25">
      <c r="A45" s="415" t="s">
        <v>1216</v>
      </c>
      <c r="B45" s="418" t="s">
        <v>1140</v>
      </c>
      <c r="C45" s="569">
        <v>0.60844149599999997</v>
      </c>
      <c r="D45" s="569">
        <v>0.64583487900000003</v>
      </c>
      <c r="E45" s="569">
        <v>0.73971457100000004</v>
      </c>
      <c r="F45" s="569">
        <v>0.78878987700000003</v>
      </c>
      <c r="G45" s="569">
        <v>0.831815215</v>
      </c>
      <c r="H45" s="569">
        <v>0.82416369700000003</v>
      </c>
      <c r="I45" s="569">
        <v>0.90558261799999995</v>
      </c>
      <c r="J45" s="569">
        <v>0.86124846700000002</v>
      </c>
      <c r="K45" s="569">
        <v>0.68825811299999995</v>
      </c>
      <c r="L45" s="569">
        <v>0.61659436000000001</v>
      </c>
      <c r="M45" s="569">
        <v>0.58766797500000001</v>
      </c>
      <c r="N45" s="569">
        <v>0.49329473200000001</v>
      </c>
      <c r="O45" s="569">
        <v>0.59875324799999996</v>
      </c>
      <c r="P45" s="569">
        <v>0.624333578</v>
      </c>
      <c r="Q45" s="569">
        <v>0.65095373199999995</v>
      </c>
      <c r="R45" s="569">
        <v>0.75071044799999997</v>
      </c>
      <c r="S45" s="569">
        <v>0.84662354200000001</v>
      </c>
      <c r="T45" s="569">
        <v>0.814230695</v>
      </c>
      <c r="U45" s="569">
        <v>0.83121767700000004</v>
      </c>
      <c r="V45" s="569">
        <v>0.84195790699999995</v>
      </c>
      <c r="W45" s="569">
        <v>0.61821311499999998</v>
      </c>
      <c r="X45" s="569">
        <v>0.67163648200000003</v>
      </c>
      <c r="Y45" s="569">
        <v>0.65515141200000004</v>
      </c>
      <c r="Z45" s="569">
        <v>0.592031164</v>
      </c>
      <c r="AA45" s="569">
        <v>0.67000143899999998</v>
      </c>
      <c r="AB45" s="569">
        <v>0.61367950699999996</v>
      </c>
      <c r="AC45" s="569">
        <v>0.80302379400000001</v>
      </c>
      <c r="AD45" s="569">
        <v>0.81524792400000001</v>
      </c>
      <c r="AE45" s="569">
        <v>0.81892114500000002</v>
      </c>
      <c r="AF45" s="569">
        <v>0.76988669600000004</v>
      </c>
      <c r="AG45" s="569">
        <v>0.77475491699999999</v>
      </c>
      <c r="AH45" s="569">
        <v>0.73600069899999998</v>
      </c>
      <c r="AI45" s="569">
        <v>0.58082874500000004</v>
      </c>
      <c r="AJ45" s="569">
        <v>0.49829668999999999</v>
      </c>
      <c r="AK45" s="569">
        <v>0.52147586800000001</v>
      </c>
      <c r="AL45" s="569">
        <v>0.503111576</v>
      </c>
      <c r="AM45" s="569">
        <v>0.65976786399999998</v>
      </c>
      <c r="AN45" s="569">
        <v>0.56481205999999995</v>
      </c>
      <c r="AO45" s="569">
        <v>0.72709842599999996</v>
      </c>
      <c r="AP45" s="569">
        <v>0.66838130500000004</v>
      </c>
      <c r="AQ45" s="569">
        <v>0.75409763600000002</v>
      </c>
      <c r="AR45" s="569">
        <v>0.70063599099999996</v>
      </c>
      <c r="AS45" s="569">
        <v>0.74041767800000002</v>
      </c>
      <c r="AT45" s="569">
        <v>0.61207306500000003</v>
      </c>
      <c r="AU45" s="569">
        <v>0.48964953300000003</v>
      </c>
      <c r="AV45" s="569">
        <v>0.408681403</v>
      </c>
      <c r="AW45" s="569">
        <v>0.554020081</v>
      </c>
      <c r="AX45" s="569">
        <v>0.47964090399999998</v>
      </c>
      <c r="AY45" s="569">
        <v>0.450764306</v>
      </c>
      <c r="AZ45" s="569">
        <v>0.45778360000000001</v>
      </c>
      <c r="BA45" s="569">
        <v>0.63581200000000004</v>
      </c>
      <c r="BB45" s="570">
        <v>0.71921690000000005</v>
      </c>
      <c r="BC45" s="570">
        <v>0.83331310000000003</v>
      </c>
      <c r="BD45" s="570">
        <v>0.82930979999999999</v>
      </c>
      <c r="BE45" s="570">
        <v>0.79556519999999997</v>
      </c>
      <c r="BF45" s="570">
        <v>0.77285409999999999</v>
      </c>
      <c r="BG45" s="570">
        <v>0.63938569999999995</v>
      </c>
      <c r="BH45" s="570">
        <v>0.4480055</v>
      </c>
      <c r="BI45" s="570">
        <v>0.47774240000000001</v>
      </c>
      <c r="BJ45" s="570">
        <v>0.48748930000000001</v>
      </c>
      <c r="BK45" s="570">
        <v>0.56759720000000002</v>
      </c>
      <c r="BL45" s="570">
        <v>0.55277779999999999</v>
      </c>
      <c r="BM45" s="570">
        <v>0.62396339999999995</v>
      </c>
      <c r="BN45" s="570">
        <v>0.64063230000000004</v>
      </c>
      <c r="BO45" s="570">
        <v>0.67312519999999998</v>
      </c>
      <c r="BP45" s="570">
        <v>0.7147831</v>
      </c>
      <c r="BQ45" s="570">
        <v>0.73630269999999998</v>
      </c>
      <c r="BR45" s="570">
        <v>0.58885469999999995</v>
      </c>
      <c r="BS45" s="570">
        <v>0.50294119999999998</v>
      </c>
      <c r="BT45" s="570">
        <v>0.45641080000000001</v>
      </c>
      <c r="BU45" s="570">
        <v>0.46325820000000001</v>
      </c>
      <c r="BV45" s="570">
        <v>0.46869480000000002</v>
      </c>
    </row>
    <row r="46" spans="1:74" ht="11.15" customHeight="1" x14ac:dyDescent="0.25">
      <c r="A46" s="415" t="s">
        <v>1217</v>
      </c>
      <c r="B46" s="418" t="s">
        <v>1235</v>
      </c>
      <c r="C46" s="569">
        <v>1.0344322610000001</v>
      </c>
      <c r="D46" s="569">
        <v>1.0478846589999999</v>
      </c>
      <c r="E46" s="569">
        <v>1.2368414860000001</v>
      </c>
      <c r="F46" s="569">
        <v>1.3268352960000001</v>
      </c>
      <c r="G46" s="569">
        <v>1.3545300199999999</v>
      </c>
      <c r="H46" s="569">
        <v>1.401048235</v>
      </c>
      <c r="I46" s="569">
        <v>1.3348488570000001</v>
      </c>
      <c r="J46" s="569">
        <v>1.3712217019999999</v>
      </c>
      <c r="K46" s="569">
        <v>1.31975526</v>
      </c>
      <c r="L46" s="569">
        <v>1.3344968100000001</v>
      </c>
      <c r="M46" s="569">
        <v>1.080325432</v>
      </c>
      <c r="N46" s="569">
        <v>1.1062455760000001</v>
      </c>
      <c r="O46" s="569">
        <v>1.17761994</v>
      </c>
      <c r="P46" s="569">
        <v>1.199888037</v>
      </c>
      <c r="Q46" s="569">
        <v>1.4043811500000001</v>
      </c>
      <c r="R46" s="569">
        <v>1.509701009</v>
      </c>
      <c r="S46" s="569">
        <v>1.5529298410000001</v>
      </c>
      <c r="T46" s="569">
        <v>1.5739774120000001</v>
      </c>
      <c r="U46" s="569">
        <v>1.356433829</v>
      </c>
      <c r="V46" s="569">
        <v>1.3378982589999999</v>
      </c>
      <c r="W46" s="569">
        <v>1.248995699</v>
      </c>
      <c r="X46" s="569">
        <v>0.96301361500000005</v>
      </c>
      <c r="Y46" s="569">
        <v>1.29252616</v>
      </c>
      <c r="Z46" s="569">
        <v>1.296952675</v>
      </c>
      <c r="AA46" s="569">
        <v>1.291026781</v>
      </c>
      <c r="AB46" s="569">
        <v>1.3680455979999999</v>
      </c>
      <c r="AC46" s="569">
        <v>1.626209673</v>
      </c>
      <c r="AD46" s="569">
        <v>1.6491674380000001</v>
      </c>
      <c r="AE46" s="569">
        <v>1.8380618289999999</v>
      </c>
      <c r="AF46" s="569">
        <v>1.6745329790000001</v>
      </c>
      <c r="AG46" s="569">
        <v>1.385658149</v>
      </c>
      <c r="AH46" s="569">
        <v>1.561282445</v>
      </c>
      <c r="AI46" s="569">
        <v>1.5238516559999999</v>
      </c>
      <c r="AJ46" s="569">
        <v>1.550027832</v>
      </c>
      <c r="AK46" s="569">
        <v>1.5671428000000001</v>
      </c>
      <c r="AL46" s="569">
        <v>1.9106850559999999</v>
      </c>
      <c r="AM46" s="569">
        <v>1.8909406820000001</v>
      </c>
      <c r="AN46" s="569">
        <v>1.8858593109999999</v>
      </c>
      <c r="AO46" s="569">
        <v>2.027236824</v>
      </c>
      <c r="AP46" s="569">
        <v>2.437342976</v>
      </c>
      <c r="AQ46" s="569">
        <v>2.3467180910000001</v>
      </c>
      <c r="AR46" s="569">
        <v>2.1719721060000001</v>
      </c>
      <c r="AS46" s="569">
        <v>1.8112892709999999</v>
      </c>
      <c r="AT46" s="569">
        <v>1.62542068</v>
      </c>
      <c r="AU46" s="569">
        <v>1.767072837</v>
      </c>
      <c r="AV46" s="569">
        <v>1.6864137020000001</v>
      </c>
      <c r="AW46" s="569">
        <v>1.9089847369999999</v>
      </c>
      <c r="AX46" s="569">
        <v>1.9987681829999999</v>
      </c>
      <c r="AY46" s="569">
        <v>2.171960527</v>
      </c>
      <c r="AZ46" s="569">
        <v>1.4215500000000001</v>
      </c>
      <c r="BA46" s="569">
        <v>1.501398</v>
      </c>
      <c r="BB46" s="570">
        <v>2.32159</v>
      </c>
      <c r="BC46" s="570">
        <v>2.0226009999999999</v>
      </c>
      <c r="BD46" s="570">
        <v>2.146369</v>
      </c>
      <c r="BE46" s="570">
        <v>1.768241</v>
      </c>
      <c r="BF46" s="570">
        <v>1.4904139999999999</v>
      </c>
      <c r="BG46" s="570">
        <v>1.3834949999999999</v>
      </c>
      <c r="BH46" s="570">
        <v>1.5374559999999999</v>
      </c>
      <c r="BI46" s="570">
        <v>1.580708</v>
      </c>
      <c r="BJ46" s="570">
        <v>2.276284</v>
      </c>
      <c r="BK46" s="570">
        <v>2.805536</v>
      </c>
      <c r="BL46" s="570">
        <v>2.272856</v>
      </c>
      <c r="BM46" s="570">
        <v>2.22906</v>
      </c>
      <c r="BN46" s="570">
        <v>2.7570100000000002</v>
      </c>
      <c r="BO46" s="570">
        <v>2.6887129999999999</v>
      </c>
      <c r="BP46" s="570">
        <v>2.5566629999999999</v>
      </c>
      <c r="BQ46" s="570">
        <v>2.0868950000000002</v>
      </c>
      <c r="BR46" s="570">
        <v>1.768651</v>
      </c>
      <c r="BS46" s="570">
        <v>1.878976</v>
      </c>
      <c r="BT46" s="570">
        <v>1.8796870000000001</v>
      </c>
      <c r="BU46" s="570">
        <v>1.983414</v>
      </c>
      <c r="BV46" s="570">
        <v>2.5820609999999999</v>
      </c>
    </row>
    <row r="47" spans="1:74" ht="11.15" customHeight="1" x14ac:dyDescent="0.25">
      <c r="A47" s="415" t="s">
        <v>1218</v>
      </c>
      <c r="B47" s="416" t="s">
        <v>1236</v>
      </c>
      <c r="C47" s="569">
        <v>5.9623870000000004E-3</v>
      </c>
      <c r="D47" s="569">
        <v>-6.9955939999999999E-3</v>
      </c>
      <c r="E47" s="569">
        <v>1.6701441000000001E-2</v>
      </c>
      <c r="F47" s="569">
        <v>1.7171438000000001E-2</v>
      </c>
      <c r="G47" s="569">
        <v>3.0436788999999999E-2</v>
      </c>
      <c r="H47" s="569">
        <v>2.6693083999999999E-2</v>
      </c>
      <c r="I47" s="569">
        <v>4.6497585000000001E-2</v>
      </c>
      <c r="J47" s="569">
        <v>4.6994437999999999E-2</v>
      </c>
      <c r="K47" s="569">
        <v>2.5424987999999999E-2</v>
      </c>
      <c r="L47" s="569">
        <v>6.8488810000000002E-3</v>
      </c>
      <c r="M47" s="569">
        <v>-3.8128179999999999E-3</v>
      </c>
      <c r="N47" s="569">
        <v>2.9996304000000001E-2</v>
      </c>
      <c r="O47" s="569">
        <v>1.84694E-4</v>
      </c>
      <c r="P47" s="569">
        <v>4.2264520000000003E-3</v>
      </c>
      <c r="Q47" s="569">
        <v>2.82074E-3</v>
      </c>
      <c r="R47" s="569">
        <v>1.4089292999999999E-2</v>
      </c>
      <c r="S47" s="569">
        <v>1.5816340000000002E-2</v>
      </c>
      <c r="T47" s="569">
        <v>2.6591838E-2</v>
      </c>
      <c r="U47" s="569">
        <v>2.4359842999999999E-2</v>
      </c>
      <c r="V47" s="569">
        <v>3.9052821000000001E-2</v>
      </c>
      <c r="W47" s="569">
        <v>1.2900429999999999E-2</v>
      </c>
      <c r="X47" s="569">
        <v>-3.6311429999999999E-3</v>
      </c>
      <c r="Y47" s="569">
        <v>-3.6986700000000001E-4</v>
      </c>
      <c r="Z47" s="569">
        <v>-7.8475219999999991E-3</v>
      </c>
      <c r="AA47" s="569">
        <v>-1.3156800999999999E-2</v>
      </c>
      <c r="AB47" s="569">
        <v>-6.3789999993000004E-6</v>
      </c>
      <c r="AC47" s="569">
        <v>5.671728E-3</v>
      </c>
      <c r="AD47" s="569">
        <v>2.2618002000000002E-2</v>
      </c>
      <c r="AE47" s="569">
        <v>3.1618345999999999E-2</v>
      </c>
      <c r="AF47" s="569">
        <v>4.2010309000000003E-2</v>
      </c>
      <c r="AG47" s="569">
        <v>3.5786501999999998E-2</v>
      </c>
      <c r="AH47" s="569">
        <v>2.4171141E-2</v>
      </c>
      <c r="AI47" s="569">
        <v>2.2565927999999999E-2</v>
      </c>
      <c r="AJ47" s="569">
        <v>4.5816090000000004E-3</v>
      </c>
      <c r="AK47" s="569">
        <v>-8.4463139999999999E-3</v>
      </c>
      <c r="AL47" s="569">
        <v>1.9376389999999999E-3</v>
      </c>
      <c r="AM47" s="569">
        <v>-5.4114590000000004E-3</v>
      </c>
      <c r="AN47" s="569">
        <v>-4.7293129999999997E-3</v>
      </c>
      <c r="AO47" s="569">
        <v>-6.8256330000000002E-3</v>
      </c>
      <c r="AP47" s="569">
        <v>9.9327570000000004E-3</v>
      </c>
      <c r="AQ47" s="569">
        <v>1.5970754E-2</v>
      </c>
      <c r="AR47" s="569">
        <v>3.4197300999999999E-2</v>
      </c>
      <c r="AS47" s="569">
        <v>3.5520319000000002E-2</v>
      </c>
      <c r="AT47" s="569">
        <v>2.5537140999999999E-2</v>
      </c>
      <c r="AU47" s="569">
        <v>1.9521238999999999E-2</v>
      </c>
      <c r="AV47" s="569">
        <v>3.1570819999999999E-3</v>
      </c>
      <c r="AW47" s="569">
        <v>8.3830869999999991E-3</v>
      </c>
      <c r="AX47" s="569">
        <v>1.1279178000000001E-2</v>
      </c>
      <c r="AY47" s="569">
        <v>-5.2359149999999998E-3</v>
      </c>
      <c r="AZ47" s="569">
        <v>2.32007E-3</v>
      </c>
      <c r="BA47" s="569">
        <v>-2.9310400000000002E-3</v>
      </c>
      <c r="BB47" s="570">
        <v>1.35049E-2</v>
      </c>
      <c r="BC47" s="570">
        <v>1.26699E-2</v>
      </c>
      <c r="BD47" s="570">
        <v>3.4432999999999998E-2</v>
      </c>
      <c r="BE47" s="570">
        <v>3.5956200000000001E-2</v>
      </c>
      <c r="BF47" s="570">
        <v>2.7512499999999999E-2</v>
      </c>
      <c r="BG47" s="570">
        <v>2.3312699999999999E-2</v>
      </c>
      <c r="BH47" s="570">
        <v>4.9085400000000003E-3</v>
      </c>
      <c r="BI47" s="570">
        <v>1.6302400000000002E-2</v>
      </c>
      <c r="BJ47" s="570">
        <v>1.0022400000000001E-2</v>
      </c>
      <c r="BK47" s="570">
        <v>-1.0388100000000001E-2</v>
      </c>
      <c r="BL47" s="570">
        <v>-9.5064699999999995E-3</v>
      </c>
      <c r="BM47" s="570">
        <v>-9.2936700000000004E-3</v>
      </c>
      <c r="BN47" s="570">
        <v>6.1116900000000004E-3</v>
      </c>
      <c r="BO47" s="570">
        <v>1.21809E-2</v>
      </c>
      <c r="BP47" s="570">
        <v>3.4038800000000001E-2</v>
      </c>
      <c r="BQ47" s="570">
        <v>3.7187999999999999E-2</v>
      </c>
      <c r="BR47" s="570">
        <v>2.6114800000000001E-2</v>
      </c>
      <c r="BS47" s="570">
        <v>2.15803E-2</v>
      </c>
      <c r="BT47" s="570">
        <v>6.96848E-3</v>
      </c>
      <c r="BU47" s="570">
        <v>9.5183400000000001E-3</v>
      </c>
      <c r="BV47" s="570">
        <v>-2.7525399999999999E-3</v>
      </c>
    </row>
    <row r="48" spans="1:74" ht="11.15" customHeight="1" x14ac:dyDescent="0.25">
      <c r="A48" s="415" t="s">
        <v>1219</v>
      </c>
      <c r="B48" s="416" t="s">
        <v>1144</v>
      </c>
      <c r="C48" s="569">
        <v>11.999530379999999</v>
      </c>
      <c r="D48" s="569">
        <v>11.46291808</v>
      </c>
      <c r="E48" s="569">
        <v>10.858501589999999</v>
      </c>
      <c r="F48" s="569">
        <v>10.329958585</v>
      </c>
      <c r="G48" s="569">
        <v>11.366427031000001</v>
      </c>
      <c r="H48" s="569">
        <v>13.692904585999999</v>
      </c>
      <c r="I48" s="569">
        <v>16.016449942000001</v>
      </c>
      <c r="J48" s="569">
        <v>16.223851365000002</v>
      </c>
      <c r="K48" s="569">
        <v>14.427335572</v>
      </c>
      <c r="L48" s="569">
        <v>12.232683153</v>
      </c>
      <c r="M48" s="569">
        <v>10.495449016</v>
      </c>
      <c r="N48" s="569">
        <v>11.93220863</v>
      </c>
      <c r="O48" s="569">
        <v>11.617133659</v>
      </c>
      <c r="P48" s="569">
        <v>10.151813969999999</v>
      </c>
      <c r="Q48" s="569">
        <v>9.7536751160000001</v>
      </c>
      <c r="R48" s="569">
        <v>9.7724496510000005</v>
      </c>
      <c r="S48" s="569">
        <v>12.247506777</v>
      </c>
      <c r="T48" s="569">
        <v>13.301377123</v>
      </c>
      <c r="U48" s="569">
        <v>15.075556855</v>
      </c>
      <c r="V48" s="569">
        <v>15.351168962999999</v>
      </c>
      <c r="W48" s="569">
        <v>13.9424051</v>
      </c>
      <c r="X48" s="569">
        <v>12.046732613</v>
      </c>
      <c r="Y48" s="569">
        <v>10.282098003</v>
      </c>
      <c r="Z48" s="569">
        <v>11.854639669000001</v>
      </c>
      <c r="AA48" s="569">
        <v>11.823401164</v>
      </c>
      <c r="AB48" s="569">
        <v>9.3480001309999992</v>
      </c>
      <c r="AC48" s="569">
        <v>10.498290535000001</v>
      </c>
      <c r="AD48" s="569">
        <v>10.520397861999999</v>
      </c>
      <c r="AE48" s="569">
        <v>11.777056180000001</v>
      </c>
      <c r="AF48" s="569">
        <v>14.263717612000001</v>
      </c>
      <c r="AG48" s="569">
        <v>15.161433285999999</v>
      </c>
      <c r="AH48" s="569">
        <v>15.264172644</v>
      </c>
      <c r="AI48" s="569">
        <v>13.551901466</v>
      </c>
      <c r="AJ48" s="569">
        <v>11.359625006</v>
      </c>
      <c r="AK48" s="569">
        <v>10.357539593</v>
      </c>
      <c r="AL48" s="569">
        <v>11.803034047000001</v>
      </c>
      <c r="AM48" s="569">
        <v>11.234954325</v>
      </c>
      <c r="AN48" s="569">
        <v>10.008751546999999</v>
      </c>
      <c r="AO48" s="569">
        <v>10.513952640999999</v>
      </c>
      <c r="AP48" s="569">
        <v>10.585920578</v>
      </c>
      <c r="AQ48" s="569">
        <v>11.778953258</v>
      </c>
      <c r="AR48" s="569">
        <v>13.678549875</v>
      </c>
      <c r="AS48" s="569">
        <v>14.52831593</v>
      </c>
      <c r="AT48" s="569">
        <v>14.627721209000001</v>
      </c>
      <c r="AU48" s="569">
        <v>13.83167774</v>
      </c>
      <c r="AV48" s="569">
        <v>11.556496257999999</v>
      </c>
      <c r="AW48" s="569">
        <v>10.875952996000001</v>
      </c>
      <c r="AX48" s="569">
        <v>12.307871207</v>
      </c>
      <c r="AY48" s="569">
        <v>11.567584420999999</v>
      </c>
      <c r="AZ48" s="569">
        <v>9.9608950000000007</v>
      </c>
      <c r="BA48" s="569">
        <v>10.604380000000001</v>
      </c>
      <c r="BB48" s="570">
        <v>10.41947</v>
      </c>
      <c r="BC48" s="570">
        <v>11.789389999999999</v>
      </c>
      <c r="BD48" s="570">
        <v>13.89237</v>
      </c>
      <c r="BE48" s="570">
        <v>15.273070000000001</v>
      </c>
      <c r="BF48" s="570">
        <v>15.57503</v>
      </c>
      <c r="BG48" s="570">
        <v>13.68343</v>
      </c>
      <c r="BH48" s="570">
        <v>11.30791</v>
      </c>
      <c r="BI48" s="570">
        <v>10.198169999999999</v>
      </c>
      <c r="BJ48" s="570">
        <v>12.184480000000001</v>
      </c>
      <c r="BK48" s="570">
        <v>12.139860000000001</v>
      </c>
      <c r="BL48" s="570">
        <v>10.11913</v>
      </c>
      <c r="BM48" s="570">
        <v>10.52557</v>
      </c>
      <c r="BN48" s="570">
        <v>10.23456</v>
      </c>
      <c r="BO48" s="570">
        <v>11.7897</v>
      </c>
      <c r="BP48" s="570">
        <v>13.845190000000001</v>
      </c>
      <c r="BQ48" s="570">
        <v>15.27763</v>
      </c>
      <c r="BR48" s="570">
        <v>15.317780000000001</v>
      </c>
      <c r="BS48" s="570">
        <v>13.72728</v>
      </c>
      <c r="BT48" s="570">
        <v>11.53497</v>
      </c>
      <c r="BU48" s="570">
        <v>10.512639999999999</v>
      </c>
      <c r="BV48" s="570">
        <v>12.49052</v>
      </c>
    </row>
    <row r="49" spans="1:74" ht="11.15" customHeight="1" x14ac:dyDescent="0.25">
      <c r="A49" s="415" t="s">
        <v>1220</v>
      </c>
      <c r="B49" s="416" t="s">
        <v>1237</v>
      </c>
      <c r="C49" s="569">
        <v>9.2814150000000009</v>
      </c>
      <c r="D49" s="569">
        <v>8.5258289999999999</v>
      </c>
      <c r="E49" s="569">
        <v>8.3029299999999999</v>
      </c>
      <c r="F49" s="569">
        <v>8.7652889999999992</v>
      </c>
      <c r="G49" s="569">
        <v>9.4071470000000001</v>
      </c>
      <c r="H49" s="569">
        <v>12.186907</v>
      </c>
      <c r="I49" s="569">
        <v>14.772167</v>
      </c>
      <c r="J49" s="569">
        <v>14.966174000000001</v>
      </c>
      <c r="K49" s="569">
        <v>12.238255000000001</v>
      </c>
      <c r="L49" s="569">
        <v>9.3914259999999992</v>
      </c>
      <c r="M49" s="569">
        <v>8.3778380000000006</v>
      </c>
      <c r="N49" s="569">
        <v>9.2198180000000001</v>
      </c>
      <c r="O49" s="569">
        <v>9.159459</v>
      </c>
      <c r="P49" s="569">
        <v>8.2917919999999992</v>
      </c>
      <c r="Q49" s="569">
        <v>8.1879369999999998</v>
      </c>
      <c r="R49" s="569">
        <v>8.4195379999999993</v>
      </c>
      <c r="S49" s="569">
        <v>11.179971999999999</v>
      </c>
      <c r="T49" s="569">
        <v>12.671124000000001</v>
      </c>
      <c r="U49" s="569">
        <v>15.377575</v>
      </c>
      <c r="V49" s="569">
        <v>15.648049</v>
      </c>
      <c r="W49" s="569">
        <v>12.496091</v>
      </c>
      <c r="X49" s="569">
        <v>10.360624</v>
      </c>
      <c r="Y49" s="569">
        <v>8.5015280000000004</v>
      </c>
      <c r="Z49" s="569">
        <v>9.423686</v>
      </c>
      <c r="AA49" s="569">
        <v>9.3141230000000004</v>
      </c>
      <c r="AB49" s="569">
        <v>7.923044</v>
      </c>
      <c r="AC49" s="569">
        <v>8.6103179999999995</v>
      </c>
      <c r="AD49" s="569">
        <v>9.1216190000000008</v>
      </c>
      <c r="AE49" s="569">
        <v>10.972265</v>
      </c>
      <c r="AF49" s="569">
        <v>14.198320000000001</v>
      </c>
      <c r="AG49" s="569">
        <v>15.024151</v>
      </c>
      <c r="AH49" s="569">
        <v>14.659678</v>
      </c>
      <c r="AI49" s="569">
        <v>12.714245</v>
      </c>
      <c r="AJ49" s="569">
        <v>9.5341269999999998</v>
      </c>
      <c r="AK49" s="569">
        <v>8.6415474999999997</v>
      </c>
      <c r="AL49" s="569">
        <v>9.3137609999999995</v>
      </c>
      <c r="AM49" s="569">
        <v>9.5992391341999994</v>
      </c>
      <c r="AN49" s="569">
        <v>8.6199810749000001</v>
      </c>
      <c r="AO49" s="569">
        <v>9.2114512843000007</v>
      </c>
      <c r="AP49" s="569">
        <v>9.5557025331999998</v>
      </c>
      <c r="AQ49" s="569">
        <v>11.608979576999999</v>
      </c>
      <c r="AR49" s="569">
        <v>13.005443165999999</v>
      </c>
      <c r="AS49" s="569">
        <v>15.106129594</v>
      </c>
      <c r="AT49" s="569">
        <v>14.127258562</v>
      </c>
      <c r="AU49" s="569">
        <v>12.693709018</v>
      </c>
      <c r="AV49" s="569">
        <v>9.8713992366000003</v>
      </c>
      <c r="AW49" s="569">
        <v>8.9431636018000003</v>
      </c>
      <c r="AX49" s="569">
        <v>9.9355440437000002</v>
      </c>
      <c r="AY49" s="569">
        <v>10.16699783</v>
      </c>
      <c r="AZ49" s="569">
        <v>8.7789670264000002</v>
      </c>
      <c r="BA49" s="569">
        <v>9.5787479999999992</v>
      </c>
      <c r="BB49" s="570">
        <v>9.4416720000000005</v>
      </c>
      <c r="BC49" s="570">
        <v>11.263500000000001</v>
      </c>
      <c r="BD49" s="570">
        <v>13.527200000000001</v>
      </c>
      <c r="BE49" s="570">
        <v>15.374549999999999</v>
      </c>
      <c r="BF49" s="570">
        <v>15.468999999999999</v>
      </c>
      <c r="BG49" s="570">
        <v>12.968959999999999</v>
      </c>
      <c r="BH49" s="570">
        <v>10.088419999999999</v>
      </c>
      <c r="BI49" s="570">
        <v>8.9589669999999995</v>
      </c>
      <c r="BJ49" s="570">
        <v>10.15601</v>
      </c>
      <c r="BK49" s="570">
        <v>9.9251349999999992</v>
      </c>
      <c r="BL49" s="570">
        <v>8.9483189999999997</v>
      </c>
      <c r="BM49" s="570">
        <v>9.4529329999999998</v>
      </c>
      <c r="BN49" s="570">
        <v>9.5294760000000007</v>
      </c>
      <c r="BO49" s="570">
        <v>11.31611</v>
      </c>
      <c r="BP49" s="570">
        <v>13.525740000000001</v>
      </c>
      <c r="BQ49" s="570">
        <v>15.435309999999999</v>
      </c>
      <c r="BR49" s="570">
        <v>15.486179999999999</v>
      </c>
      <c r="BS49" s="570">
        <v>12.98292</v>
      </c>
      <c r="BT49" s="570">
        <v>10.102880000000001</v>
      </c>
      <c r="BU49" s="570">
        <v>8.9746790000000001</v>
      </c>
      <c r="BV49" s="570">
        <v>10.17094</v>
      </c>
    </row>
    <row r="50" spans="1:74" ht="11.15" customHeight="1" x14ac:dyDescent="0.25">
      <c r="A50" s="409"/>
      <c r="B50" s="102" t="s">
        <v>1221</v>
      </c>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67"/>
      <c r="BC50" s="267"/>
      <c r="BD50" s="267"/>
      <c r="BE50" s="267"/>
      <c r="BF50" s="267"/>
      <c r="BG50" s="267"/>
      <c r="BH50" s="267"/>
      <c r="BI50" s="267"/>
      <c r="BJ50" s="267"/>
      <c r="BK50" s="267"/>
      <c r="BL50" s="267"/>
      <c r="BM50" s="267"/>
      <c r="BN50" s="267"/>
      <c r="BO50" s="267"/>
      <c r="BP50" s="267"/>
      <c r="BQ50" s="267"/>
      <c r="BR50" s="267"/>
      <c r="BS50" s="267"/>
      <c r="BT50" s="267"/>
      <c r="BU50" s="267"/>
      <c r="BV50" s="267"/>
    </row>
    <row r="51" spans="1:74" ht="11.15" customHeight="1" x14ac:dyDescent="0.25">
      <c r="A51" s="415" t="s">
        <v>1222</v>
      </c>
      <c r="B51" s="416" t="s">
        <v>1397</v>
      </c>
      <c r="C51" s="569">
        <v>6.7386299000000003</v>
      </c>
      <c r="D51" s="569">
        <v>6.2655998029999997</v>
      </c>
      <c r="E51" s="569">
        <v>5.2507060499999998</v>
      </c>
      <c r="F51" s="569">
        <v>3.3136149119999998</v>
      </c>
      <c r="G51" s="569">
        <v>2.7752561080000002</v>
      </c>
      <c r="H51" s="569">
        <v>4.0171460999999997</v>
      </c>
      <c r="I51" s="569">
        <v>7.0319250809999998</v>
      </c>
      <c r="J51" s="569">
        <v>8.5141117130000001</v>
      </c>
      <c r="K51" s="569">
        <v>7.3721771250000003</v>
      </c>
      <c r="L51" s="569">
        <v>7.5975176390000003</v>
      </c>
      <c r="M51" s="569">
        <v>7.470125232</v>
      </c>
      <c r="N51" s="569">
        <v>7.6858703290000001</v>
      </c>
      <c r="O51" s="569">
        <v>5.7892194300000002</v>
      </c>
      <c r="P51" s="569">
        <v>5.1808543870000001</v>
      </c>
      <c r="Q51" s="569">
        <v>5.9783127919999997</v>
      </c>
      <c r="R51" s="569">
        <v>3.89739411</v>
      </c>
      <c r="S51" s="569">
        <v>3.5301062170000002</v>
      </c>
      <c r="T51" s="569">
        <v>5.256247471</v>
      </c>
      <c r="U51" s="569">
        <v>7.7660466259999996</v>
      </c>
      <c r="V51" s="569">
        <v>10.19421354</v>
      </c>
      <c r="W51" s="569">
        <v>8.6889623010000001</v>
      </c>
      <c r="X51" s="569">
        <v>9.2273004580000002</v>
      </c>
      <c r="Y51" s="569">
        <v>6.8782866570000003</v>
      </c>
      <c r="Z51" s="569">
        <v>7.7919163469999999</v>
      </c>
      <c r="AA51" s="569">
        <v>6.069607639</v>
      </c>
      <c r="AB51" s="569">
        <v>5.2230683180000002</v>
      </c>
      <c r="AC51" s="569">
        <v>5.5799360519999999</v>
      </c>
      <c r="AD51" s="569">
        <v>5.1326935110000003</v>
      </c>
      <c r="AE51" s="569">
        <v>5.0891369600000003</v>
      </c>
      <c r="AF51" s="569">
        <v>7.562184727</v>
      </c>
      <c r="AG51" s="569">
        <v>11.035394252</v>
      </c>
      <c r="AH51" s="569">
        <v>9.7649278450000008</v>
      </c>
      <c r="AI51" s="569">
        <v>8.1553367140000006</v>
      </c>
      <c r="AJ51" s="569">
        <v>7.6295810130000001</v>
      </c>
      <c r="AK51" s="569">
        <v>6.9748993239999999</v>
      </c>
      <c r="AL51" s="569">
        <v>7.2593644719999997</v>
      </c>
      <c r="AM51" s="569">
        <v>6.1126573129999997</v>
      </c>
      <c r="AN51" s="569">
        <v>5.0002166949999998</v>
      </c>
      <c r="AO51" s="569">
        <v>4.5898611359999997</v>
      </c>
      <c r="AP51" s="569">
        <v>4.8902974989999999</v>
      </c>
      <c r="AQ51" s="569">
        <v>4.1572560310000002</v>
      </c>
      <c r="AR51" s="569">
        <v>6.1673180690000002</v>
      </c>
      <c r="AS51" s="569">
        <v>8.6330837270000007</v>
      </c>
      <c r="AT51" s="569">
        <v>10.804256326000001</v>
      </c>
      <c r="AU51" s="569">
        <v>9.9873065420000007</v>
      </c>
      <c r="AV51" s="569">
        <v>8.5270265559999991</v>
      </c>
      <c r="AW51" s="569">
        <v>8.0322387939999995</v>
      </c>
      <c r="AX51" s="569">
        <v>8.9690309100000007</v>
      </c>
      <c r="AY51" s="569">
        <v>7.5854062669999998</v>
      </c>
      <c r="AZ51" s="569">
        <v>5.0767889999999998</v>
      </c>
      <c r="BA51" s="569">
        <v>4.8811749999999998</v>
      </c>
      <c r="BB51" s="570">
        <v>3.773911</v>
      </c>
      <c r="BC51" s="570">
        <v>2.4321809999999999</v>
      </c>
      <c r="BD51" s="570">
        <v>4.4094040000000003</v>
      </c>
      <c r="BE51" s="570">
        <v>7.0722620000000003</v>
      </c>
      <c r="BF51" s="570">
        <v>8.5979659999999996</v>
      </c>
      <c r="BG51" s="570">
        <v>7.4577049999999998</v>
      </c>
      <c r="BH51" s="570">
        <v>7.0464349999999998</v>
      </c>
      <c r="BI51" s="570">
        <v>6.1756739999999999</v>
      </c>
      <c r="BJ51" s="570">
        <v>8.3412410000000001</v>
      </c>
      <c r="BK51" s="570">
        <v>7.2246030000000001</v>
      </c>
      <c r="BL51" s="570">
        <v>4.0295370000000004</v>
      </c>
      <c r="BM51" s="570">
        <v>4.4970800000000004</v>
      </c>
      <c r="BN51" s="570">
        <v>3.4703110000000001</v>
      </c>
      <c r="BO51" s="570">
        <v>3.6225969999999998</v>
      </c>
      <c r="BP51" s="570">
        <v>4.7862340000000003</v>
      </c>
      <c r="BQ51" s="570">
        <v>7.2858720000000003</v>
      </c>
      <c r="BR51" s="570">
        <v>8.7993590000000008</v>
      </c>
      <c r="BS51" s="570">
        <v>7.5624279999999997</v>
      </c>
      <c r="BT51" s="570">
        <v>6.6798580000000003</v>
      </c>
      <c r="BU51" s="570">
        <v>5.5997089999999998</v>
      </c>
      <c r="BV51" s="570">
        <v>7.6769280000000002</v>
      </c>
    </row>
    <row r="52" spans="1:74" ht="11.15" customHeight="1" x14ac:dyDescent="0.25">
      <c r="A52" s="415" t="s">
        <v>1223</v>
      </c>
      <c r="B52" s="416" t="s">
        <v>80</v>
      </c>
      <c r="C52" s="569">
        <v>0.77109697499999996</v>
      </c>
      <c r="D52" s="569">
        <v>0.81095215200000004</v>
      </c>
      <c r="E52" s="569">
        <v>0.57208892499999997</v>
      </c>
      <c r="F52" s="569">
        <v>0.19561948500000001</v>
      </c>
      <c r="G52" s="569">
        <v>0.52635936000000005</v>
      </c>
      <c r="H52" s="569">
        <v>0.51135507800000002</v>
      </c>
      <c r="I52" s="569">
        <v>0.61886307699999998</v>
      </c>
      <c r="J52" s="569">
        <v>0.66163189600000005</v>
      </c>
      <c r="K52" s="569">
        <v>0.623199595</v>
      </c>
      <c r="L52" s="569">
        <v>0.60573158100000002</v>
      </c>
      <c r="M52" s="569">
        <v>0.80218220200000001</v>
      </c>
      <c r="N52" s="569">
        <v>0.84053186499999999</v>
      </c>
      <c r="O52" s="569">
        <v>0.54027245999999995</v>
      </c>
      <c r="P52" s="569">
        <v>0.46254534000000003</v>
      </c>
      <c r="Q52" s="569">
        <v>0.40926842099999999</v>
      </c>
      <c r="R52" s="569">
        <v>0.289279652</v>
      </c>
      <c r="S52" s="569">
        <v>0.45602637899999998</v>
      </c>
      <c r="T52" s="569">
        <v>0.47580077399999998</v>
      </c>
      <c r="U52" s="569">
        <v>0.601764246</v>
      </c>
      <c r="V52" s="569">
        <v>0.829657537</v>
      </c>
      <c r="W52" s="569">
        <v>0.67043670399999999</v>
      </c>
      <c r="X52" s="569">
        <v>0.72053160000000005</v>
      </c>
      <c r="Y52" s="569">
        <v>0.68511978799999995</v>
      </c>
      <c r="Z52" s="569">
        <v>0.60207715299999998</v>
      </c>
      <c r="AA52" s="569">
        <v>0.46238400699999999</v>
      </c>
      <c r="AB52" s="569">
        <v>0.78927633200000002</v>
      </c>
      <c r="AC52" s="569">
        <v>0.51973362400000001</v>
      </c>
      <c r="AD52" s="569">
        <v>0.19321258099999999</v>
      </c>
      <c r="AE52" s="569">
        <v>0.45410141399999998</v>
      </c>
      <c r="AF52" s="569">
        <v>0.749641962</v>
      </c>
      <c r="AG52" s="569">
        <v>1.077079908</v>
      </c>
      <c r="AH52" s="569">
        <v>0.93001191900000002</v>
      </c>
      <c r="AI52" s="569">
        <v>0.95122478399999999</v>
      </c>
      <c r="AJ52" s="569">
        <v>0.63114023299999999</v>
      </c>
      <c r="AK52" s="569">
        <v>0.39532853299999998</v>
      </c>
      <c r="AL52" s="569">
        <v>0.40806263100000001</v>
      </c>
      <c r="AM52" s="569">
        <v>0.20411573599999999</v>
      </c>
      <c r="AN52" s="569">
        <v>0.18391655700000001</v>
      </c>
      <c r="AO52" s="569">
        <v>0.117241999</v>
      </c>
      <c r="AP52" s="569">
        <v>0.21404900299999999</v>
      </c>
      <c r="AQ52" s="569">
        <v>0.249091651</v>
      </c>
      <c r="AR52" s="569">
        <v>0.23096994400000001</v>
      </c>
      <c r="AS52" s="569">
        <v>0.653761064</v>
      </c>
      <c r="AT52" s="569">
        <v>0.76450997700000001</v>
      </c>
      <c r="AU52" s="569">
        <v>0.96024131400000001</v>
      </c>
      <c r="AV52" s="569">
        <v>0.70978782600000001</v>
      </c>
      <c r="AW52" s="569">
        <v>0.46650653600000003</v>
      </c>
      <c r="AX52" s="569">
        <v>0.74172391400000004</v>
      </c>
      <c r="AY52" s="569">
        <v>0.57948822600000005</v>
      </c>
      <c r="AZ52" s="569">
        <v>0.69340089999999999</v>
      </c>
      <c r="BA52" s="569">
        <v>0.42657149999999999</v>
      </c>
      <c r="BB52" s="570">
        <v>0.17024510000000001</v>
      </c>
      <c r="BC52" s="570">
        <v>0.30791479999999999</v>
      </c>
      <c r="BD52" s="570">
        <v>0.56517819999999996</v>
      </c>
      <c r="BE52" s="570">
        <v>0.84751330000000002</v>
      </c>
      <c r="BF52" s="570">
        <v>0.83844399999999997</v>
      </c>
      <c r="BG52" s="570">
        <v>0.89703770000000005</v>
      </c>
      <c r="BH52" s="570">
        <v>0.61486410000000002</v>
      </c>
      <c r="BI52" s="570">
        <v>0.50153800000000004</v>
      </c>
      <c r="BJ52" s="570">
        <v>0.51731000000000005</v>
      </c>
      <c r="BK52" s="570">
        <v>0.54085159999999999</v>
      </c>
      <c r="BL52" s="570">
        <v>0.86489709999999997</v>
      </c>
      <c r="BM52" s="570">
        <v>0.81712450000000003</v>
      </c>
      <c r="BN52" s="570">
        <v>0.77214499999999997</v>
      </c>
      <c r="BO52" s="570">
        <v>0.30045290000000002</v>
      </c>
      <c r="BP52" s="570">
        <v>0.57158969999999998</v>
      </c>
      <c r="BQ52" s="570">
        <v>0.97559549999999995</v>
      </c>
      <c r="BR52" s="570">
        <v>1.117936</v>
      </c>
      <c r="BS52" s="570">
        <v>1.0689850000000001</v>
      </c>
      <c r="BT52" s="570">
        <v>0.90929930000000003</v>
      </c>
      <c r="BU52" s="570">
        <v>0.90286900000000003</v>
      </c>
      <c r="BV52" s="570">
        <v>0.97974459999999997</v>
      </c>
    </row>
    <row r="53" spans="1:74" ht="11.15" customHeight="1" x14ac:dyDescent="0.25">
      <c r="A53" s="415" t="s">
        <v>1224</v>
      </c>
      <c r="B53" s="418" t="s">
        <v>81</v>
      </c>
      <c r="C53" s="569">
        <v>1.681619</v>
      </c>
      <c r="D53" s="569">
        <v>0.98700200000000005</v>
      </c>
      <c r="E53" s="569">
        <v>1.1328050000000001</v>
      </c>
      <c r="F53" s="569">
        <v>1.5518430000000001</v>
      </c>
      <c r="G53" s="569">
        <v>1.692739</v>
      </c>
      <c r="H53" s="569">
        <v>1.6328549999999999</v>
      </c>
      <c r="I53" s="569">
        <v>1.6871499999999999</v>
      </c>
      <c r="J53" s="569">
        <v>1.6779310000000001</v>
      </c>
      <c r="K53" s="569">
        <v>1.3697699999999999</v>
      </c>
      <c r="L53" s="569">
        <v>0.83989499999999995</v>
      </c>
      <c r="M53" s="569">
        <v>0.80096400000000001</v>
      </c>
      <c r="N53" s="569">
        <v>1.110811</v>
      </c>
      <c r="O53" s="569">
        <v>1.6895450000000001</v>
      </c>
      <c r="P53" s="569">
        <v>1.486059</v>
      </c>
      <c r="Q53" s="569">
        <v>1.6710259999999999</v>
      </c>
      <c r="R53" s="569">
        <v>1.6306449999999999</v>
      </c>
      <c r="S53" s="569">
        <v>1.5976520000000001</v>
      </c>
      <c r="T53" s="569">
        <v>1.6280680000000001</v>
      </c>
      <c r="U53" s="569">
        <v>1.2786949999999999</v>
      </c>
      <c r="V53" s="569">
        <v>1.597801</v>
      </c>
      <c r="W53" s="569">
        <v>1.5999909999999999</v>
      </c>
      <c r="X53" s="569">
        <v>0.43859700000000001</v>
      </c>
      <c r="Y53" s="569">
        <v>0.78401299999999996</v>
      </c>
      <c r="Z53" s="569">
        <v>0.85660599999999998</v>
      </c>
      <c r="AA53" s="569">
        <v>1.287253</v>
      </c>
      <c r="AB53" s="569">
        <v>0.79981100000000005</v>
      </c>
      <c r="AC53" s="569">
        <v>0.84116299999999999</v>
      </c>
      <c r="AD53" s="569">
        <v>0.92222899999999997</v>
      </c>
      <c r="AE53" s="569">
        <v>1.6743269999999999</v>
      </c>
      <c r="AF53" s="569">
        <v>1.633953</v>
      </c>
      <c r="AG53" s="569">
        <v>1.683581</v>
      </c>
      <c r="AH53" s="569">
        <v>1.6814899999999999</v>
      </c>
      <c r="AI53" s="569">
        <v>1.6267119999999999</v>
      </c>
      <c r="AJ53" s="569">
        <v>1.1976100000000001</v>
      </c>
      <c r="AK53" s="569">
        <v>1.445614</v>
      </c>
      <c r="AL53" s="569">
        <v>1.6836230000000001</v>
      </c>
      <c r="AM53" s="569">
        <v>1.6563600000000001</v>
      </c>
      <c r="AN53" s="569">
        <v>1.4813890000000001</v>
      </c>
      <c r="AO53" s="569">
        <v>1.466126</v>
      </c>
      <c r="AP53" s="569">
        <v>0.864541</v>
      </c>
      <c r="AQ53" s="569">
        <v>1.692998</v>
      </c>
      <c r="AR53" s="569">
        <v>1.6332880000000001</v>
      </c>
      <c r="AS53" s="569">
        <v>1.684102</v>
      </c>
      <c r="AT53" s="569">
        <v>1.6794</v>
      </c>
      <c r="AU53" s="569">
        <v>1.6116630000000001</v>
      </c>
      <c r="AV53" s="569">
        <v>1.223462</v>
      </c>
      <c r="AW53" s="569">
        <v>0.92945900000000004</v>
      </c>
      <c r="AX53" s="569">
        <v>1.670466</v>
      </c>
      <c r="AY53" s="569">
        <v>1.6030679999999999</v>
      </c>
      <c r="AZ53" s="569">
        <v>1.54409</v>
      </c>
      <c r="BA53" s="569">
        <v>1.5793999999999999</v>
      </c>
      <c r="BB53" s="570">
        <v>1.54165</v>
      </c>
      <c r="BC53" s="570">
        <v>1.59304</v>
      </c>
      <c r="BD53" s="570">
        <v>1.54165</v>
      </c>
      <c r="BE53" s="570">
        <v>1.59304</v>
      </c>
      <c r="BF53" s="570">
        <v>1.59304</v>
      </c>
      <c r="BG53" s="570">
        <v>1.39408</v>
      </c>
      <c r="BH53" s="570">
        <v>0.92649999999999999</v>
      </c>
      <c r="BI53" s="570">
        <v>1.54165</v>
      </c>
      <c r="BJ53" s="570">
        <v>1.59304</v>
      </c>
      <c r="BK53" s="570">
        <v>1.59304</v>
      </c>
      <c r="BL53" s="570">
        <v>1.4902599999999999</v>
      </c>
      <c r="BM53" s="570">
        <v>1.59304</v>
      </c>
      <c r="BN53" s="570">
        <v>1.10293</v>
      </c>
      <c r="BO53" s="570">
        <v>0.95076000000000005</v>
      </c>
      <c r="BP53" s="570">
        <v>1.54165</v>
      </c>
      <c r="BQ53" s="570">
        <v>1.59304</v>
      </c>
      <c r="BR53" s="570">
        <v>1.59304</v>
      </c>
      <c r="BS53" s="570">
        <v>1.54165</v>
      </c>
      <c r="BT53" s="570">
        <v>1.59304</v>
      </c>
      <c r="BU53" s="570">
        <v>1.54165</v>
      </c>
      <c r="BV53" s="570">
        <v>1.59304</v>
      </c>
    </row>
    <row r="54" spans="1:74" ht="11.15" customHeight="1" x14ac:dyDescent="0.25">
      <c r="A54" s="415" t="s">
        <v>1225</v>
      </c>
      <c r="B54" s="418" t="s">
        <v>1140</v>
      </c>
      <c r="C54" s="569">
        <v>1.4400874640000001</v>
      </c>
      <c r="D54" s="569">
        <v>2.1507370469999998</v>
      </c>
      <c r="E54" s="569">
        <v>4.250898147</v>
      </c>
      <c r="F54" s="569">
        <v>4.5751611949999997</v>
      </c>
      <c r="G54" s="569">
        <v>4.5165743000000003</v>
      </c>
      <c r="H54" s="569">
        <v>4.541350274</v>
      </c>
      <c r="I54" s="569">
        <v>4.1658044170000004</v>
      </c>
      <c r="J54" s="569">
        <v>3.7336022710000001</v>
      </c>
      <c r="K54" s="569">
        <v>2.7561263280000001</v>
      </c>
      <c r="L54" s="569">
        <v>2.1256612580000001</v>
      </c>
      <c r="M54" s="569">
        <v>1.614671789</v>
      </c>
      <c r="N54" s="569">
        <v>1.9365462</v>
      </c>
      <c r="O54" s="569">
        <v>1.5525085869999999</v>
      </c>
      <c r="P54" s="569">
        <v>1.142140318</v>
      </c>
      <c r="Q54" s="569">
        <v>1.2044033460000001</v>
      </c>
      <c r="R54" s="569">
        <v>1.8906003069999999</v>
      </c>
      <c r="S54" s="569">
        <v>2.6231599299999999</v>
      </c>
      <c r="T54" s="569">
        <v>2.4320532730000002</v>
      </c>
      <c r="U54" s="569">
        <v>2.544211148</v>
      </c>
      <c r="V54" s="569">
        <v>2.5470647130000001</v>
      </c>
      <c r="W54" s="569">
        <v>1.6993932810000001</v>
      </c>
      <c r="X54" s="569">
        <v>1.3811552039999999</v>
      </c>
      <c r="Y54" s="569">
        <v>1.041836905</v>
      </c>
      <c r="Z54" s="569">
        <v>0.85189502299999997</v>
      </c>
      <c r="AA54" s="569">
        <v>0.71354003899999996</v>
      </c>
      <c r="AB54" s="569">
        <v>0.78295369000000004</v>
      </c>
      <c r="AC54" s="569">
        <v>0.97671466399999995</v>
      </c>
      <c r="AD54" s="569">
        <v>1.2148681969999999</v>
      </c>
      <c r="AE54" s="569">
        <v>1.367753185</v>
      </c>
      <c r="AF54" s="569">
        <v>1.49990139</v>
      </c>
      <c r="AG54" s="569">
        <v>1.791003455</v>
      </c>
      <c r="AH54" s="569">
        <v>1.5930497189999999</v>
      </c>
      <c r="AI54" s="569">
        <v>1.441431331</v>
      </c>
      <c r="AJ54" s="569">
        <v>1.1778585420000001</v>
      </c>
      <c r="AK54" s="569">
        <v>0.80149261400000005</v>
      </c>
      <c r="AL54" s="569">
        <v>0.84378632200000003</v>
      </c>
      <c r="AM54" s="569">
        <v>0.991611452</v>
      </c>
      <c r="AN54" s="569">
        <v>1.0774321630000001</v>
      </c>
      <c r="AO54" s="569">
        <v>1.5227165620000001</v>
      </c>
      <c r="AP54" s="569">
        <v>1.6434985419999999</v>
      </c>
      <c r="AQ54" s="569">
        <v>1.7850798450000001</v>
      </c>
      <c r="AR54" s="569">
        <v>1.777323381</v>
      </c>
      <c r="AS54" s="569">
        <v>1.8205883620000001</v>
      </c>
      <c r="AT54" s="569">
        <v>1.719584387</v>
      </c>
      <c r="AU54" s="569">
        <v>1.6961922309999999</v>
      </c>
      <c r="AV54" s="569">
        <v>0.850865855</v>
      </c>
      <c r="AW54" s="569">
        <v>0.77899569300000004</v>
      </c>
      <c r="AX54" s="569">
        <v>1.188239101</v>
      </c>
      <c r="AY54" s="569">
        <v>2.1269333229999998</v>
      </c>
      <c r="AZ54" s="569">
        <v>1.836975</v>
      </c>
      <c r="BA54" s="569">
        <v>2.8546480000000001</v>
      </c>
      <c r="BB54" s="570">
        <v>2.93</v>
      </c>
      <c r="BC54" s="570">
        <v>3.64</v>
      </c>
      <c r="BD54" s="570">
        <v>3.31</v>
      </c>
      <c r="BE54" s="570">
        <v>3.27</v>
      </c>
      <c r="BF54" s="570">
        <v>2.93</v>
      </c>
      <c r="BG54" s="570">
        <v>2.5629740000000001</v>
      </c>
      <c r="BH54" s="570">
        <v>1.75</v>
      </c>
      <c r="BI54" s="570">
        <v>1.56</v>
      </c>
      <c r="BJ54" s="570">
        <v>1.78</v>
      </c>
      <c r="BK54" s="570">
        <v>1.66</v>
      </c>
      <c r="BL54" s="570">
        <v>1.95</v>
      </c>
      <c r="BM54" s="570">
        <v>1.83</v>
      </c>
      <c r="BN54" s="570">
        <v>2.4500000000000002</v>
      </c>
      <c r="BO54" s="570">
        <v>3.08</v>
      </c>
      <c r="BP54" s="570">
        <v>2.94</v>
      </c>
      <c r="BQ54" s="570">
        <v>3.05</v>
      </c>
      <c r="BR54" s="570">
        <v>2.5499999999999998</v>
      </c>
      <c r="BS54" s="570">
        <v>2.02</v>
      </c>
      <c r="BT54" s="570">
        <v>1.5</v>
      </c>
      <c r="BU54" s="570">
        <v>1.25</v>
      </c>
      <c r="BV54" s="570">
        <v>1.36</v>
      </c>
    </row>
    <row r="55" spans="1:74" ht="11.15" customHeight="1" x14ac:dyDescent="0.25">
      <c r="A55" s="415" t="s">
        <v>1226</v>
      </c>
      <c r="B55" s="418" t="s">
        <v>1235</v>
      </c>
      <c r="C55" s="569">
        <v>3.0585081199999999</v>
      </c>
      <c r="D55" s="569">
        <v>3.735186138</v>
      </c>
      <c r="E55" s="569">
        <v>4.6320414369999998</v>
      </c>
      <c r="F55" s="569">
        <v>5.3136245989999997</v>
      </c>
      <c r="G55" s="569">
        <v>5.8761948110000004</v>
      </c>
      <c r="H55" s="569">
        <v>6.2246708230000003</v>
      </c>
      <c r="I55" s="569">
        <v>6.4068588829999999</v>
      </c>
      <c r="J55" s="569">
        <v>6.1551098440000001</v>
      </c>
      <c r="K55" s="569">
        <v>5.2461692329999998</v>
      </c>
      <c r="L55" s="569">
        <v>4.5137442920000002</v>
      </c>
      <c r="M55" s="569">
        <v>3.0815438749999999</v>
      </c>
      <c r="N55" s="569">
        <v>2.6448427919999999</v>
      </c>
      <c r="O55" s="569">
        <v>3.458614834</v>
      </c>
      <c r="P55" s="569">
        <v>4.0392360350000001</v>
      </c>
      <c r="Q55" s="569">
        <v>4.528087642</v>
      </c>
      <c r="R55" s="569">
        <v>5.3757033410000004</v>
      </c>
      <c r="S55" s="569">
        <v>6.334221726</v>
      </c>
      <c r="T55" s="569">
        <v>6.4522891739999997</v>
      </c>
      <c r="U55" s="569">
        <v>6.9588193309999999</v>
      </c>
      <c r="V55" s="569">
        <v>6.0423475590000004</v>
      </c>
      <c r="W55" s="569">
        <v>4.6206312709999997</v>
      </c>
      <c r="X55" s="569">
        <v>4.4158068930000001</v>
      </c>
      <c r="Y55" s="569">
        <v>3.8502675929999999</v>
      </c>
      <c r="Z55" s="569">
        <v>3.4361284269999999</v>
      </c>
      <c r="AA55" s="569">
        <v>3.6577483540000002</v>
      </c>
      <c r="AB55" s="569">
        <v>4.5476676170000001</v>
      </c>
      <c r="AC55" s="569">
        <v>5.4808753790000004</v>
      </c>
      <c r="AD55" s="569">
        <v>6.6820244879999997</v>
      </c>
      <c r="AE55" s="569">
        <v>7.2867197429999999</v>
      </c>
      <c r="AF55" s="569">
        <v>6.9273213880000002</v>
      </c>
      <c r="AG55" s="569">
        <v>6.4684078720000002</v>
      </c>
      <c r="AH55" s="569">
        <v>6.5512766689999999</v>
      </c>
      <c r="AI55" s="569">
        <v>5.7412304150000004</v>
      </c>
      <c r="AJ55" s="569">
        <v>4.8050844829999999</v>
      </c>
      <c r="AK55" s="569">
        <v>3.8800184369999999</v>
      </c>
      <c r="AL55" s="569">
        <v>3.5406357709999998</v>
      </c>
      <c r="AM55" s="569">
        <v>4.5700181689999999</v>
      </c>
      <c r="AN55" s="569">
        <v>4.8283335909999998</v>
      </c>
      <c r="AO55" s="569">
        <v>6.0433186819999998</v>
      </c>
      <c r="AP55" s="569">
        <v>6.6978883600000003</v>
      </c>
      <c r="AQ55" s="569">
        <v>7.4743497799999998</v>
      </c>
      <c r="AR55" s="569">
        <v>7.3416638470000004</v>
      </c>
      <c r="AS55" s="569">
        <v>7.2253106630000001</v>
      </c>
      <c r="AT55" s="569">
        <v>6.4925301150000001</v>
      </c>
      <c r="AU55" s="569">
        <v>5.7120835989999996</v>
      </c>
      <c r="AV55" s="569">
        <v>5.5168897159999997</v>
      </c>
      <c r="AW55" s="569">
        <v>4.9404467429999999</v>
      </c>
      <c r="AX55" s="569">
        <v>4.3108321089999997</v>
      </c>
      <c r="AY55" s="569">
        <v>4.559880229</v>
      </c>
      <c r="AZ55" s="569">
        <v>5.617362</v>
      </c>
      <c r="BA55" s="569">
        <v>6.7822690000000003</v>
      </c>
      <c r="BB55" s="570">
        <v>5.6011879999999996</v>
      </c>
      <c r="BC55" s="570">
        <v>7.3607120000000004</v>
      </c>
      <c r="BD55" s="570">
        <v>7.3532140000000004</v>
      </c>
      <c r="BE55" s="570">
        <v>7.2482470000000001</v>
      </c>
      <c r="BF55" s="570">
        <v>7.05532</v>
      </c>
      <c r="BG55" s="570">
        <v>6.4548059999999996</v>
      </c>
      <c r="BH55" s="570">
        <v>6.1529389999999999</v>
      </c>
      <c r="BI55" s="570">
        <v>4.7697770000000004</v>
      </c>
      <c r="BJ55" s="570">
        <v>3.7252200000000002</v>
      </c>
      <c r="BK55" s="570">
        <v>4.1042350000000001</v>
      </c>
      <c r="BL55" s="570">
        <v>5.2307769999999998</v>
      </c>
      <c r="BM55" s="570">
        <v>5.9157000000000002</v>
      </c>
      <c r="BN55" s="570">
        <v>6.7294140000000002</v>
      </c>
      <c r="BO55" s="570">
        <v>8.0455120000000004</v>
      </c>
      <c r="BP55" s="570">
        <v>7.6998620000000004</v>
      </c>
      <c r="BQ55" s="570">
        <v>7.7895580000000004</v>
      </c>
      <c r="BR55" s="570">
        <v>7.1867299999999998</v>
      </c>
      <c r="BS55" s="570">
        <v>6.0635859999999999</v>
      </c>
      <c r="BT55" s="570">
        <v>5.5947269999999998</v>
      </c>
      <c r="BU55" s="570">
        <v>5.0340189999999998</v>
      </c>
      <c r="BV55" s="570">
        <v>3.9421539999999999</v>
      </c>
    </row>
    <row r="56" spans="1:74" ht="11.15" customHeight="1" x14ac:dyDescent="0.25">
      <c r="A56" s="415" t="s">
        <v>1227</v>
      </c>
      <c r="B56" s="416" t="s">
        <v>1236</v>
      </c>
      <c r="C56" s="569">
        <v>-8.6056369999999993E-2</v>
      </c>
      <c r="D56" s="569">
        <v>-7.3310157000000001E-2</v>
      </c>
      <c r="E56" s="569">
        <v>-3.7110936999999997E-2</v>
      </c>
      <c r="F56" s="569">
        <v>0.11117459</v>
      </c>
      <c r="G56" s="569">
        <v>2.5840476000000001E-2</v>
      </c>
      <c r="H56" s="569">
        <v>6.2729075999999995E-2</v>
      </c>
      <c r="I56" s="569">
        <v>5.8376076999999998E-2</v>
      </c>
      <c r="J56" s="569">
        <v>0.115582163</v>
      </c>
      <c r="K56" s="569">
        <v>1.7186996999999999E-2</v>
      </c>
      <c r="L56" s="569">
        <v>0.104039223</v>
      </c>
      <c r="M56" s="569">
        <v>-2.5185005E-2</v>
      </c>
      <c r="N56" s="569">
        <v>-8.7906481999999994E-2</v>
      </c>
      <c r="O56" s="569">
        <v>-4.2148355999999998E-2</v>
      </c>
      <c r="P56" s="569">
        <v>2.1762139E-2</v>
      </c>
      <c r="Q56" s="569">
        <v>-3.5326708999999998E-2</v>
      </c>
      <c r="R56" s="569">
        <v>-2.7250937999999999E-2</v>
      </c>
      <c r="S56" s="569">
        <v>1.3953679E-2</v>
      </c>
      <c r="T56" s="569">
        <v>6.2562403000000003E-2</v>
      </c>
      <c r="U56" s="569">
        <v>9.1778293999999996E-2</v>
      </c>
      <c r="V56" s="569">
        <v>9.5179879999999998E-3</v>
      </c>
      <c r="W56" s="569">
        <v>1.7040396999999999E-2</v>
      </c>
      <c r="X56" s="569">
        <v>6.1857600000000002E-4</v>
      </c>
      <c r="Y56" s="569">
        <v>1.5585458999999999E-2</v>
      </c>
      <c r="Z56" s="569">
        <v>4.0416632000000001E-2</v>
      </c>
      <c r="AA56" s="569">
        <v>-6.6468789999999996E-3</v>
      </c>
      <c r="AB56" s="569">
        <v>-5.5300963000000002E-2</v>
      </c>
      <c r="AC56" s="569">
        <v>8.5868590000000005E-3</v>
      </c>
      <c r="AD56" s="569">
        <v>-1.8369454E-2</v>
      </c>
      <c r="AE56" s="569">
        <v>-7.3624749000000003E-2</v>
      </c>
      <c r="AF56" s="569">
        <v>9.0770429999999999E-3</v>
      </c>
      <c r="AG56" s="569">
        <v>-3.2067805999999997E-2</v>
      </c>
      <c r="AH56" s="569">
        <v>-1.5163592E-2</v>
      </c>
      <c r="AI56" s="569">
        <v>4.1854503000000001E-2</v>
      </c>
      <c r="AJ56" s="569">
        <v>-3.6887386000000001E-2</v>
      </c>
      <c r="AK56" s="569">
        <v>-6.4325018999999997E-2</v>
      </c>
      <c r="AL56" s="569">
        <v>4.7852830000000004E-3</v>
      </c>
      <c r="AM56" s="569">
        <v>-5.6431489000000001E-2</v>
      </c>
      <c r="AN56" s="569">
        <v>1.5448678E-2</v>
      </c>
      <c r="AO56" s="569">
        <v>1.0213534E-2</v>
      </c>
      <c r="AP56" s="569">
        <v>8.8750159999999995E-3</v>
      </c>
      <c r="AQ56" s="569">
        <v>-0.113439125</v>
      </c>
      <c r="AR56" s="569">
        <v>-7.8109853000000007E-2</v>
      </c>
      <c r="AS56" s="569">
        <v>4.1998418000000003E-2</v>
      </c>
      <c r="AT56" s="569">
        <v>0.10151555499999999</v>
      </c>
      <c r="AU56" s="569">
        <v>-1.8081989999999999E-3</v>
      </c>
      <c r="AV56" s="569">
        <v>-3.1618062000000002E-2</v>
      </c>
      <c r="AW56" s="569">
        <v>-2.9027231000000001E-2</v>
      </c>
      <c r="AX56" s="569">
        <v>-0.11161428399999999</v>
      </c>
      <c r="AY56" s="569">
        <v>-0.210847216</v>
      </c>
      <c r="AZ56" s="569">
        <v>-6.8686299999999997E-3</v>
      </c>
      <c r="BA56" s="569">
        <v>-8.7161600000000006E-3</v>
      </c>
      <c r="BB56" s="570">
        <v>5.7777500000000002E-2</v>
      </c>
      <c r="BC56" s="570">
        <v>-0.1417089</v>
      </c>
      <c r="BD56" s="570">
        <v>-0.10586089999999999</v>
      </c>
      <c r="BE56" s="570">
        <v>3.24903E-2</v>
      </c>
      <c r="BF56" s="570">
        <v>5.9600599999999997E-2</v>
      </c>
      <c r="BG56" s="570">
        <v>-9.7520300000000004E-2</v>
      </c>
      <c r="BH56" s="570">
        <v>-8.6354600000000004E-2</v>
      </c>
      <c r="BI56" s="570">
        <v>-1.18204E-2</v>
      </c>
      <c r="BJ56" s="570">
        <v>-6.7533300000000004E-2</v>
      </c>
      <c r="BK56" s="570">
        <v>-0.16272829999999999</v>
      </c>
      <c r="BL56" s="570">
        <v>2.1562700000000001E-2</v>
      </c>
      <c r="BM56" s="570">
        <v>3.8303400000000001E-2</v>
      </c>
      <c r="BN56" s="570">
        <v>3.3097599999999998E-2</v>
      </c>
      <c r="BO56" s="570">
        <v>-0.14627290000000001</v>
      </c>
      <c r="BP56" s="570">
        <v>-0.10625950000000001</v>
      </c>
      <c r="BQ56" s="570">
        <v>-1.40879E-2</v>
      </c>
      <c r="BR56" s="570">
        <v>9.4880000000000006E-2</v>
      </c>
      <c r="BS56" s="570">
        <v>-3.6342199999999998E-2</v>
      </c>
      <c r="BT56" s="570">
        <v>-2.3217700000000001E-2</v>
      </c>
      <c r="BU56" s="570">
        <v>-8.2177299999999995E-2</v>
      </c>
      <c r="BV56" s="570">
        <v>-0.1122143</v>
      </c>
    </row>
    <row r="57" spans="1:74" ht="11.15" customHeight="1" x14ac:dyDescent="0.25">
      <c r="A57" s="415" t="s">
        <v>1228</v>
      </c>
      <c r="B57" s="416" t="s">
        <v>1144</v>
      </c>
      <c r="C57" s="569">
        <v>13.603885089</v>
      </c>
      <c r="D57" s="569">
        <v>13.876166982999999</v>
      </c>
      <c r="E57" s="569">
        <v>15.801428622</v>
      </c>
      <c r="F57" s="569">
        <v>15.061037781</v>
      </c>
      <c r="G57" s="569">
        <v>15.412964055</v>
      </c>
      <c r="H57" s="569">
        <v>16.990106351000001</v>
      </c>
      <c r="I57" s="569">
        <v>19.968977535000001</v>
      </c>
      <c r="J57" s="569">
        <v>20.857968886999998</v>
      </c>
      <c r="K57" s="569">
        <v>17.384629277999998</v>
      </c>
      <c r="L57" s="569">
        <v>15.786588993000001</v>
      </c>
      <c r="M57" s="569">
        <v>13.744302093</v>
      </c>
      <c r="N57" s="569">
        <v>14.130695704000001</v>
      </c>
      <c r="O57" s="569">
        <v>12.988011954999999</v>
      </c>
      <c r="P57" s="569">
        <v>12.332597219</v>
      </c>
      <c r="Q57" s="569">
        <v>13.755771491999999</v>
      </c>
      <c r="R57" s="569">
        <v>13.056371472</v>
      </c>
      <c r="S57" s="569">
        <v>14.555119931</v>
      </c>
      <c r="T57" s="569">
        <v>16.307021095</v>
      </c>
      <c r="U57" s="569">
        <v>19.241314644999999</v>
      </c>
      <c r="V57" s="569">
        <v>21.220602336999999</v>
      </c>
      <c r="W57" s="569">
        <v>17.296454954000001</v>
      </c>
      <c r="X57" s="569">
        <v>16.184009731</v>
      </c>
      <c r="Y57" s="569">
        <v>13.255109402</v>
      </c>
      <c r="Z57" s="569">
        <v>13.579039582</v>
      </c>
      <c r="AA57" s="569">
        <v>12.18388616</v>
      </c>
      <c r="AB57" s="569">
        <v>12.087475994</v>
      </c>
      <c r="AC57" s="569">
        <v>13.407009578</v>
      </c>
      <c r="AD57" s="569">
        <v>14.126658322999999</v>
      </c>
      <c r="AE57" s="569">
        <v>15.798413553</v>
      </c>
      <c r="AF57" s="569">
        <v>18.382079510000001</v>
      </c>
      <c r="AG57" s="569">
        <v>22.023398681</v>
      </c>
      <c r="AH57" s="569">
        <v>20.50559256</v>
      </c>
      <c r="AI57" s="569">
        <v>17.957789747</v>
      </c>
      <c r="AJ57" s="569">
        <v>15.404386884999999</v>
      </c>
      <c r="AK57" s="569">
        <v>13.433027889</v>
      </c>
      <c r="AL57" s="569">
        <v>13.740257479</v>
      </c>
      <c r="AM57" s="569">
        <v>13.478331181</v>
      </c>
      <c r="AN57" s="569">
        <v>12.586736684</v>
      </c>
      <c r="AO57" s="569">
        <v>13.749477913</v>
      </c>
      <c r="AP57" s="569">
        <v>14.31914942</v>
      </c>
      <c r="AQ57" s="569">
        <v>15.245336182000001</v>
      </c>
      <c r="AR57" s="569">
        <v>17.072453388</v>
      </c>
      <c r="AS57" s="569">
        <v>20.058844233999999</v>
      </c>
      <c r="AT57" s="569">
        <v>21.561796359999999</v>
      </c>
      <c r="AU57" s="569">
        <v>19.965678487000002</v>
      </c>
      <c r="AV57" s="569">
        <v>16.796413891</v>
      </c>
      <c r="AW57" s="569">
        <v>15.118619535000001</v>
      </c>
      <c r="AX57" s="569">
        <v>16.768677749999998</v>
      </c>
      <c r="AY57" s="569">
        <v>16.243928829000001</v>
      </c>
      <c r="AZ57" s="569">
        <v>14.761749999999999</v>
      </c>
      <c r="BA57" s="569">
        <v>16.515350000000002</v>
      </c>
      <c r="BB57" s="570">
        <v>14.074769999999999</v>
      </c>
      <c r="BC57" s="570">
        <v>15.19214</v>
      </c>
      <c r="BD57" s="570">
        <v>17.07358</v>
      </c>
      <c r="BE57" s="570">
        <v>20.063549999999999</v>
      </c>
      <c r="BF57" s="570">
        <v>21.074369999999998</v>
      </c>
      <c r="BG57" s="570">
        <v>18.669080000000001</v>
      </c>
      <c r="BH57" s="570">
        <v>16.40438</v>
      </c>
      <c r="BI57" s="570">
        <v>14.536820000000001</v>
      </c>
      <c r="BJ57" s="570">
        <v>15.889279999999999</v>
      </c>
      <c r="BK57" s="570">
        <v>14.96</v>
      </c>
      <c r="BL57" s="570">
        <v>13.58703</v>
      </c>
      <c r="BM57" s="570">
        <v>14.69125</v>
      </c>
      <c r="BN57" s="570">
        <v>14.5579</v>
      </c>
      <c r="BO57" s="570">
        <v>15.85305</v>
      </c>
      <c r="BP57" s="570">
        <v>17.43308</v>
      </c>
      <c r="BQ57" s="570">
        <v>20.67998</v>
      </c>
      <c r="BR57" s="570">
        <v>21.341950000000001</v>
      </c>
      <c r="BS57" s="570">
        <v>18.220310000000001</v>
      </c>
      <c r="BT57" s="570">
        <v>16.253710000000002</v>
      </c>
      <c r="BU57" s="570">
        <v>14.24607</v>
      </c>
      <c r="BV57" s="570">
        <v>15.43965</v>
      </c>
    </row>
    <row r="58" spans="1:74" ht="11.15" customHeight="1" x14ac:dyDescent="0.25">
      <c r="A58" s="415" t="s">
        <v>1229</v>
      </c>
      <c r="B58" s="432" t="s">
        <v>1237</v>
      </c>
      <c r="C58" s="433">
        <v>20.685680990000002</v>
      </c>
      <c r="D58" s="433">
        <v>18.904187</v>
      </c>
      <c r="E58" s="433">
        <v>19.70140945</v>
      </c>
      <c r="F58" s="433">
        <v>19.523113940000002</v>
      </c>
      <c r="G58" s="433">
        <v>20.01195371</v>
      </c>
      <c r="H58" s="433">
        <v>22.48970491</v>
      </c>
      <c r="I58" s="433">
        <v>26.089874389999999</v>
      </c>
      <c r="J58" s="433">
        <v>27.22600714</v>
      </c>
      <c r="K58" s="433">
        <v>24.53295812</v>
      </c>
      <c r="L58" s="433">
        <v>21.166680929999998</v>
      </c>
      <c r="M58" s="433">
        <v>19.82928137</v>
      </c>
      <c r="N58" s="433">
        <v>21.158387149999999</v>
      </c>
      <c r="O58" s="433">
        <v>20.587225010000001</v>
      </c>
      <c r="P58" s="433">
        <v>19.001652740000001</v>
      </c>
      <c r="Q58" s="433">
        <v>19.58333171</v>
      </c>
      <c r="R58" s="433">
        <v>18.156372609999998</v>
      </c>
      <c r="S58" s="433">
        <v>20.790178900000001</v>
      </c>
      <c r="T58" s="433">
        <v>22.587389089999999</v>
      </c>
      <c r="U58" s="433">
        <v>25.598720050000001</v>
      </c>
      <c r="V58" s="433">
        <v>28.176796360000001</v>
      </c>
      <c r="W58" s="433">
        <v>24.96751411</v>
      </c>
      <c r="X58" s="433">
        <v>22.886097939999999</v>
      </c>
      <c r="Y58" s="433">
        <v>19.564699940000001</v>
      </c>
      <c r="Z58" s="433">
        <v>20.97757953</v>
      </c>
      <c r="AA58" s="433">
        <v>20.350577600000001</v>
      </c>
      <c r="AB58" s="433">
        <v>17.712830870000001</v>
      </c>
      <c r="AC58" s="433">
        <v>19.709462930000001</v>
      </c>
      <c r="AD58" s="433">
        <v>19.136582870000002</v>
      </c>
      <c r="AE58" s="433">
        <v>20.85492142</v>
      </c>
      <c r="AF58" s="433">
        <v>23.91463048</v>
      </c>
      <c r="AG58" s="433">
        <v>27.54383867</v>
      </c>
      <c r="AH58" s="433">
        <v>26.896477269999998</v>
      </c>
      <c r="AI58" s="433">
        <v>24.227449610000001</v>
      </c>
      <c r="AJ58" s="433">
        <v>21.092978410000001</v>
      </c>
      <c r="AK58" s="433">
        <v>19.86524588</v>
      </c>
      <c r="AL58" s="433">
        <v>22.027833139999998</v>
      </c>
      <c r="AM58" s="433">
        <v>20.864883467999999</v>
      </c>
      <c r="AN58" s="433">
        <v>18.387545580000001</v>
      </c>
      <c r="AO58" s="433">
        <v>19.891167412000001</v>
      </c>
      <c r="AP58" s="433">
        <v>19.208823239000001</v>
      </c>
      <c r="AQ58" s="433">
        <v>20.969253068</v>
      </c>
      <c r="AR58" s="433">
        <v>24.289585184</v>
      </c>
      <c r="AS58" s="433">
        <v>26.335051093000001</v>
      </c>
      <c r="AT58" s="433">
        <v>28.436231590999999</v>
      </c>
      <c r="AU58" s="433">
        <v>26.537806666000002</v>
      </c>
      <c r="AV58" s="433">
        <v>22.077315897999998</v>
      </c>
      <c r="AW58" s="433">
        <v>19.847407682</v>
      </c>
      <c r="AX58" s="433">
        <v>21.590832461000002</v>
      </c>
      <c r="AY58" s="433">
        <v>21.210195818999999</v>
      </c>
      <c r="AZ58" s="433">
        <v>18.722956118999999</v>
      </c>
      <c r="BA58" s="433">
        <v>20.97437</v>
      </c>
      <c r="BB58" s="434">
        <v>19.813009999999998</v>
      </c>
      <c r="BC58" s="434">
        <v>21.319880000000001</v>
      </c>
      <c r="BD58" s="434">
        <v>23.169460000000001</v>
      </c>
      <c r="BE58" s="434">
        <v>26.613430000000001</v>
      </c>
      <c r="BF58" s="434">
        <v>27.773019999999999</v>
      </c>
      <c r="BG58" s="434">
        <v>24.45919</v>
      </c>
      <c r="BH58" s="434">
        <v>21.171050000000001</v>
      </c>
      <c r="BI58" s="434">
        <v>19.583179999999999</v>
      </c>
      <c r="BJ58" s="434">
        <v>21.200469999999999</v>
      </c>
      <c r="BK58" s="434">
        <v>20.842880000000001</v>
      </c>
      <c r="BL58" s="434">
        <v>18.686260000000001</v>
      </c>
      <c r="BM58" s="434">
        <v>20.650369999999999</v>
      </c>
      <c r="BN58" s="434">
        <v>19.761119999999998</v>
      </c>
      <c r="BO58" s="434">
        <v>21.261299999999999</v>
      </c>
      <c r="BP58" s="434">
        <v>23.065010000000001</v>
      </c>
      <c r="BQ58" s="434">
        <v>26.588429999999999</v>
      </c>
      <c r="BR58" s="434">
        <v>27.66873</v>
      </c>
      <c r="BS58" s="434">
        <v>24.360420000000001</v>
      </c>
      <c r="BT58" s="434">
        <v>21.095050000000001</v>
      </c>
      <c r="BU58" s="434">
        <v>19.512730000000001</v>
      </c>
      <c r="BV58" s="434">
        <v>21.118189999999998</v>
      </c>
    </row>
    <row r="59" spans="1:74" ht="12" customHeight="1" x14ac:dyDescent="0.3">
      <c r="A59" s="409"/>
      <c r="B59" s="703" t="s">
        <v>1295</v>
      </c>
      <c r="C59" s="703"/>
      <c r="D59" s="703"/>
      <c r="E59" s="703"/>
      <c r="F59" s="703"/>
      <c r="G59" s="703"/>
      <c r="H59" s="703"/>
      <c r="I59" s="703"/>
      <c r="J59" s="703"/>
      <c r="K59" s="703"/>
      <c r="L59" s="703"/>
      <c r="M59" s="703"/>
      <c r="N59" s="703"/>
      <c r="O59" s="703"/>
      <c r="P59" s="703"/>
      <c r="Q59" s="703"/>
      <c r="R59" s="435"/>
      <c r="S59" s="435"/>
      <c r="T59" s="435"/>
      <c r="U59" s="435"/>
      <c r="V59" s="435"/>
      <c r="W59" s="435"/>
      <c r="X59" s="435"/>
      <c r="Y59" s="435"/>
      <c r="Z59" s="435"/>
      <c r="AA59" s="435"/>
      <c r="AB59" s="435"/>
      <c r="AC59" s="435"/>
      <c r="AD59" s="435"/>
      <c r="AE59" s="435"/>
      <c r="AF59" s="435"/>
      <c r="AG59" s="435"/>
      <c r="AH59" s="435"/>
      <c r="AI59" s="435"/>
      <c r="AJ59" s="435"/>
      <c r="AK59" s="435"/>
      <c r="AL59" s="435"/>
      <c r="AM59" s="435"/>
      <c r="AN59" s="435"/>
      <c r="AO59" s="435"/>
      <c r="AP59" s="435"/>
      <c r="AQ59" s="435"/>
      <c r="AR59" s="435"/>
      <c r="AS59" s="435"/>
      <c r="AT59" s="435"/>
      <c r="AU59" s="435"/>
      <c r="AV59" s="435"/>
      <c r="AW59" s="435"/>
      <c r="AX59" s="435"/>
      <c r="AY59" s="592"/>
      <c r="AZ59" s="592"/>
      <c r="BA59" s="592"/>
      <c r="BB59" s="592"/>
      <c r="BC59" s="592"/>
      <c r="BD59" s="592"/>
      <c r="BE59" s="592"/>
      <c r="BF59" s="592"/>
      <c r="BG59" s="592"/>
      <c r="BH59" s="592"/>
      <c r="BI59" s="592"/>
      <c r="BJ59" s="435"/>
      <c r="BK59" s="435"/>
      <c r="BL59" s="435"/>
      <c r="BM59" s="435"/>
      <c r="BN59" s="435"/>
      <c r="BO59" s="435"/>
      <c r="BP59" s="435"/>
      <c r="BQ59" s="435"/>
      <c r="BR59" s="435"/>
      <c r="BS59" s="435"/>
      <c r="BT59" s="435"/>
      <c r="BU59" s="435"/>
      <c r="BV59" s="435"/>
    </row>
    <row r="60" spans="1:74" ht="12" customHeight="1" x14ac:dyDescent="0.3">
      <c r="A60" s="409"/>
      <c r="B60" s="703" t="s">
        <v>1290</v>
      </c>
      <c r="C60" s="703"/>
      <c r="D60" s="703"/>
      <c r="E60" s="703"/>
      <c r="F60" s="703"/>
      <c r="G60" s="703"/>
      <c r="H60" s="703"/>
      <c r="I60" s="703"/>
      <c r="J60" s="703"/>
      <c r="K60" s="703"/>
      <c r="L60" s="703"/>
      <c r="M60" s="703"/>
      <c r="N60" s="703"/>
      <c r="O60" s="703"/>
      <c r="P60" s="703"/>
      <c r="Q60" s="703"/>
      <c r="R60" s="422"/>
      <c r="S60" s="422"/>
      <c r="T60" s="422"/>
      <c r="U60" s="422"/>
      <c r="V60" s="422"/>
      <c r="W60" s="422"/>
      <c r="X60" s="422"/>
      <c r="Y60" s="422"/>
      <c r="Z60" s="422"/>
      <c r="AA60" s="422"/>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AX60" s="422"/>
      <c r="AY60" s="422"/>
      <c r="AZ60" s="422"/>
      <c r="BA60" s="422"/>
      <c r="BB60" s="422"/>
      <c r="BC60" s="422"/>
      <c r="BD60" s="422"/>
      <c r="BE60" s="515"/>
      <c r="BF60" s="515"/>
      <c r="BG60" s="422"/>
      <c r="BH60" s="422"/>
      <c r="BI60" s="422"/>
      <c r="BJ60" s="422"/>
      <c r="BK60" s="422"/>
      <c r="BL60" s="422"/>
      <c r="BM60" s="422"/>
      <c r="BN60" s="422"/>
      <c r="BO60" s="422"/>
      <c r="BP60" s="422"/>
      <c r="BQ60" s="422"/>
      <c r="BR60" s="422"/>
      <c r="BS60" s="422"/>
      <c r="BT60" s="422"/>
      <c r="BU60" s="422"/>
      <c r="BV60" s="422"/>
    </row>
    <row r="61" spans="1:74" ht="12" customHeight="1" x14ac:dyDescent="0.3">
      <c r="A61" s="409"/>
      <c r="B61" s="703" t="s">
        <v>1291</v>
      </c>
      <c r="C61" s="703"/>
      <c r="D61" s="703"/>
      <c r="E61" s="703"/>
      <c r="F61" s="703"/>
      <c r="G61" s="703"/>
      <c r="H61" s="703"/>
      <c r="I61" s="703"/>
      <c r="J61" s="703"/>
      <c r="K61" s="703"/>
      <c r="L61" s="703"/>
      <c r="M61" s="703"/>
      <c r="N61" s="703"/>
      <c r="O61" s="703"/>
      <c r="P61" s="703"/>
      <c r="Q61" s="703"/>
      <c r="R61" s="422"/>
      <c r="S61" s="422"/>
      <c r="T61" s="422"/>
      <c r="U61" s="422"/>
      <c r="V61" s="422"/>
      <c r="W61" s="422"/>
      <c r="X61" s="422"/>
      <c r="Y61" s="422"/>
      <c r="Z61" s="422"/>
      <c r="AA61" s="422"/>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AX61" s="422"/>
      <c r="AY61" s="422"/>
      <c r="AZ61" s="422"/>
      <c r="BA61" s="422"/>
      <c r="BB61" s="422"/>
      <c r="BC61" s="422"/>
      <c r="BD61" s="515"/>
      <c r="BE61" s="515"/>
      <c r="BF61" s="515"/>
      <c r="BG61" s="422"/>
      <c r="BH61" s="422"/>
      <c r="BI61" s="422"/>
      <c r="BJ61" s="422"/>
      <c r="BK61" s="422"/>
      <c r="BL61" s="422"/>
      <c r="BM61" s="422"/>
      <c r="BN61" s="422"/>
      <c r="BO61" s="422"/>
      <c r="BP61" s="422"/>
      <c r="BQ61" s="422"/>
      <c r="BR61" s="422"/>
      <c r="BS61" s="422"/>
      <c r="BT61" s="422"/>
      <c r="BU61" s="422"/>
      <c r="BV61" s="422"/>
    </row>
    <row r="62" spans="1:74" ht="12" customHeight="1" x14ac:dyDescent="0.3">
      <c r="A62" s="423"/>
      <c r="B62" s="703" t="s">
        <v>1292</v>
      </c>
      <c r="C62" s="703"/>
      <c r="D62" s="703"/>
      <c r="E62" s="703"/>
      <c r="F62" s="703"/>
      <c r="G62" s="703"/>
      <c r="H62" s="703"/>
      <c r="I62" s="703"/>
      <c r="J62" s="703"/>
      <c r="K62" s="703"/>
      <c r="L62" s="703"/>
      <c r="M62" s="703"/>
      <c r="N62" s="703"/>
      <c r="O62" s="703"/>
      <c r="P62" s="703"/>
      <c r="Q62" s="703"/>
      <c r="R62" s="422"/>
      <c r="S62" s="422"/>
      <c r="T62" s="422"/>
      <c r="U62" s="422"/>
      <c r="V62" s="422"/>
      <c r="W62" s="422"/>
      <c r="X62" s="422"/>
      <c r="Y62" s="422"/>
      <c r="Z62" s="422"/>
      <c r="AA62" s="422"/>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AX62" s="422"/>
      <c r="AY62" s="422"/>
      <c r="AZ62" s="422"/>
      <c r="BA62" s="422"/>
      <c r="BB62" s="422"/>
      <c r="BC62" s="422"/>
      <c r="BD62" s="515"/>
      <c r="BE62" s="515"/>
      <c r="BF62" s="515"/>
      <c r="BG62" s="422"/>
      <c r="BH62" s="422"/>
      <c r="BI62" s="422"/>
      <c r="BJ62" s="422"/>
      <c r="BK62" s="422"/>
      <c r="BL62" s="422"/>
      <c r="BM62" s="422"/>
      <c r="BN62" s="422"/>
      <c r="BO62" s="422"/>
      <c r="BP62" s="422"/>
      <c r="BQ62" s="422"/>
      <c r="BR62" s="422"/>
      <c r="BS62" s="422"/>
      <c r="BT62" s="422"/>
      <c r="BU62" s="422"/>
      <c r="BV62" s="422"/>
    </row>
    <row r="63" spans="1:74" ht="12" customHeight="1" x14ac:dyDescent="0.3">
      <c r="A63" s="423"/>
      <c r="B63" s="703" t="s">
        <v>1293</v>
      </c>
      <c r="C63" s="703"/>
      <c r="D63" s="703"/>
      <c r="E63" s="703"/>
      <c r="F63" s="703"/>
      <c r="G63" s="703"/>
      <c r="H63" s="703"/>
      <c r="I63" s="703"/>
      <c r="J63" s="703"/>
      <c r="K63" s="703"/>
      <c r="L63" s="703"/>
      <c r="M63" s="703"/>
      <c r="N63" s="703"/>
      <c r="O63" s="703"/>
      <c r="P63" s="703"/>
      <c r="Q63" s="703"/>
      <c r="R63" s="422"/>
      <c r="S63" s="422"/>
      <c r="T63" s="422"/>
      <c r="U63" s="422"/>
      <c r="V63" s="422"/>
      <c r="W63" s="422"/>
      <c r="X63" s="422"/>
      <c r="Y63" s="422"/>
      <c r="Z63" s="422"/>
      <c r="AA63" s="422"/>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AX63" s="422"/>
      <c r="AY63" s="422"/>
      <c r="AZ63" s="422"/>
      <c r="BA63" s="422"/>
      <c r="BB63" s="422"/>
      <c r="BC63" s="422"/>
      <c r="BD63" s="515"/>
      <c r="BE63" s="515"/>
      <c r="BF63" s="515"/>
      <c r="BG63" s="422"/>
      <c r="BH63" s="422"/>
      <c r="BI63" s="422"/>
      <c r="BJ63" s="422"/>
      <c r="BK63" s="422"/>
      <c r="BL63" s="422"/>
      <c r="BM63" s="422"/>
      <c r="BN63" s="422"/>
      <c r="BO63" s="422"/>
      <c r="BP63" s="422"/>
      <c r="BQ63" s="422"/>
      <c r="BR63" s="422"/>
      <c r="BS63" s="422"/>
      <c r="BT63" s="422"/>
      <c r="BU63" s="422"/>
      <c r="BV63" s="422"/>
    </row>
    <row r="64" spans="1:74" ht="12" customHeight="1" x14ac:dyDescent="0.3">
      <c r="A64" s="423"/>
      <c r="B64" s="589" t="s">
        <v>1294</v>
      </c>
      <c r="C64" s="422"/>
      <c r="D64" s="422"/>
      <c r="E64" s="422"/>
      <c r="F64" s="422"/>
      <c r="G64" s="422"/>
      <c r="H64" s="422"/>
      <c r="I64" s="422"/>
      <c r="J64" s="422"/>
      <c r="K64" s="422"/>
      <c r="L64" s="422"/>
      <c r="M64" s="422"/>
      <c r="N64" s="422"/>
      <c r="O64" s="422"/>
      <c r="P64" s="422"/>
      <c r="Q64" s="422"/>
      <c r="R64" s="422"/>
      <c r="S64" s="422"/>
      <c r="T64" s="422"/>
      <c r="U64" s="422"/>
      <c r="V64" s="422"/>
      <c r="W64" s="422"/>
      <c r="X64" s="422"/>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c r="BA64" s="422"/>
      <c r="BB64" s="422"/>
      <c r="BC64" s="422"/>
      <c r="BD64" s="515"/>
      <c r="BE64" s="515"/>
      <c r="BF64" s="515"/>
      <c r="BG64" s="422"/>
      <c r="BH64" s="422"/>
      <c r="BI64" s="422"/>
      <c r="BJ64" s="422"/>
      <c r="BK64" s="422"/>
      <c r="BL64" s="422"/>
      <c r="BM64" s="422"/>
      <c r="BN64" s="422"/>
      <c r="BO64" s="422"/>
      <c r="BP64" s="422"/>
      <c r="BQ64" s="422"/>
      <c r="BR64" s="422"/>
      <c r="BS64" s="422"/>
      <c r="BT64" s="422"/>
      <c r="BU64" s="422"/>
      <c r="BV64" s="422"/>
    </row>
    <row r="65" spans="1:74" ht="12" customHeight="1" x14ac:dyDescent="0.3">
      <c r="A65" s="423"/>
      <c r="B65" s="706" t="str">
        <f>"Notes: "&amp;"EIA completed modeling and analysis for this report on " &amp;Dates!D2&amp;"."</f>
        <v>Notes: EIA completed modeling and analysis for this report on Thursday April 6, 2023.</v>
      </c>
      <c r="C65" s="706"/>
      <c r="D65" s="706"/>
      <c r="E65" s="706"/>
      <c r="F65" s="706"/>
      <c r="G65" s="706"/>
      <c r="H65" s="706"/>
      <c r="I65" s="706"/>
      <c r="J65" s="706"/>
      <c r="K65" s="706"/>
      <c r="L65" s="706"/>
      <c r="M65" s="706"/>
      <c r="N65" s="706"/>
      <c r="O65" s="706"/>
      <c r="P65" s="706"/>
      <c r="Q65" s="706"/>
      <c r="R65" s="422"/>
      <c r="S65" s="422"/>
      <c r="T65" s="422"/>
      <c r="U65" s="422"/>
      <c r="V65" s="422"/>
      <c r="W65" s="422"/>
      <c r="X65" s="422"/>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515"/>
      <c r="BE65" s="515"/>
      <c r="BF65" s="515"/>
      <c r="BG65" s="422"/>
      <c r="BH65" s="422"/>
      <c r="BI65" s="422"/>
      <c r="BJ65" s="422"/>
      <c r="BK65" s="422"/>
      <c r="BL65" s="422"/>
      <c r="BM65" s="422"/>
      <c r="BN65" s="422"/>
      <c r="BO65" s="422"/>
      <c r="BP65" s="422"/>
      <c r="BQ65" s="422"/>
      <c r="BR65" s="422"/>
      <c r="BS65" s="422"/>
      <c r="BT65" s="422"/>
      <c r="BU65" s="422"/>
      <c r="BV65" s="422"/>
    </row>
    <row r="66" spans="1:74" ht="12" customHeight="1" x14ac:dyDescent="0.3">
      <c r="A66" s="423"/>
      <c r="B66" s="638" t="s">
        <v>338</v>
      </c>
      <c r="C66" s="638"/>
      <c r="D66" s="638"/>
      <c r="E66" s="638"/>
      <c r="F66" s="638"/>
      <c r="G66" s="638"/>
      <c r="H66" s="638"/>
      <c r="I66" s="638"/>
      <c r="J66" s="638"/>
      <c r="K66" s="638"/>
      <c r="L66" s="638"/>
      <c r="M66" s="638"/>
      <c r="N66" s="638"/>
      <c r="O66" s="638"/>
      <c r="P66" s="638"/>
      <c r="Q66" s="638"/>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422"/>
      <c r="AZ66" s="422"/>
      <c r="BA66" s="422"/>
      <c r="BB66" s="422"/>
      <c r="BC66" s="422"/>
      <c r="BD66" s="515"/>
      <c r="BE66" s="515"/>
      <c r="BF66" s="515"/>
      <c r="BG66" s="422"/>
      <c r="BH66" s="422"/>
      <c r="BI66" s="422"/>
      <c r="BJ66" s="422"/>
      <c r="BK66" s="422"/>
      <c r="BL66" s="422"/>
      <c r="BM66" s="422"/>
      <c r="BN66" s="422"/>
      <c r="BO66" s="422"/>
      <c r="BP66" s="422"/>
      <c r="BQ66" s="422"/>
      <c r="BR66" s="422"/>
      <c r="BS66" s="422"/>
      <c r="BT66" s="422"/>
      <c r="BU66" s="422"/>
      <c r="BV66" s="422"/>
    </row>
    <row r="67" spans="1:74" ht="12" customHeight="1" x14ac:dyDescent="0.25">
      <c r="A67" s="423"/>
      <c r="B67" s="706" t="s">
        <v>1288</v>
      </c>
      <c r="C67" s="706"/>
      <c r="D67" s="706"/>
      <c r="E67" s="706"/>
      <c r="F67" s="706"/>
      <c r="G67" s="706"/>
      <c r="H67" s="706"/>
      <c r="I67" s="706"/>
      <c r="J67" s="706"/>
      <c r="K67" s="706"/>
      <c r="L67" s="706"/>
      <c r="M67" s="706"/>
      <c r="N67" s="706"/>
      <c r="O67" s="706"/>
      <c r="P67" s="706"/>
      <c r="Q67" s="706"/>
    </row>
    <row r="68" spans="1:74" ht="12" customHeight="1" x14ac:dyDescent="0.25">
      <c r="A68" s="423"/>
      <c r="B68" s="631" t="s">
        <v>1279</v>
      </c>
      <c r="C68" s="631"/>
      <c r="D68" s="631"/>
      <c r="E68" s="631"/>
      <c r="F68" s="631"/>
      <c r="G68" s="631"/>
      <c r="H68" s="631"/>
      <c r="I68" s="631"/>
      <c r="J68" s="631"/>
      <c r="K68" s="631"/>
      <c r="L68" s="631"/>
      <c r="M68" s="631"/>
      <c r="N68" s="631"/>
      <c r="O68" s="631"/>
      <c r="P68" s="631"/>
      <c r="Q68" s="631"/>
    </row>
    <row r="69" spans="1:74" ht="12" customHeight="1" x14ac:dyDescent="0.25">
      <c r="A69" s="423"/>
      <c r="B69" s="631"/>
      <c r="C69" s="631"/>
      <c r="D69" s="631"/>
      <c r="E69" s="631"/>
      <c r="F69" s="631"/>
      <c r="G69" s="631"/>
      <c r="H69" s="631"/>
      <c r="I69" s="631"/>
      <c r="J69" s="631"/>
      <c r="K69" s="631"/>
      <c r="L69" s="631"/>
      <c r="M69" s="631"/>
      <c r="N69" s="631"/>
      <c r="O69" s="631"/>
      <c r="P69" s="631"/>
      <c r="Q69" s="631"/>
    </row>
    <row r="70" spans="1:74" ht="12" customHeight="1" x14ac:dyDescent="0.25">
      <c r="A70" s="423"/>
      <c r="B70" s="654" t="s">
        <v>1285</v>
      </c>
      <c r="C70" s="654"/>
      <c r="D70" s="654"/>
      <c r="E70" s="654"/>
      <c r="F70" s="654"/>
      <c r="G70" s="654"/>
      <c r="H70" s="654"/>
      <c r="I70" s="654"/>
      <c r="J70" s="654"/>
      <c r="K70" s="654"/>
      <c r="L70" s="654"/>
      <c r="M70" s="654"/>
      <c r="N70" s="654"/>
      <c r="O70" s="654"/>
      <c r="P70" s="654"/>
      <c r="Q70" s="654"/>
    </row>
    <row r="72" spans="1:74" ht="8.15"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1"/>
  <sheetViews>
    <sheetView workbookViewId="0"/>
  </sheetViews>
  <sheetFormatPr defaultColWidth="8.54296875" defaultRowHeight="12.5" x14ac:dyDescent="0.25"/>
  <cols>
    <col min="1" max="1" width="13.453125" style="222" customWidth="1"/>
    <col min="2" max="2" width="90" style="222" customWidth="1"/>
    <col min="3" max="16384" width="8.54296875" style="222"/>
  </cols>
  <sheetData>
    <row r="1" spans="1:18" x14ac:dyDescent="0.25">
      <c r="A1" s="222" t="s">
        <v>484</v>
      </c>
    </row>
    <row r="6" spans="1:18" ht="15.5" x14ac:dyDescent="0.35">
      <c r="B6" s="223" t="str">
        <f>"Short-Term Energy Outlook, "&amp;Dates!D1</f>
        <v>Short-Term Energy Outlook, April 2023</v>
      </c>
    </row>
    <row r="8" spans="1:18" ht="15" customHeight="1" x14ac:dyDescent="0.25">
      <c r="A8" s="224"/>
      <c r="B8" s="225" t="s">
        <v>229</v>
      </c>
      <c r="C8" s="224"/>
      <c r="D8" s="224"/>
      <c r="E8" s="224"/>
      <c r="F8" s="224"/>
      <c r="G8" s="224"/>
      <c r="H8" s="224"/>
      <c r="I8" s="224"/>
      <c r="J8" s="224"/>
      <c r="K8" s="224"/>
      <c r="L8" s="224"/>
      <c r="M8" s="224"/>
      <c r="N8" s="224"/>
      <c r="O8" s="224"/>
      <c r="P8" s="224"/>
      <c r="Q8" s="224"/>
      <c r="R8" s="224"/>
    </row>
    <row r="9" spans="1:18" ht="15" customHeight="1" x14ac:dyDescent="0.25">
      <c r="A9" s="224"/>
      <c r="B9" s="225" t="s">
        <v>1329</v>
      </c>
      <c r="C9" s="224"/>
      <c r="D9" s="224"/>
      <c r="E9" s="224"/>
      <c r="F9" s="224"/>
      <c r="G9" s="224"/>
      <c r="H9" s="224"/>
      <c r="I9" s="224"/>
      <c r="J9" s="224"/>
      <c r="K9" s="224"/>
      <c r="L9" s="224"/>
      <c r="M9" s="224"/>
      <c r="N9" s="224"/>
      <c r="O9" s="224"/>
      <c r="P9" s="224"/>
      <c r="Q9" s="224"/>
      <c r="R9" s="224"/>
    </row>
    <row r="10" spans="1:18" ht="15" customHeight="1" x14ac:dyDescent="0.25">
      <c r="A10" s="224"/>
      <c r="B10" s="225" t="s">
        <v>875</v>
      </c>
      <c r="C10" s="226"/>
      <c r="D10" s="226"/>
      <c r="E10" s="226"/>
      <c r="F10" s="226"/>
      <c r="G10" s="226"/>
      <c r="H10" s="226"/>
      <c r="I10" s="226"/>
      <c r="J10" s="226"/>
      <c r="K10" s="226"/>
      <c r="L10" s="226"/>
      <c r="M10" s="226"/>
      <c r="N10" s="226"/>
      <c r="O10" s="226"/>
      <c r="P10" s="226"/>
      <c r="Q10" s="226"/>
      <c r="R10" s="226"/>
    </row>
    <row r="11" spans="1:18" ht="15" customHeight="1" x14ac:dyDescent="0.25">
      <c r="A11" s="224"/>
      <c r="B11" s="225" t="s">
        <v>1273</v>
      </c>
      <c r="C11" s="226"/>
      <c r="D11" s="226"/>
      <c r="E11" s="226"/>
      <c r="F11" s="226"/>
      <c r="G11" s="226"/>
      <c r="H11" s="226"/>
      <c r="I11" s="226"/>
      <c r="J11" s="226"/>
      <c r="K11" s="226"/>
      <c r="L11" s="226"/>
      <c r="M11" s="226"/>
      <c r="N11" s="226"/>
      <c r="O11" s="226"/>
      <c r="P11" s="226"/>
      <c r="Q11" s="226"/>
      <c r="R11" s="226"/>
    </row>
    <row r="12" spans="1:18" ht="15" customHeight="1" x14ac:dyDescent="0.25">
      <c r="A12" s="224"/>
      <c r="B12" s="225" t="s">
        <v>1274</v>
      </c>
      <c r="C12" s="226"/>
      <c r="D12" s="226"/>
      <c r="E12" s="226"/>
      <c r="F12" s="226"/>
      <c r="G12" s="226"/>
      <c r="H12" s="226"/>
      <c r="I12" s="226"/>
      <c r="J12" s="226"/>
      <c r="K12" s="226"/>
      <c r="L12" s="226"/>
      <c r="M12" s="226"/>
      <c r="N12" s="226"/>
      <c r="O12" s="226"/>
      <c r="P12" s="226"/>
      <c r="Q12" s="226"/>
      <c r="R12" s="226"/>
    </row>
    <row r="13" spans="1:18" ht="15" customHeight="1" x14ac:dyDescent="0.25">
      <c r="A13" s="224"/>
      <c r="B13" s="225" t="s">
        <v>900</v>
      </c>
      <c r="C13" s="226"/>
      <c r="D13" s="226"/>
      <c r="E13" s="226"/>
      <c r="F13" s="226"/>
      <c r="G13" s="226"/>
      <c r="H13" s="226"/>
      <c r="I13" s="226"/>
      <c r="J13" s="226"/>
      <c r="K13" s="226"/>
      <c r="L13" s="226"/>
      <c r="M13" s="226"/>
      <c r="N13" s="226"/>
      <c r="O13" s="226"/>
      <c r="P13" s="226"/>
      <c r="Q13" s="226"/>
      <c r="R13" s="226"/>
    </row>
    <row r="14" spans="1:18" ht="15" customHeight="1" x14ac:dyDescent="0.25">
      <c r="A14" s="224"/>
      <c r="B14" s="225" t="s">
        <v>876</v>
      </c>
      <c r="C14" s="121"/>
      <c r="D14" s="121"/>
      <c r="E14" s="121"/>
      <c r="F14" s="121"/>
      <c r="G14" s="121"/>
      <c r="H14" s="121"/>
      <c r="I14" s="121"/>
      <c r="J14" s="121"/>
      <c r="K14" s="121"/>
      <c r="L14" s="121"/>
      <c r="M14" s="121"/>
      <c r="N14" s="121"/>
      <c r="O14" s="121"/>
      <c r="P14" s="121"/>
      <c r="Q14" s="121"/>
      <c r="R14" s="121"/>
    </row>
    <row r="15" spans="1:18" ht="15" customHeight="1" x14ac:dyDescent="0.25">
      <c r="A15" s="224"/>
      <c r="B15" s="225" t="s">
        <v>956</v>
      </c>
      <c r="C15" s="227"/>
      <c r="D15" s="227"/>
      <c r="E15" s="227"/>
      <c r="F15" s="227"/>
      <c r="G15" s="227"/>
      <c r="H15" s="227"/>
      <c r="I15" s="227"/>
      <c r="J15" s="227"/>
      <c r="K15" s="227"/>
      <c r="L15" s="227"/>
      <c r="M15" s="227"/>
      <c r="N15" s="227"/>
      <c r="O15" s="227"/>
      <c r="P15" s="227"/>
      <c r="Q15" s="227"/>
      <c r="R15" s="227"/>
    </row>
    <row r="16" spans="1:18" ht="15" customHeight="1" x14ac:dyDescent="0.25">
      <c r="A16" s="224"/>
      <c r="B16" s="225" t="s">
        <v>775</v>
      </c>
      <c r="C16" s="226"/>
      <c r="D16" s="226"/>
      <c r="E16" s="226"/>
      <c r="F16" s="226"/>
      <c r="G16" s="226"/>
      <c r="H16" s="226"/>
      <c r="I16" s="226"/>
      <c r="J16" s="226"/>
      <c r="K16" s="226"/>
      <c r="L16" s="226"/>
      <c r="M16" s="226"/>
      <c r="N16" s="226"/>
      <c r="O16" s="226"/>
      <c r="P16" s="226"/>
      <c r="Q16" s="226"/>
      <c r="R16" s="226"/>
    </row>
    <row r="17" spans="1:18" ht="15" customHeight="1" x14ac:dyDescent="0.25">
      <c r="A17" s="224"/>
      <c r="B17" s="225" t="s">
        <v>230</v>
      </c>
      <c r="C17" s="218"/>
      <c r="D17" s="218"/>
      <c r="E17" s="218"/>
      <c r="F17" s="218"/>
      <c r="G17" s="218"/>
      <c r="H17" s="218"/>
      <c r="I17" s="218"/>
      <c r="J17" s="218"/>
      <c r="K17" s="218"/>
      <c r="L17" s="218"/>
      <c r="M17" s="218"/>
      <c r="N17" s="218"/>
      <c r="O17" s="218"/>
      <c r="P17" s="218"/>
      <c r="Q17" s="218"/>
      <c r="R17" s="218"/>
    </row>
    <row r="18" spans="1:18" ht="15" customHeight="1" x14ac:dyDescent="0.25">
      <c r="A18" s="224"/>
      <c r="B18" s="225" t="s">
        <v>65</v>
      </c>
      <c r="C18" s="226"/>
      <c r="D18" s="226"/>
      <c r="E18" s="226"/>
      <c r="F18" s="226"/>
      <c r="G18" s="226"/>
      <c r="H18" s="226"/>
      <c r="I18" s="226"/>
      <c r="J18" s="226"/>
      <c r="K18" s="226"/>
      <c r="L18" s="226"/>
      <c r="M18" s="226"/>
      <c r="N18" s="226"/>
      <c r="O18" s="226"/>
      <c r="P18" s="226"/>
      <c r="Q18" s="226"/>
      <c r="R18" s="226"/>
    </row>
    <row r="19" spans="1:18" ht="15" customHeight="1" x14ac:dyDescent="0.25">
      <c r="A19" s="224"/>
      <c r="B19" s="225" t="s">
        <v>231</v>
      </c>
      <c r="C19" s="229"/>
      <c r="D19" s="229"/>
      <c r="E19" s="229"/>
      <c r="F19" s="229"/>
      <c r="G19" s="229"/>
      <c r="H19" s="229"/>
      <c r="I19" s="229"/>
      <c r="J19" s="229"/>
      <c r="K19" s="229"/>
      <c r="L19" s="229"/>
      <c r="M19" s="229"/>
      <c r="N19" s="229"/>
      <c r="O19" s="229"/>
      <c r="P19" s="229"/>
      <c r="Q19" s="229"/>
      <c r="R19" s="229"/>
    </row>
    <row r="20" spans="1:18" ht="15" customHeight="1" x14ac:dyDescent="0.25">
      <c r="A20" s="224"/>
      <c r="B20" s="225" t="s">
        <v>787</v>
      </c>
      <c r="C20" s="226"/>
      <c r="D20" s="226"/>
      <c r="E20" s="226"/>
      <c r="F20" s="226"/>
      <c r="G20" s="226"/>
      <c r="H20" s="226"/>
      <c r="I20" s="226"/>
      <c r="J20" s="226"/>
      <c r="K20" s="226"/>
      <c r="L20" s="226"/>
      <c r="M20" s="226"/>
      <c r="N20" s="226"/>
      <c r="O20" s="226"/>
      <c r="P20" s="226"/>
      <c r="Q20" s="226"/>
      <c r="R20" s="226"/>
    </row>
    <row r="21" spans="1:18" ht="15" customHeight="1" x14ac:dyDescent="0.25">
      <c r="A21" s="224"/>
      <c r="B21" s="228" t="s">
        <v>776</v>
      </c>
      <c r="C21" s="230"/>
      <c r="D21" s="230"/>
      <c r="E21" s="230"/>
      <c r="F21" s="230"/>
      <c r="G21" s="230"/>
      <c r="H21" s="230"/>
      <c r="I21" s="230"/>
      <c r="J21" s="230"/>
      <c r="K21" s="230"/>
      <c r="L21" s="230"/>
      <c r="M21" s="230"/>
      <c r="N21" s="230"/>
      <c r="O21" s="230"/>
      <c r="P21" s="230"/>
      <c r="Q21" s="230"/>
      <c r="R21" s="230"/>
    </row>
    <row r="22" spans="1:18" ht="15" customHeight="1" x14ac:dyDescent="0.25">
      <c r="A22" s="224"/>
      <c r="B22" s="228" t="s">
        <v>777</v>
      </c>
      <c r="C22" s="226"/>
      <c r="D22" s="226"/>
      <c r="E22" s="226"/>
      <c r="F22" s="226"/>
      <c r="G22" s="226"/>
      <c r="H22" s="226"/>
      <c r="I22" s="226"/>
      <c r="J22" s="226"/>
      <c r="K22" s="226"/>
      <c r="L22" s="226"/>
      <c r="M22" s="226"/>
      <c r="N22" s="226"/>
      <c r="O22" s="226"/>
      <c r="P22" s="226"/>
      <c r="Q22" s="226"/>
      <c r="R22" s="226"/>
    </row>
    <row r="23" spans="1:18" ht="15" customHeight="1" x14ac:dyDescent="0.25">
      <c r="A23" s="224"/>
      <c r="B23" s="228" t="s">
        <v>1242</v>
      </c>
      <c r="C23" s="226"/>
      <c r="D23" s="226"/>
      <c r="E23" s="226"/>
      <c r="F23" s="226"/>
      <c r="G23" s="226"/>
      <c r="H23" s="226"/>
      <c r="I23" s="226"/>
      <c r="J23" s="226"/>
      <c r="K23" s="226"/>
      <c r="L23" s="226"/>
      <c r="M23" s="226"/>
      <c r="N23" s="226"/>
      <c r="O23" s="226"/>
      <c r="P23" s="226"/>
      <c r="Q23" s="226"/>
      <c r="R23" s="226"/>
    </row>
    <row r="24" spans="1:18" ht="15" customHeight="1" x14ac:dyDescent="0.25">
      <c r="A24" s="224"/>
      <c r="B24" s="228" t="s">
        <v>1243</v>
      </c>
      <c r="C24" s="226"/>
      <c r="D24" s="226"/>
      <c r="E24" s="226"/>
      <c r="F24" s="226"/>
      <c r="G24" s="226"/>
      <c r="H24" s="226"/>
      <c r="I24" s="226"/>
      <c r="J24" s="226"/>
      <c r="K24" s="226"/>
      <c r="L24" s="226"/>
      <c r="M24" s="226"/>
      <c r="N24" s="226"/>
      <c r="O24" s="226"/>
      <c r="P24" s="226"/>
      <c r="Q24" s="226"/>
      <c r="R24" s="226"/>
    </row>
    <row r="25" spans="1:18" ht="15" customHeight="1" x14ac:dyDescent="0.25">
      <c r="A25" s="224"/>
      <c r="B25" s="228" t="s">
        <v>1387</v>
      </c>
      <c r="C25" s="226"/>
      <c r="D25" s="226"/>
      <c r="E25" s="226"/>
      <c r="F25" s="226"/>
      <c r="G25" s="226"/>
      <c r="H25" s="226"/>
      <c r="I25" s="226"/>
      <c r="J25" s="226"/>
      <c r="K25" s="226"/>
      <c r="L25" s="226"/>
      <c r="M25" s="226"/>
      <c r="N25" s="226"/>
      <c r="O25" s="226"/>
      <c r="P25" s="226"/>
      <c r="Q25" s="226"/>
      <c r="R25" s="226"/>
    </row>
    <row r="26" spans="1:18" ht="15" customHeight="1" x14ac:dyDescent="0.25">
      <c r="A26" s="224"/>
      <c r="B26" s="225" t="s">
        <v>1425</v>
      </c>
      <c r="C26" s="231"/>
      <c r="D26" s="231"/>
      <c r="E26" s="231"/>
      <c r="F26" s="231"/>
      <c r="G26" s="231"/>
      <c r="H26" s="231"/>
      <c r="I26" s="231"/>
      <c r="J26" s="226"/>
      <c r="K26" s="226"/>
      <c r="L26" s="226"/>
      <c r="M26" s="226"/>
      <c r="N26" s="226"/>
      <c r="O26" s="226"/>
      <c r="P26" s="226"/>
      <c r="Q26" s="226"/>
      <c r="R26" s="226"/>
    </row>
    <row r="27" spans="1:18" ht="15" customHeight="1" x14ac:dyDescent="0.25">
      <c r="A27" s="224"/>
      <c r="B27" s="225" t="s">
        <v>1426</v>
      </c>
      <c r="C27" s="231"/>
      <c r="D27" s="231"/>
      <c r="E27" s="231"/>
      <c r="F27" s="231"/>
      <c r="G27" s="231"/>
      <c r="H27" s="231"/>
      <c r="I27" s="231"/>
      <c r="J27" s="226"/>
      <c r="K27" s="226"/>
      <c r="L27" s="226"/>
      <c r="M27" s="226"/>
      <c r="N27" s="226"/>
      <c r="O27" s="226"/>
      <c r="P27" s="226"/>
      <c r="Q27" s="226"/>
      <c r="R27" s="226"/>
    </row>
    <row r="28" spans="1:18" ht="15" customHeight="1" x14ac:dyDescent="0.4">
      <c r="A28" s="224"/>
      <c r="B28" s="225" t="s">
        <v>96</v>
      </c>
      <c r="C28" s="226"/>
      <c r="D28" s="226"/>
      <c r="E28" s="226"/>
      <c r="F28" s="226"/>
      <c r="G28" s="226"/>
      <c r="H28" s="226"/>
      <c r="I28" s="226"/>
      <c r="J28" s="226"/>
      <c r="K28" s="226"/>
      <c r="L28" s="226"/>
      <c r="M28" s="226"/>
      <c r="N28" s="226"/>
      <c r="O28" s="226"/>
      <c r="P28" s="226"/>
      <c r="Q28" s="226"/>
      <c r="R28" s="226"/>
    </row>
    <row r="29" spans="1:18" ht="15" customHeight="1" x14ac:dyDescent="0.25">
      <c r="A29" s="224"/>
      <c r="B29" s="228" t="s">
        <v>232</v>
      </c>
      <c r="C29" s="226"/>
      <c r="D29" s="226"/>
      <c r="E29" s="226"/>
      <c r="F29" s="226"/>
      <c r="G29" s="226"/>
      <c r="H29" s="226"/>
      <c r="I29" s="226"/>
      <c r="J29" s="226"/>
      <c r="K29" s="226"/>
      <c r="L29" s="226"/>
      <c r="M29" s="226"/>
      <c r="N29" s="226"/>
      <c r="O29" s="226"/>
      <c r="P29" s="226"/>
      <c r="Q29" s="226"/>
      <c r="R29" s="226"/>
    </row>
    <row r="30" spans="1:18" ht="15" customHeight="1" x14ac:dyDescent="0.25">
      <c r="A30" s="224"/>
      <c r="B30" s="228" t="s">
        <v>233</v>
      </c>
      <c r="C30" s="232"/>
      <c r="D30" s="232"/>
      <c r="E30" s="232"/>
      <c r="F30" s="232"/>
      <c r="G30" s="232"/>
      <c r="H30" s="232"/>
      <c r="I30" s="232"/>
      <c r="J30" s="232"/>
      <c r="K30" s="232"/>
      <c r="L30" s="232"/>
      <c r="M30" s="232"/>
      <c r="N30" s="232"/>
      <c r="O30" s="232"/>
      <c r="P30" s="232"/>
      <c r="Q30" s="232"/>
      <c r="R30" s="232"/>
    </row>
    <row r="31" spans="1:18" x14ac:dyDescent="0.25">
      <c r="B31" s="224"/>
    </row>
  </sheetData>
  <phoneticPr fontId="3" type="noConversion"/>
  <hyperlinks>
    <hyperlink ref="B8" location="'1tab'!A1" display="Table 1.  U.S. Energy Markets Summary: Base Case " xr:uid="{00000000-0004-0000-0100-000000000000}"/>
    <hyperlink ref="B9" location="'2tab'!A1" display="Table 2.  Nominal Energy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6" location="'8atab'!A1" display="Table 8a. U.S. Renewable Energy Consumption" xr:uid="{00000000-0004-0000-0100-00000E000000}"/>
    <hyperlink ref="B28" location="'9atab'!A1" display="Table 9a.  U.S. Macroeconomic Indicators and CO2 Emissions " xr:uid="{00000000-0004-0000-0100-00000F000000}"/>
    <hyperlink ref="B29" location="'9btab'!A1" display="Table 9b. U.S. Regional Macroeconomic Data: Base Case" xr:uid="{00000000-0004-0000-0100-000010000000}"/>
    <hyperlink ref="B30" location="'9ctab'!A1" display="Table 9c. U.S. Regional Weather Data: Base Case" xr:uid="{00000000-0004-0000-0100-000011000000}"/>
    <hyperlink ref="B13" location="'3dtab'!A1" display="Table 3d. World Liquid Fuels Consumption" xr:uid="{00000000-0004-0000-0100-000012000000}"/>
    <hyperlink ref="B18" location="'5btab'!A1" display="Table 5b. U.S. Regional Natural Gas Prices" xr:uid="{00000000-0004-0000-0100-000013000000}"/>
    <hyperlink ref="B27" location="'8btab'!A1" display="Table 8b.  U.S. Renewable Electricity Generation and Capacity" xr:uid="{00000000-0004-0000-0100-000014000000}"/>
    <hyperlink ref="B24" location="'7d(2)tab'!A1" display="Table 7d(2). U.S. Regional Electricity Generation, Electric Power Sector (part 2)" xr:uid="{00000000-0004-0000-0100-000015000000}"/>
    <hyperlink ref="B25" location="'7etab'!A1" display="Table 7e.  U.S. Electric Generating Capacity" xr:uid="{00000000-0004-0000-0100-000016000000}"/>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V100"/>
  <sheetViews>
    <sheetView showGridLines="0" zoomScaleNormal="100" workbookViewId="0">
      <pane xSplit="2" ySplit="4" topLeftCell="AX5" activePane="bottomRight" state="frozen"/>
      <selection pane="topRight" activeCell="C1" sqref="C1"/>
      <selection pane="bottomLeft" activeCell="A5" sqref="A5"/>
      <selection pane="bottomRight" activeCell="A5" sqref="A5"/>
    </sheetView>
  </sheetViews>
  <sheetFormatPr defaultColWidth="9.453125" defaultRowHeight="12" customHeight="1" x14ac:dyDescent="0.35"/>
  <cols>
    <col min="1" max="1" width="12.453125" style="541" customWidth="1"/>
    <col min="2" max="2" width="27.453125" style="541" customWidth="1"/>
    <col min="3" max="31" width="6.54296875" style="407" customWidth="1"/>
    <col min="32" max="34" width="6.54296875" style="521" customWidth="1"/>
    <col min="35" max="74" width="6.54296875" style="407" customWidth="1"/>
    <col min="75" max="16384" width="9.453125" style="541"/>
  </cols>
  <sheetData>
    <row r="1" spans="1:74" ht="12.75" customHeight="1" x14ac:dyDescent="0.35">
      <c r="A1" s="649" t="s">
        <v>774</v>
      </c>
      <c r="B1" s="601" t="s">
        <v>1332</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5">
      <c r="A2" s="650"/>
      <c r="B2" s="602" t="str">
        <f>"U.S. Energy Information Administration  |  Short-Term Energy Outlook - "&amp;Dates!$D$1</f>
        <v>U.S. Energy Information Administration  |  Short-Term Energy Outlook - April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514"/>
      <c r="AG2" s="514"/>
      <c r="AH2" s="514"/>
      <c r="AI2" s="408"/>
      <c r="AJ2" s="408"/>
      <c r="AK2" s="408"/>
      <c r="AL2" s="408"/>
      <c r="AM2" s="408"/>
      <c r="AN2" s="408"/>
      <c r="AO2" s="408"/>
      <c r="AP2" s="408"/>
      <c r="AQ2" s="408"/>
      <c r="AR2" s="408"/>
      <c r="AS2" s="408"/>
      <c r="AT2" s="408"/>
      <c r="AU2" s="408"/>
      <c r="AV2" s="408"/>
      <c r="AW2" s="408"/>
      <c r="AX2" s="408"/>
      <c r="AY2" s="408"/>
      <c r="AZ2" s="408"/>
      <c r="BA2" s="408"/>
      <c r="BB2" s="408"/>
      <c r="BC2" s="408"/>
      <c r="BD2" s="408"/>
      <c r="BE2" s="408"/>
      <c r="BF2" s="408"/>
      <c r="BG2" s="408"/>
      <c r="BH2" s="408"/>
      <c r="BI2" s="408"/>
      <c r="BJ2" s="408"/>
      <c r="BK2" s="408"/>
      <c r="BL2" s="408"/>
      <c r="BM2" s="408"/>
      <c r="BN2" s="408"/>
      <c r="BO2" s="408"/>
      <c r="BP2" s="408"/>
      <c r="BQ2" s="408"/>
      <c r="BR2" s="408"/>
      <c r="BS2" s="408"/>
      <c r="BT2" s="408"/>
      <c r="BU2" s="408"/>
      <c r="BV2" s="408"/>
    </row>
    <row r="3" spans="1:74" ht="12.75" customHeight="1" x14ac:dyDescent="0.35">
      <c r="A3" s="596" t="s">
        <v>1328</v>
      </c>
      <c r="B3" s="546"/>
      <c r="C3" s="709">
        <f>Dates!D3</f>
        <v>2019</v>
      </c>
      <c r="D3" s="653"/>
      <c r="E3" s="653"/>
      <c r="F3" s="653"/>
      <c r="G3" s="653"/>
      <c r="H3" s="653"/>
      <c r="I3" s="653"/>
      <c r="J3" s="653"/>
      <c r="K3" s="653"/>
      <c r="L3" s="653"/>
      <c r="M3" s="653"/>
      <c r="N3" s="705"/>
      <c r="O3" s="652">
        <f>C3+1</f>
        <v>2020</v>
      </c>
      <c r="P3" s="653"/>
      <c r="Q3" s="653"/>
      <c r="R3" s="653"/>
      <c r="S3" s="653"/>
      <c r="T3" s="653"/>
      <c r="U3" s="653"/>
      <c r="V3" s="653"/>
      <c r="W3" s="653"/>
      <c r="X3" s="653"/>
      <c r="Y3" s="653"/>
      <c r="Z3" s="705"/>
      <c r="AA3" s="652">
        <f>O3+1</f>
        <v>2021</v>
      </c>
      <c r="AB3" s="653"/>
      <c r="AC3" s="653"/>
      <c r="AD3" s="653"/>
      <c r="AE3" s="653"/>
      <c r="AF3" s="653"/>
      <c r="AG3" s="653"/>
      <c r="AH3" s="653"/>
      <c r="AI3" s="653"/>
      <c r="AJ3" s="653"/>
      <c r="AK3" s="653"/>
      <c r="AL3" s="705"/>
      <c r="AM3" s="652">
        <f>AA3+1</f>
        <v>2022</v>
      </c>
      <c r="AN3" s="653"/>
      <c r="AO3" s="653"/>
      <c r="AP3" s="653"/>
      <c r="AQ3" s="653"/>
      <c r="AR3" s="653"/>
      <c r="AS3" s="653"/>
      <c r="AT3" s="653"/>
      <c r="AU3" s="653"/>
      <c r="AV3" s="653"/>
      <c r="AW3" s="653"/>
      <c r="AX3" s="705"/>
      <c r="AY3" s="652">
        <f>AM3+1</f>
        <v>2023</v>
      </c>
      <c r="AZ3" s="653"/>
      <c r="BA3" s="653"/>
      <c r="BB3" s="653"/>
      <c r="BC3" s="653"/>
      <c r="BD3" s="653"/>
      <c r="BE3" s="653"/>
      <c r="BF3" s="653"/>
      <c r="BG3" s="653"/>
      <c r="BH3" s="653"/>
      <c r="BI3" s="653"/>
      <c r="BJ3" s="705"/>
      <c r="BK3" s="652">
        <f>AY3+1</f>
        <v>2024</v>
      </c>
      <c r="BL3" s="653"/>
      <c r="BM3" s="653"/>
      <c r="BN3" s="653"/>
      <c r="BO3" s="653"/>
      <c r="BP3" s="653"/>
      <c r="BQ3" s="653"/>
      <c r="BR3" s="653"/>
      <c r="BS3" s="653"/>
      <c r="BT3" s="653"/>
      <c r="BU3" s="653"/>
      <c r="BV3" s="705"/>
    </row>
    <row r="4" spans="1:74" ht="12" customHeight="1" x14ac:dyDescent="0.35">
      <c r="A4" s="597" t="str">
        <f>Dates!$D$2</f>
        <v>Thursday April 6, 2023</v>
      </c>
      <c r="B4" s="547"/>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2" customHeight="1" x14ac:dyDescent="0.35">
      <c r="A5" s="545"/>
      <c r="B5" s="544" t="s">
        <v>1333</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2" customHeight="1" x14ac:dyDescent="0.35">
      <c r="A6" s="545"/>
      <c r="B6" s="542" t="s">
        <v>1334</v>
      </c>
      <c r="C6" s="569"/>
      <c r="D6" s="569"/>
      <c r="E6" s="569"/>
      <c r="F6" s="569"/>
      <c r="G6" s="569"/>
      <c r="H6" s="569"/>
      <c r="I6" s="569"/>
      <c r="J6" s="569"/>
      <c r="K6" s="569"/>
      <c r="L6" s="569"/>
      <c r="M6" s="569"/>
      <c r="N6" s="569"/>
      <c r="O6" s="569"/>
      <c r="P6" s="569"/>
      <c r="Q6" s="569"/>
      <c r="R6" s="569"/>
      <c r="S6" s="569"/>
      <c r="T6" s="569"/>
      <c r="U6" s="569"/>
      <c r="V6" s="569"/>
      <c r="W6" s="569"/>
      <c r="X6" s="569"/>
      <c r="Y6" s="569"/>
      <c r="Z6" s="569"/>
      <c r="AA6" s="569"/>
      <c r="AB6" s="569"/>
      <c r="AC6" s="570"/>
      <c r="AD6" s="570"/>
      <c r="AE6" s="570"/>
      <c r="AF6" s="570"/>
      <c r="AG6" s="570"/>
      <c r="AH6" s="570"/>
      <c r="AI6" s="570"/>
      <c r="AJ6" s="570"/>
      <c r="AK6" s="570"/>
      <c r="AL6" s="570"/>
      <c r="AM6" s="570"/>
      <c r="AN6" s="570"/>
      <c r="AO6" s="570"/>
      <c r="AP6" s="570"/>
      <c r="AQ6" s="570"/>
      <c r="AR6" s="570"/>
      <c r="AS6" s="570"/>
      <c r="AT6" s="570"/>
      <c r="AU6" s="570"/>
      <c r="AV6" s="570"/>
      <c r="AW6" s="570"/>
      <c r="AX6" s="570"/>
      <c r="AY6" s="570"/>
      <c r="AZ6" s="570"/>
      <c r="BA6" s="570"/>
      <c r="BB6" s="570"/>
      <c r="BC6" s="570"/>
      <c r="BD6" s="570"/>
      <c r="BE6" s="570"/>
      <c r="BF6" s="570"/>
      <c r="BG6" s="570"/>
      <c r="BH6" s="570"/>
      <c r="BI6" s="570"/>
      <c r="BJ6" s="570"/>
      <c r="BK6" s="570"/>
      <c r="BL6" s="570"/>
      <c r="BM6" s="570"/>
      <c r="BN6" s="570"/>
      <c r="BO6" s="570"/>
      <c r="BP6" s="570"/>
      <c r="BQ6" s="570"/>
      <c r="BR6" s="570"/>
      <c r="BS6" s="570"/>
      <c r="BT6" s="570"/>
      <c r="BU6" s="570"/>
      <c r="BV6" s="570"/>
    </row>
    <row r="7" spans="1:74" ht="12" customHeight="1" x14ac:dyDescent="0.35">
      <c r="A7" s="545" t="s">
        <v>1335</v>
      </c>
      <c r="B7" s="543" t="s">
        <v>1336</v>
      </c>
      <c r="C7" s="569">
        <v>453.43490000000003</v>
      </c>
      <c r="D7" s="569">
        <v>453.45260000000002</v>
      </c>
      <c r="E7" s="569">
        <v>455.3553</v>
      </c>
      <c r="F7" s="569">
        <v>456.07530000000003</v>
      </c>
      <c r="G7" s="569">
        <v>458.452</v>
      </c>
      <c r="H7" s="569">
        <v>459.87610000000001</v>
      </c>
      <c r="I7" s="569">
        <v>460.00290000000001</v>
      </c>
      <c r="J7" s="569">
        <v>460.00290000000001</v>
      </c>
      <c r="K7" s="569">
        <v>459.96730000000002</v>
      </c>
      <c r="L7" s="569">
        <v>459.33030000000002</v>
      </c>
      <c r="M7" s="569">
        <v>459.29340000000002</v>
      </c>
      <c r="N7" s="569">
        <v>459.51650000000001</v>
      </c>
      <c r="O7" s="569">
        <v>463.57080000000002</v>
      </c>
      <c r="P7" s="569">
        <v>464.87020000000001</v>
      </c>
      <c r="Q7" s="569">
        <v>465.83850000000001</v>
      </c>
      <c r="R7" s="569">
        <v>466.98070000000001</v>
      </c>
      <c r="S7" s="569">
        <v>468.80770000000001</v>
      </c>
      <c r="T7" s="569">
        <v>468.55470000000003</v>
      </c>
      <c r="U7" s="569">
        <v>468.63159999999999</v>
      </c>
      <c r="V7" s="569">
        <v>468.61700000000002</v>
      </c>
      <c r="W7" s="569">
        <v>468.56169999999997</v>
      </c>
      <c r="X7" s="569">
        <v>468.1979</v>
      </c>
      <c r="Y7" s="569">
        <v>468.51670000000001</v>
      </c>
      <c r="Z7" s="569">
        <v>468.15949999999998</v>
      </c>
      <c r="AA7" s="569">
        <v>468.14159999999998</v>
      </c>
      <c r="AB7" s="569">
        <v>468.12060000000002</v>
      </c>
      <c r="AC7" s="569">
        <v>468.26100000000002</v>
      </c>
      <c r="AD7" s="569">
        <v>468.5847</v>
      </c>
      <c r="AE7" s="569">
        <v>468.54660000000001</v>
      </c>
      <c r="AF7" s="569">
        <v>469.06670000000003</v>
      </c>
      <c r="AG7" s="569">
        <v>469.96789999999999</v>
      </c>
      <c r="AH7" s="569">
        <v>470.66410000000002</v>
      </c>
      <c r="AI7" s="569">
        <v>470.50979999999998</v>
      </c>
      <c r="AJ7" s="569">
        <v>471.7885</v>
      </c>
      <c r="AK7" s="569">
        <v>471.8152</v>
      </c>
      <c r="AL7" s="569">
        <v>473.4588</v>
      </c>
      <c r="AM7" s="569">
        <v>473.56099999999998</v>
      </c>
      <c r="AN7" s="569">
        <v>473.60550000000001</v>
      </c>
      <c r="AO7" s="569">
        <v>473.53410000000002</v>
      </c>
      <c r="AP7" s="569">
        <v>473.60599999999999</v>
      </c>
      <c r="AQ7" s="569">
        <v>476.43430000000001</v>
      </c>
      <c r="AR7" s="569">
        <v>477.67500000000001</v>
      </c>
      <c r="AS7" s="569">
        <v>478.74</v>
      </c>
      <c r="AT7" s="569">
        <v>478.75450000000001</v>
      </c>
      <c r="AU7" s="569">
        <v>478.60059999999999</v>
      </c>
      <c r="AV7" s="569">
        <v>478.60059999999999</v>
      </c>
      <c r="AW7" s="569">
        <v>478.7903</v>
      </c>
      <c r="AX7" s="569">
        <v>478.49770000000001</v>
      </c>
      <c r="AY7" s="569">
        <v>479.72899999999998</v>
      </c>
      <c r="AZ7" s="569">
        <v>479.78969999999998</v>
      </c>
      <c r="BA7" s="569">
        <v>481.0086</v>
      </c>
      <c r="BB7" s="570">
        <v>481.40559999999999</v>
      </c>
      <c r="BC7" s="570">
        <v>480.94240000000002</v>
      </c>
      <c r="BD7" s="570">
        <v>483.185</v>
      </c>
      <c r="BE7" s="570">
        <v>483.54390000000001</v>
      </c>
      <c r="BF7" s="570">
        <v>483.63189999999997</v>
      </c>
      <c r="BG7" s="570">
        <v>483.42290000000003</v>
      </c>
      <c r="BH7" s="570">
        <v>483.63889999999998</v>
      </c>
      <c r="BI7" s="570">
        <v>484.15989999999999</v>
      </c>
      <c r="BJ7" s="570">
        <v>480.48790000000002</v>
      </c>
      <c r="BK7" s="570">
        <v>480.43810000000002</v>
      </c>
      <c r="BL7" s="570">
        <v>481.23410000000001</v>
      </c>
      <c r="BM7" s="570">
        <v>481.23410000000001</v>
      </c>
      <c r="BN7" s="570">
        <v>480.08850000000001</v>
      </c>
      <c r="BO7" s="570">
        <v>480.12670000000003</v>
      </c>
      <c r="BP7" s="570">
        <v>478.92610000000002</v>
      </c>
      <c r="BQ7" s="570">
        <v>478.92610000000002</v>
      </c>
      <c r="BR7" s="570">
        <v>479.04610000000002</v>
      </c>
      <c r="BS7" s="570">
        <v>479.02010000000001</v>
      </c>
      <c r="BT7" s="570">
        <v>479.19659999999999</v>
      </c>
      <c r="BU7" s="570">
        <v>479.30259999999998</v>
      </c>
      <c r="BV7" s="570">
        <v>478.06470000000002</v>
      </c>
    </row>
    <row r="8" spans="1:74" ht="12" customHeight="1" x14ac:dyDescent="0.35">
      <c r="A8" s="545" t="s">
        <v>1337</v>
      </c>
      <c r="B8" s="543" t="s">
        <v>1338</v>
      </c>
      <c r="C8" s="569">
        <v>239.52440000000001</v>
      </c>
      <c r="D8" s="569">
        <v>237.26939999999999</v>
      </c>
      <c r="E8" s="569">
        <v>236.0384</v>
      </c>
      <c r="F8" s="569">
        <v>234.642</v>
      </c>
      <c r="G8" s="569">
        <v>233.892</v>
      </c>
      <c r="H8" s="569">
        <v>233.84440000000001</v>
      </c>
      <c r="I8" s="569">
        <v>232.86189999999999</v>
      </c>
      <c r="J8" s="569">
        <v>232.86189999999999</v>
      </c>
      <c r="K8" s="569">
        <v>231.9239</v>
      </c>
      <c r="L8" s="569">
        <v>231.16329999999999</v>
      </c>
      <c r="M8" s="569">
        <v>227.2413</v>
      </c>
      <c r="N8" s="569">
        <v>226.80930000000001</v>
      </c>
      <c r="O8" s="569">
        <v>222.41399999999999</v>
      </c>
      <c r="P8" s="569">
        <v>222.3715</v>
      </c>
      <c r="Q8" s="569">
        <v>221.49709999999999</v>
      </c>
      <c r="R8" s="569">
        <v>221.5171</v>
      </c>
      <c r="S8" s="569">
        <v>220.7971</v>
      </c>
      <c r="T8" s="569">
        <v>219.43020000000001</v>
      </c>
      <c r="U8" s="569">
        <v>219.43020000000001</v>
      </c>
      <c r="V8" s="569">
        <v>218.2902</v>
      </c>
      <c r="W8" s="569">
        <v>217.13220000000001</v>
      </c>
      <c r="X8" s="569">
        <v>215.9932</v>
      </c>
      <c r="Y8" s="569">
        <v>215.58019999999999</v>
      </c>
      <c r="Z8" s="569">
        <v>213.9503</v>
      </c>
      <c r="AA8" s="569">
        <v>213.1018</v>
      </c>
      <c r="AB8" s="569">
        <v>213.1018</v>
      </c>
      <c r="AC8" s="569">
        <v>212.553</v>
      </c>
      <c r="AD8" s="569">
        <v>212.21100000000001</v>
      </c>
      <c r="AE8" s="569">
        <v>211.6525</v>
      </c>
      <c r="AF8" s="569">
        <v>210.68039999999999</v>
      </c>
      <c r="AG8" s="569">
        <v>210.68039999999999</v>
      </c>
      <c r="AH8" s="569">
        <v>210.68039999999999</v>
      </c>
      <c r="AI8" s="569">
        <v>210.68039999999999</v>
      </c>
      <c r="AJ8" s="569">
        <v>209.7774</v>
      </c>
      <c r="AK8" s="569">
        <v>209.76480000000001</v>
      </c>
      <c r="AL8" s="569">
        <v>208.32599999999999</v>
      </c>
      <c r="AM8" s="569">
        <v>207.38249999999999</v>
      </c>
      <c r="AN8" s="569">
        <v>207.32300000000001</v>
      </c>
      <c r="AO8" s="569">
        <v>206.131</v>
      </c>
      <c r="AP8" s="569">
        <v>205.68600000000001</v>
      </c>
      <c r="AQ8" s="569">
        <v>204.16200000000001</v>
      </c>
      <c r="AR8" s="569">
        <v>201.40600000000001</v>
      </c>
      <c r="AS8" s="569">
        <v>201.42400000000001</v>
      </c>
      <c r="AT8" s="569">
        <v>200.476</v>
      </c>
      <c r="AU8" s="569">
        <v>199.71199999999999</v>
      </c>
      <c r="AV8" s="569">
        <v>199.70699999999999</v>
      </c>
      <c r="AW8" s="569">
        <v>199.70699999999999</v>
      </c>
      <c r="AX8" s="569">
        <v>196.75200000000001</v>
      </c>
      <c r="AY8" s="569">
        <v>194.0787</v>
      </c>
      <c r="AZ8" s="569">
        <v>196.5943</v>
      </c>
      <c r="BA8" s="569">
        <v>195.1634</v>
      </c>
      <c r="BB8" s="570">
        <v>195.1634</v>
      </c>
      <c r="BC8" s="570">
        <v>193.67140000000001</v>
      </c>
      <c r="BD8" s="570">
        <v>190.2296</v>
      </c>
      <c r="BE8" s="570">
        <v>190.2296</v>
      </c>
      <c r="BF8" s="570">
        <v>190.2296</v>
      </c>
      <c r="BG8" s="570">
        <v>190.2296</v>
      </c>
      <c r="BH8" s="570">
        <v>189.74459999999999</v>
      </c>
      <c r="BI8" s="570">
        <v>189.74459999999999</v>
      </c>
      <c r="BJ8" s="570">
        <v>187.61760000000001</v>
      </c>
      <c r="BK8" s="570">
        <v>187.61760000000001</v>
      </c>
      <c r="BL8" s="570">
        <v>187.61760000000001</v>
      </c>
      <c r="BM8" s="570">
        <v>187.37360000000001</v>
      </c>
      <c r="BN8" s="570">
        <v>187.37360000000001</v>
      </c>
      <c r="BO8" s="570">
        <v>184.9136</v>
      </c>
      <c r="BP8" s="570">
        <v>186.27459999999999</v>
      </c>
      <c r="BQ8" s="570">
        <v>186.27459999999999</v>
      </c>
      <c r="BR8" s="570">
        <v>186.27459999999999</v>
      </c>
      <c r="BS8" s="570">
        <v>186.27459999999999</v>
      </c>
      <c r="BT8" s="570">
        <v>186.27459999999999</v>
      </c>
      <c r="BU8" s="570">
        <v>186.27459999999999</v>
      </c>
      <c r="BV8" s="570">
        <v>185.43459999999999</v>
      </c>
    </row>
    <row r="9" spans="1:74" ht="12" customHeight="1" x14ac:dyDescent="0.35">
      <c r="A9" s="545" t="s">
        <v>1339</v>
      </c>
      <c r="B9" s="543" t="s">
        <v>1340</v>
      </c>
      <c r="C9" s="569">
        <v>30.272500000000001</v>
      </c>
      <c r="D9" s="569">
        <v>30.275300000000001</v>
      </c>
      <c r="E9" s="569">
        <v>30.2531</v>
      </c>
      <c r="F9" s="569">
        <v>30.111699999999999</v>
      </c>
      <c r="G9" s="569">
        <v>30.1112</v>
      </c>
      <c r="H9" s="569">
        <v>30.109400000000001</v>
      </c>
      <c r="I9" s="569">
        <v>30.103300000000001</v>
      </c>
      <c r="J9" s="569">
        <v>30.115200000000002</v>
      </c>
      <c r="K9" s="569">
        <v>30.097799999999999</v>
      </c>
      <c r="L9" s="569">
        <v>30.096599999999999</v>
      </c>
      <c r="M9" s="569">
        <v>30.096599999999999</v>
      </c>
      <c r="N9" s="569">
        <v>30.031099999999999</v>
      </c>
      <c r="O9" s="569">
        <v>27.3613</v>
      </c>
      <c r="P9" s="569">
        <v>27.3413</v>
      </c>
      <c r="Q9" s="569">
        <v>27.109300000000001</v>
      </c>
      <c r="R9" s="569">
        <v>27.1082</v>
      </c>
      <c r="S9" s="569">
        <v>27.106400000000001</v>
      </c>
      <c r="T9" s="569">
        <v>27.105799999999999</v>
      </c>
      <c r="U9" s="569">
        <v>27.108599999999999</v>
      </c>
      <c r="V9" s="569">
        <v>27.108599999999999</v>
      </c>
      <c r="W9" s="569">
        <v>27.098199999999999</v>
      </c>
      <c r="X9" s="569">
        <v>27.070900000000002</v>
      </c>
      <c r="Y9" s="569">
        <v>27.070900000000002</v>
      </c>
      <c r="Z9" s="569">
        <v>26.179600000000001</v>
      </c>
      <c r="AA9" s="569">
        <v>27.3688</v>
      </c>
      <c r="AB9" s="569">
        <v>27.3687</v>
      </c>
      <c r="AC9" s="569">
        <v>27.369199999999999</v>
      </c>
      <c r="AD9" s="569">
        <v>27.367699999999999</v>
      </c>
      <c r="AE9" s="569">
        <v>27.366599999999998</v>
      </c>
      <c r="AF9" s="569">
        <v>26.842700000000001</v>
      </c>
      <c r="AG9" s="569">
        <v>26.825299999999999</v>
      </c>
      <c r="AH9" s="569">
        <v>26.827100000000002</v>
      </c>
      <c r="AI9" s="569">
        <v>26.8201</v>
      </c>
      <c r="AJ9" s="569">
        <v>26.8035</v>
      </c>
      <c r="AK9" s="569">
        <v>26.7849</v>
      </c>
      <c r="AL9" s="569">
        <v>26.783000000000001</v>
      </c>
      <c r="AM9" s="569">
        <v>26.614999999999998</v>
      </c>
      <c r="AN9" s="569">
        <v>26.614999999999998</v>
      </c>
      <c r="AO9" s="569">
        <v>26.572199999999999</v>
      </c>
      <c r="AP9" s="569">
        <v>26.445499999999999</v>
      </c>
      <c r="AQ9" s="569">
        <v>25.6343</v>
      </c>
      <c r="AR9" s="569">
        <v>25.490300000000001</v>
      </c>
      <c r="AS9" s="569">
        <v>25.4893</v>
      </c>
      <c r="AT9" s="569">
        <v>25.4893</v>
      </c>
      <c r="AU9" s="569">
        <v>25.465599999999998</v>
      </c>
      <c r="AV9" s="569">
        <v>25.458400000000001</v>
      </c>
      <c r="AW9" s="569">
        <v>25.428699999999999</v>
      </c>
      <c r="AX9" s="569">
        <v>25.419699999999999</v>
      </c>
      <c r="AY9" s="569">
        <v>25.361599999999999</v>
      </c>
      <c r="AZ9" s="569">
        <v>25.418700000000001</v>
      </c>
      <c r="BA9" s="569">
        <v>25.423500000000001</v>
      </c>
      <c r="BB9" s="570">
        <v>25.385200000000001</v>
      </c>
      <c r="BC9" s="570">
        <v>25.369199999999999</v>
      </c>
      <c r="BD9" s="570">
        <v>25.207799999999999</v>
      </c>
      <c r="BE9" s="570">
        <v>25.207799999999999</v>
      </c>
      <c r="BF9" s="570">
        <v>25.207799999999999</v>
      </c>
      <c r="BG9" s="570">
        <v>25.207799999999999</v>
      </c>
      <c r="BH9" s="570">
        <v>25.207799999999999</v>
      </c>
      <c r="BI9" s="570">
        <v>25.207799999999999</v>
      </c>
      <c r="BJ9" s="570">
        <v>25.2148</v>
      </c>
      <c r="BK9" s="570">
        <v>25.2148</v>
      </c>
      <c r="BL9" s="570">
        <v>25.2148</v>
      </c>
      <c r="BM9" s="570">
        <v>25.2148</v>
      </c>
      <c r="BN9" s="570">
        <v>25.2148</v>
      </c>
      <c r="BO9" s="570">
        <v>25.2148</v>
      </c>
      <c r="BP9" s="570">
        <v>25.2148</v>
      </c>
      <c r="BQ9" s="570">
        <v>25.2148</v>
      </c>
      <c r="BR9" s="570">
        <v>25.2148</v>
      </c>
      <c r="BS9" s="570">
        <v>25.2148</v>
      </c>
      <c r="BT9" s="570">
        <v>25.2148</v>
      </c>
      <c r="BU9" s="570">
        <v>25.2148</v>
      </c>
      <c r="BV9" s="570">
        <v>25.2148</v>
      </c>
    </row>
    <row r="10" spans="1:74" ht="12" customHeight="1" x14ac:dyDescent="0.35">
      <c r="A10" s="545" t="s">
        <v>1341</v>
      </c>
      <c r="B10" s="543" t="s">
        <v>1342</v>
      </c>
      <c r="C10" s="569">
        <v>0.36430000000000001</v>
      </c>
      <c r="D10" s="569">
        <v>0.36430000000000001</v>
      </c>
      <c r="E10" s="569">
        <v>0.36430000000000001</v>
      </c>
      <c r="F10" s="569">
        <v>0.36430000000000001</v>
      </c>
      <c r="G10" s="569">
        <v>0.36430000000000001</v>
      </c>
      <c r="H10" s="569">
        <v>0.36430000000000001</v>
      </c>
      <c r="I10" s="569">
        <v>0.36430000000000001</v>
      </c>
      <c r="J10" s="569">
        <v>0.36430000000000001</v>
      </c>
      <c r="K10" s="569">
        <v>0.36430000000000001</v>
      </c>
      <c r="L10" s="569">
        <v>0.36430000000000001</v>
      </c>
      <c r="M10" s="569">
        <v>0.36430000000000001</v>
      </c>
      <c r="N10" s="569">
        <v>0.36430000000000001</v>
      </c>
      <c r="O10" s="569">
        <v>0.36430000000000001</v>
      </c>
      <c r="P10" s="569">
        <v>0.36430000000000001</v>
      </c>
      <c r="Q10" s="569">
        <v>0.36430000000000001</v>
      </c>
      <c r="R10" s="569">
        <v>0.36430000000000001</v>
      </c>
      <c r="S10" s="569">
        <v>0.36430000000000001</v>
      </c>
      <c r="T10" s="569">
        <v>0.36430000000000001</v>
      </c>
      <c r="U10" s="569">
        <v>0.36430000000000001</v>
      </c>
      <c r="V10" s="569">
        <v>0.36430000000000001</v>
      </c>
      <c r="W10" s="569">
        <v>0.36430000000000001</v>
      </c>
      <c r="X10" s="569">
        <v>0.36430000000000001</v>
      </c>
      <c r="Y10" s="569">
        <v>0.36430000000000001</v>
      </c>
      <c r="Z10" s="569">
        <v>0.36430000000000001</v>
      </c>
      <c r="AA10" s="569">
        <v>0.36430000000000001</v>
      </c>
      <c r="AB10" s="569">
        <v>0.36430000000000001</v>
      </c>
      <c r="AC10" s="569">
        <v>0.36430000000000001</v>
      </c>
      <c r="AD10" s="569">
        <v>0.36430000000000001</v>
      </c>
      <c r="AE10" s="569">
        <v>0.36430000000000001</v>
      </c>
      <c r="AF10" s="569">
        <v>0.36430000000000001</v>
      </c>
      <c r="AG10" s="569">
        <v>0.36430000000000001</v>
      </c>
      <c r="AH10" s="569">
        <v>0.36430000000000001</v>
      </c>
      <c r="AI10" s="569">
        <v>0.36430000000000001</v>
      </c>
      <c r="AJ10" s="569">
        <v>0.36430000000000001</v>
      </c>
      <c r="AK10" s="569">
        <v>0.36430000000000001</v>
      </c>
      <c r="AL10" s="569">
        <v>0.36430000000000001</v>
      </c>
      <c r="AM10" s="569">
        <v>0.36430000000000001</v>
      </c>
      <c r="AN10" s="569">
        <v>0.36430000000000001</v>
      </c>
      <c r="AO10" s="569">
        <v>0.36430000000000001</v>
      </c>
      <c r="AP10" s="569">
        <v>0.36430000000000001</v>
      </c>
      <c r="AQ10" s="569">
        <v>0.36430000000000001</v>
      </c>
      <c r="AR10" s="569">
        <v>0.36430000000000001</v>
      </c>
      <c r="AS10" s="569">
        <v>0.36430000000000001</v>
      </c>
      <c r="AT10" s="569">
        <v>0.36430000000000001</v>
      </c>
      <c r="AU10" s="569">
        <v>0.36430000000000001</v>
      </c>
      <c r="AV10" s="569">
        <v>0.36430000000000001</v>
      </c>
      <c r="AW10" s="569">
        <v>0.36430000000000001</v>
      </c>
      <c r="AX10" s="569">
        <v>0.36430000000000001</v>
      </c>
      <c r="AY10" s="569">
        <v>0.36430000000000001</v>
      </c>
      <c r="AZ10" s="569">
        <v>0.36430000000000001</v>
      </c>
      <c r="BA10" s="569">
        <v>0.36430000000000001</v>
      </c>
      <c r="BB10" s="570">
        <v>0.36430000000000001</v>
      </c>
      <c r="BC10" s="570">
        <v>0.36430000000000001</v>
      </c>
      <c r="BD10" s="570">
        <v>0.36430000000000001</v>
      </c>
      <c r="BE10" s="570">
        <v>0.36430000000000001</v>
      </c>
      <c r="BF10" s="570">
        <v>0.36430000000000001</v>
      </c>
      <c r="BG10" s="570">
        <v>0.36430000000000001</v>
      </c>
      <c r="BH10" s="570">
        <v>0.36430000000000001</v>
      </c>
      <c r="BI10" s="570">
        <v>0.36430000000000001</v>
      </c>
      <c r="BJ10" s="570">
        <v>0.36430000000000001</v>
      </c>
      <c r="BK10" s="570">
        <v>0.36430000000000001</v>
      </c>
      <c r="BL10" s="570">
        <v>0.36430000000000001</v>
      </c>
      <c r="BM10" s="570">
        <v>0.36430000000000001</v>
      </c>
      <c r="BN10" s="570">
        <v>0.36430000000000001</v>
      </c>
      <c r="BO10" s="570">
        <v>0.36430000000000001</v>
      </c>
      <c r="BP10" s="570">
        <v>0.36430000000000001</v>
      </c>
      <c r="BQ10" s="570">
        <v>0.36430000000000001</v>
      </c>
      <c r="BR10" s="570">
        <v>0.36430000000000001</v>
      </c>
      <c r="BS10" s="570">
        <v>0.36430000000000001</v>
      </c>
      <c r="BT10" s="570">
        <v>0.36430000000000001</v>
      </c>
      <c r="BU10" s="570">
        <v>0.36430000000000001</v>
      </c>
      <c r="BV10" s="570">
        <v>0.36430000000000001</v>
      </c>
    </row>
    <row r="11" spans="1:74" ht="12" customHeight="1" x14ac:dyDescent="0.35">
      <c r="A11" s="545"/>
      <c r="B11" s="542" t="s">
        <v>1343</v>
      </c>
      <c r="C11" s="569"/>
      <c r="D11" s="569"/>
      <c r="E11" s="569"/>
      <c r="F11" s="569"/>
      <c r="G11" s="569"/>
      <c r="H11" s="569"/>
      <c r="I11" s="569"/>
      <c r="J11" s="569"/>
      <c r="K11" s="569"/>
      <c r="L11" s="569"/>
      <c r="M11" s="569"/>
      <c r="N11" s="569"/>
      <c r="O11" s="569"/>
      <c r="P11" s="569"/>
      <c r="Q11" s="569"/>
      <c r="R11" s="569"/>
      <c r="S11" s="569"/>
      <c r="T11" s="569"/>
      <c r="U11" s="569"/>
      <c r="V11" s="569"/>
      <c r="W11" s="569"/>
      <c r="X11" s="569"/>
      <c r="Y11" s="569"/>
      <c r="Z11" s="569"/>
      <c r="AA11" s="569"/>
      <c r="AB11" s="569"/>
      <c r="AC11" s="569"/>
      <c r="AD11" s="569"/>
      <c r="AE11" s="569"/>
      <c r="AF11" s="569"/>
      <c r="AG11" s="569"/>
      <c r="AH11" s="569"/>
      <c r="AI11" s="569"/>
      <c r="AJ11" s="569"/>
      <c r="AK11" s="569"/>
      <c r="AL11" s="569"/>
      <c r="AM11" s="569"/>
      <c r="AN11" s="569"/>
      <c r="AO11" s="569"/>
      <c r="AP11" s="569"/>
      <c r="AQ11" s="569"/>
      <c r="AR11" s="569"/>
      <c r="AS11" s="569"/>
      <c r="AT11" s="569"/>
      <c r="AU11" s="569"/>
      <c r="AV11" s="569"/>
      <c r="AW11" s="569"/>
      <c r="AX11" s="569"/>
      <c r="AY11" s="569"/>
      <c r="AZ11" s="569"/>
      <c r="BA11" s="569"/>
      <c r="BB11" s="570"/>
      <c r="BC11" s="570"/>
      <c r="BD11" s="570"/>
      <c r="BE11" s="570"/>
      <c r="BF11" s="570"/>
      <c r="BG11" s="570"/>
      <c r="BH11" s="570"/>
      <c r="BI11" s="570"/>
      <c r="BJ11" s="570"/>
      <c r="BK11" s="570"/>
      <c r="BL11" s="570"/>
      <c r="BM11" s="570"/>
      <c r="BN11" s="570"/>
      <c r="BO11" s="570"/>
      <c r="BP11" s="570"/>
      <c r="BQ11" s="570"/>
      <c r="BR11" s="570"/>
      <c r="BS11" s="570"/>
      <c r="BT11" s="570"/>
      <c r="BU11" s="570"/>
      <c r="BV11" s="570"/>
    </row>
    <row r="12" spans="1:74" ht="12" customHeight="1" x14ac:dyDescent="0.35">
      <c r="A12" s="545" t="s">
        <v>1344</v>
      </c>
      <c r="B12" s="416" t="s">
        <v>1345</v>
      </c>
      <c r="C12" s="569">
        <v>95.166200000000003</v>
      </c>
      <c r="D12" s="569">
        <v>95.632199999999997</v>
      </c>
      <c r="E12" s="569">
        <v>96.490499999999997</v>
      </c>
      <c r="F12" s="569">
        <v>96.4923</v>
      </c>
      <c r="G12" s="569">
        <v>96.721599999999995</v>
      </c>
      <c r="H12" s="569">
        <v>97.965699999999998</v>
      </c>
      <c r="I12" s="569">
        <v>98.241299999999995</v>
      </c>
      <c r="J12" s="569">
        <v>98.624700000000004</v>
      </c>
      <c r="K12" s="569">
        <v>99.546400000000006</v>
      </c>
      <c r="L12" s="569">
        <v>99.544399999999996</v>
      </c>
      <c r="M12" s="569">
        <v>100.6207</v>
      </c>
      <c r="N12" s="569">
        <v>103.4528</v>
      </c>
      <c r="O12" s="569">
        <v>104.47190000000001</v>
      </c>
      <c r="P12" s="569">
        <v>104.5492</v>
      </c>
      <c r="Q12" s="569">
        <v>106.08410000000001</v>
      </c>
      <c r="R12" s="569">
        <v>106.36409999999999</v>
      </c>
      <c r="S12" s="569">
        <v>107.2223</v>
      </c>
      <c r="T12" s="569">
        <v>107.6035</v>
      </c>
      <c r="U12" s="569">
        <v>107.8145</v>
      </c>
      <c r="V12" s="569">
        <v>108.3463</v>
      </c>
      <c r="W12" s="569">
        <v>109.1229</v>
      </c>
      <c r="X12" s="569">
        <v>109.4468</v>
      </c>
      <c r="Y12" s="569">
        <v>111.17910000000001</v>
      </c>
      <c r="Z12" s="569">
        <v>118.0311</v>
      </c>
      <c r="AA12" s="569">
        <v>118.8746</v>
      </c>
      <c r="AB12" s="569">
        <v>119.84139999999999</v>
      </c>
      <c r="AC12" s="569">
        <v>120.9743</v>
      </c>
      <c r="AD12" s="569">
        <v>121.7433</v>
      </c>
      <c r="AE12" s="569">
        <v>123.08159999999999</v>
      </c>
      <c r="AF12" s="569">
        <v>124.72920000000001</v>
      </c>
      <c r="AG12" s="569">
        <v>125.997</v>
      </c>
      <c r="AH12" s="569">
        <v>126.33540000000001</v>
      </c>
      <c r="AI12" s="569">
        <v>126.6836</v>
      </c>
      <c r="AJ12" s="569">
        <v>128.09989999999999</v>
      </c>
      <c r="AK12" s="569">
        <v>129.22550000000001</v>
      </c>
      <c r="AL12" s="569">
        <v>132.62889999999999</v>
      </c>
      <c r="AM12" s="569">
        <v>133.73580000000001</v>
      </c>
      <c r="AN12" s="569">
        <v>133.73599999999999</v>
      </c>
      <c r="AO12" s="569">
        <v>134.84829999999999</v>
      </c>
      <c r="AP12" s="569">
        <v>136.75909999999999</v>
      </c>
      <c r="AQ12" s="569">
        <v>136.95930000000001</v>
      </c>
      <c r="AR12" s="569">
        <v>137.37029999999999</v>
      </c>
      <c r="AS12" s="569">
        <v>137.43520000000001</v>
      </c>
      <c r="AT12" s="569">
        <v>137.4408</v>
      </c>
      <c r="AU12" s="569">
        <v>137.4349</v>
      </c>
      <c r="AV12" s="569">
        <v>137.4349</v>
      </c>
      <c r="AW12" s="569">
        <v>139.1354</v>
      </c>
      <c r="AX12" s="569">
        <v>140.81200000000001</v>
      </c>
      <c r="AY12" s="569">
        <v>141.6165</v>
      </c>
      <c r="AZ12" s="569">
        <v>142.7011</v>
      </c>
      <c r="BA12" s="569">
        <v>144.0882</v>
      </c>
      <c r="BB12" s="570">
        <v>144.05369999999999</v>
      </c>
      <c r="BC12" s="570">
        <v>144.79390000000001</v>
      </c>
      <c r="BD12" s="570">
        <v>144.88210000000001</v>
      </c>
      <c r="BE12" s="570">
        <v>145.15559999999999</v>
      </c>
      <c r="BF12" s="570">
        <v>145.35560000000001</v>
      </c>
      <c r="BG12" s="570">
        <v>145.66659999999999</v>
      </c>
      <c r="BH12" s="570">
        <v>145.66659999999999</v>
      </c>
      <c r="BI12" s="570">
        <v>145.6936</v>
      </c>
      <c r="BJ12" s="570">
        <v>148.3905</v>
      </c>
      <c r="BK12" s="570">
        <v>148.40600000000001</v>
      </c>
      <c r="BL12" s="570">
        <v>148.40600000000001</v>
      </c>
      <c r="BM12" s="570">
        <v>148.40600000000001</v>
      </c>
      <c r="BN12" s="570">
        <v>149.20599999999999</v>
      </c>
      <c r="BO12" s="570">
        <v>150.30600000000001</v>
      </c>
      <c r="BP12" s="570">
        <v>150.65049999999999</v>
      </c>
      <c r="BQ12" s="570">
        <v>150.65049999999999</v>
      </c>
      <c r="BR12" s="570">
        <v>150.65049999999999</v>
      </c>
      <c r="BS12" s="570">
        <v>150.65049999999999</v>
      </c>
      <c r="BT12" s="570">
        <v>151.0849</v>
      </c>
      <c r="BU12" s="570">
        <v>151.48179999999999</v>
      </c>
      <c r="BV12" s="570">
        <v>155.71289999999999</v>
      </c>
    </row>
    <row r="13" spans="1:74" ht="12" customHeight="1" x14ac:dyDescent="0.35">
      <c r="A13" s="545" t="s">
        <v>1346</v>
      </c>
      <c r="B13" s="416" t="s">
        <v>1347</v>
      </c>
      <c r="C13" s="569">
        <v>30.501000000000001</v>
      </c>
      <c r="D13" s="569">
        <v>30.7117</v>
      </c>
      <c r="E13" s="569">
        <v>30.941299999999998</v>
      </c>
      <c r="F13" s="569">
        <v>31.049299999999999</v>
      </c>
      <c r="G13" s="569">
        <v>31.1111</v>
      </c>
      <c r="H13" s="569">
        <v>31.390899999999998</v>
      </c>
      <c r="I13" s="569">
        <v>31.647300000000001</v>
      </c>
      <c r="J13" s="569">
        <v>31.8705</v>
      </c>
      <c r="K13" s="569">
        <v>32.124099999999999</v>
      </c>
      <c r="L13" s="569">
        <v>32.569499999999998</v>
      </c>
      <c r="M13" s="569">
        <v>33.220700000000001</v>
      </c>
      <c r="N13" s="569">
        <v>35.271099999999997</v>
      </c>
      <c r="O13" s="569">
        <v>36.6387</v>
      </c>
      <c r="P13" s="569">
        <v>37.062100000000001</v>
      </c>
      <c r="Q13" s="569">
        <v>37.292499999999997</v>
      </c>
      <c r="R13" s="569">
        <v>37.963099999999997</v>
      </c>
      <c r="S13" s="569">
        <v>38.328899999999997</v>
      </c>
      <c r="T13" s="569">
        <v>39.409799999999997</v>
      </c>
      <c r="U13" s="569">
        <v>39.997799999999998</v>
      </c>
      <c r="V13" s="569">
        <v>40.601900000000001</v>
      </c>
      <c r="W13" s="569">
        <v>41.210900000000002</v>
      </c>
      <c r="X13" s="569">
        <v>41.580500000000001</v>
      </c>
      <c r="Y13" s="569">
        <v>42.446899999999999</v>
      </c>
      <c r="Z13" s="569">
        <v>45.838099999999997</v>
      </c>
      <c r="AA13" s="569">
        <v>46.484299999999998</v>
      </c>
      <c r="AB13" s="569">
        <v>47.177999999999997</v>
      </c>
      <c r="AC13" s="569">
        <v>48.7928</v>
      </c>
      <c r="AD13" s="569">
        <v>49.304699999999997</v>
      </c>
      <c r="AE13" s="569">
        <v>49.969499999999996</v>
      </c>
      <c r="AF13" s="569">
        <v>50.695500000000003</v>
      </c>
      <c r="AG13" s="569">
        <v>51.642800000000001</v>
      </c>
      <c r="AH13" s="569">
        <v>53.119799999999998</v>
      </c>
      <c r="AI13" s="569">
        <v>54.140500000000003</v>
      </c>
      <c r="AJ13" s="569">
        <v>54.960700000000003</v>
      </c>
      <c r="AK13" s="569">
        <v>55.974899999999998</v>
      </c>
      <c r="AL13" s="569">
        <v>59.529200000000003</v>
      </c>
      <c r="AM13" s="569">
        <v>60.618499999999997</v>
      </c>
      <c r="AN13" s="569">
        <v>60.941699999999997</v>
      </c>
      <c r="AO13" s="569">
        <v>61.8748</v>
      </c>
      <c r="AP13" s="569">
        <v>62.324599999999997</v>
      </c>
      <c r="AQ13" s="569">
        <v>63.012799999999999</v>
      </c>
      <c r="AR13" s="569">
        <v>64.215699999999998</v>
      </c>
      <c r="AS13" s="569">
        <v>64.806399999999996</v>
      </c>
      <c r="AT13" s="569">
        <v>65.507000000000005</v>
      </c>
      <c r="AU13" s="569">
        <v>66.272499999999994</v>
      </c>
      <c r="AV13" s="569">
        <v>66.802700000000002</v>
      </c>
      <c r="AW13" s="569">
        <v>67.602900000000005</v>
      </c>
      <c r="AX13" s="569">
        <v>70.041200000000003</v>
      </c>
      <c r="AY13" s="569">
        <v>71.645899999999997</v>
      </c>
      <c r="AZ13" s="569">
        <v>73.142200000000003</v>
      </c>
      <c r="BA13" s="569">
        <v>75.148300000000006</v>
      </c>
      <c r="BB13" s="570">
        <v>77.811999999999998</v>
      </c>
      <c r="BC13" s="570">
        <v>78.541300000000007</v>
      </c>
      <c r="BD13" s="570">
        <v>81.094399999999993</v>
      </c>
      <c r="BE13" s="570">
        <v>82.177700000000002</v>
      </c>
      <c r="BF13" s="570">
        <v>83.259100000000004</v>
      </c>
      <c r="BG13" s="570">
        <v>85.618099999999998</v>
      </c>
      <c r="BH13" s="570">
        <v>86.565399999999997</v>
      </c>
      <c r="BI13" s="570">
        <v>90.352500000000006</v>
      </c>
      <c r="BJ13" s="570">
        <v>96.972800000000007</v>
      </c>
      <c r="BK13" s="570">
        <v>98.634900000000002</v>
      </c>
      <c r="BL13" s="570">
        <v>100.1619</v>
      </c>
      <c r="BM13" s="570">
        <v>105.3593</v>
      </c>
      <c r="BN13" s="570">
        <v>106.6263</v>
      </c>
      <c r="BO13" s="570">
        <v>111.2711</v>
      </c>
      <c r="BP13" s="570">
        <v>114.7205</v>
      </c>
      <c r="BQ13" s="570">
        <v>116.2954</v>
      </c>
      <c r="BR13" s="570">
        <v>117.2069</v>
      </c>
      <c r="BS13" s="570">
        <v>117.77290000000001</v>
      </c>
      <c r="BT13" s="570">
        <v>121.2162</v>
      </c>
      <c r="BU13" s="570">
        <v>124.42270000000001</v>
      </c>
      <c r="BV13" s="570">
        <v>132.51130000000001</v>
      </c>
    </row>
    <row r="14" spans="1:74" ht="12" customHeight="1" x14ac:dyDescent="0.35">
      <c r="A14" s="545" t="s">
        <v>1348</v>
      </c>
      <c r="B14" s="543" t="s">
        <v>1349</v>
      </c>
      <c r="C14" s="569">
        <v>1.7581</v>
      </c>
      <c r="D14" s="569">
        <v>1.7581</v>
      </c>
      <c r="E14" s="569">
        <v>1.7581</v>
      </c>
      <c r="F14" s="569">
        <v>1.7581</v>
      </c>
      <c r="G14" s="569">
        <v>1.7581</v>
      </c>
      <c r="H14" s="569">
        <v>1.7581</v>
      </c>
      <c r="I14" s="569">
        <v>1.7581</v>
      </c>
      <c r="J14" s="569">
        <v>1.7581</v>
      </c>
      <c r="K14" s="569">
        <v>1.7581</v>
      </c>
      <c r="L14" s="569">
        <v>1.7581</v>
      </c>
      <c r="M14" s="569">
        <v>1.7581</v>
      </c>
      <c r="N14" s="569">
        <v>1.7581</v>
      </c>
      <c r="O14" s="569">
        <v>1.7479</v>
      </c>
      <c r="P14" s="569">
        <v>1.7479</v>
      </c>
      <c r="Q14" s="569">
        <v>1.7479</v>
      </c>
      <c r="R14" s="569">
        <v>1.7479</v>
      </c>
      <c r="S14" s="569">
        <v>1.7479</v>
      </c>
      <c r="T14" s="569">
        <v>1.7479</v>
      </c>
      <c r="U14" s="569">
        <v>1.7479</v>
      </c>
      <c r="V14" s="569">
        <v>1.7479</v>
      </c>
      <c r="W14" s="569">
        <v>1.7479</v>
      </c>
      <c r="X14" s="569">
        <v>1.7479</v>
      </c>
      <c r="Y14" s="569">
        <v>1.7479</v>
      </c>
      <c r="Z14" s="569">
        <v>1.7479</v>
      </c>
      <c r="AA14" s="569">
        <v>1.7399</v>
      </c>
      <c r="AB14" s="569">
        <v>1.7399</v>
      </c>
      <c r="AC14" s="569">
        <v>1.7399</v>
      </c>
      <c r="AD14" s="569">
        <v>1.7399</v>
      </c>
      <c r="AE14" s="569">
        <v>1.7399</v>
      </c>
      <c r="AF14" s="569">
        <v>1.7399</v>
      </c>
      <c r="AG14" s="569">
        <v>1.5599000000000001</v>
      </c>
      <c r="AH14" s="569">
        <v>1.5599000000000001</v>
      </c>
      <c r="AI14" s="569">
        <v>1.5599000000000001</v>
      </c>
      <c r="AJ14" s="569">
        <v>1.4799</v>
      </c>
      <c r="AK14" s="569">
        <v>1.4799</v>
      </c>
      <c r="AL14" s="569">
        <v>1.48</v>
      </c>
      <c r="AM14" s="569">
        <v>1.48</v>
      </c>
      <c r="AN14" s="569">
        <v>1.48</v>
      </c>
      <c r="AO14" s="569">
        <v>1.48</v>
      </c>
      <c r="AP14" s="569">
        <v>1.48</v>
      </c>
      <c r="AQ14" s="569">
        <v>1.48</v>
      </c>
      <c r="AR14" s="569">
        <v>1.48</v>
      </c>
      <c r="AS14" s="569">
        <v>1.48</v>
      </c>
      <c r="AT14" s="569">
        <v>1.48</v>
      </c>
      <c r="AU14" s="569">
        <v>1.48</v>
      </c>
      <c r="AV14" s="569">
        <v>1.48</v>
      </c>
      <c r="AW14" s="569">
        <v>1.48</v>
      </c>
      <c r="AX14" s="569">
        <v>1.48</v>
      </c>
      <c r="AY14" s="569">
        <v>1.48</v>
      </c>
      <c r="AZ14" s="569">
        <v>1.48</v>
      </c>
      <c r="BA14" s="569">
        <v>1.48</v>
      </c>
      <c r="BB14" s="570">
        <v>1.48</v>
      </c>
      <c r="BC14" s="570">
        <v>1.48</v>
      </c>
      <c r="BD14" s="570">
        <v>1.48</v>
      </c>
      <c r="BE14" s="570">
        <v>1.48</v>
      </c>
      <c r="BF14" s="570">
        <v>1.48</v>
      </c>
      <c r="BG14" s="570">
        <v>1.48</v>
      </c>
      <c r="BH14" s="570">
        <v>1.48</v>
      </c>
      <c r="BI14" s="570">
        <v>1.48</v>
      </c>
      <c r="BJ14" s="570">
        <v>1.48</v>
      </c>
      <c r="BK14" s="570">
        <v>1.48</v>
      </c>
      <c r="BL14" s="570">
        <v>1.48</v>
      </c>
      <c r="BM14" s="570">
        <v>1.48</v>
      </c>
      <c r="BN14" s="570">
        <v>1.48</v>
      </c>
      <c r="BO14" s="570">
        <v>1.48</v>
      </c>
      <c r="BP14" s="570">
        <v>1.48</v>
      </c>
      <c r="BQ14" s="570">
        <v>1.48</v>
      </c>
      <c r="BR14" s="570">
        <v>1.48</v>
      </c>
      <c r="BS14" s="570">
        <v>1.48</v>
      </c>
      <c r="BT14" s="570">
        <v>1.48</v>
      </c>
      <c r="BU14" s="570">
        <v>1.48</v>
      </c>
      <c r="BV14" s="570">
        <v>1.48</v>
      </c>
    </row>
    <row r="15" spans="1:74" ht="12" customHeight="1" x14ac:dyDescent="0.35">
      <c r="A15" s="545" t="s">
        <v>1354</v>
      </c>
      <c r="B15" s="543" t="s">
        <v>1355</v>
      </c>
      <c r="C15" s="569">
        <v>2.4781</v>
      </c>
      <c r="D15" s="569">
        <v>2.4781</v>
      </c>
      <c r="E15" s="569">
        <v>2.4781</v>
      </c>
      <c r="F15" s="569">
        <v>2.4860000000000002</v>
      </c>
      <c r="G15" s="569">
        <v>2.4860000000000002</v>
      </c>
      <c r="H15" s="569">
        <v>2.4860000000000002</v>
      </c>
      <c r="I15" s="569">
        <v>2.4860000000000002</v>
      </c>
      <c r="J15" s="569">
        <v>2.4860000000000002</v>
      </c>
      <c r="K15" s="569">
        <v>2.4860000000000002</v>
      </c>
      <c r="L15" s="569">
        <v>2.4860000000000002</v>
      </c>
      <c r="M15" s="569">
        <v>2.5059999999999998</v>
      </c>
      <c r="N15" s="569">
        <v>2.5059999999999998</v>
      </c>
      <c r="O15" s="569">
        <v>2.5053000000000001</v>
      </c>
      <c r="P15" s="569">
        <v>2.5053000000000001</v>
      </c>
      <c r="Q15" s="569">
        <v>2.5053000000000001</v>
      </c>
      <c r="R15" s="569">
        <v>2.5013999999999998</v>
      </c>
      <c r="S15" s="569">
        <v>2.5013999999999998</v>
      </c>
      <c r="T15" s="569">
        <v>2.5225</v>
      </c>
      <c r="U15" s="569">
        <v>2.5225</v>
      </c>
      <c r="V15" s="569">
        <v>2.5225</v>
      </c>
      <c r="W15" s="569">
        <v>2.5225</v>
      </c>
      <c r="X15" s="569">
        <v>2.5225</v>
      </c>
      <c r="Y15" s="569">
        <v>2.5225</v>
      </c>
      <c r="Z15" s="569">
        <v>2.5225</v>
      </c>
      <c r="AA15" s="569">
        <v>2.5225</v>
      </c>
      <c r="AB15" s="569">
        <v>2.5225</v>
      </c>
      <c r="AC15" s="569">
        <v>2.5225</v>
      </c>
      <c r="AD15" s="569">
        <v>2.5225</v>
      </c>
      <c r="AE15" s="569">
        <v>2.5225</v>
      </c>
      <c r="AF15" s="569">
        <v>2.5225</v>
      </c>
      <c r="AG15" s="569">
        <v>2.5225</v>
      </c>
      <c r="AH15" s="569">
        <v>2.5225</v>
      </c>
      <c r="AI15" s="569">
        <v>2.5225</v>
      </c>
      <c r="AJ15" s="569">
        <v>2.5225</v>
      </c>
      <c r="AK15" s="569">
        <v>2.5225</v>
      </c>
      <c r="AL15" s="569">
        <v>2.5225</v>
      </c>
      <c r="AM15" s="569">
        <v>2.5225</v>
      </c>
      <c r="AN15" s="569">
        <v>2.5225</v>
      </c>
      <c r="AO15" s="569">
        <v>2.5225</v>
      </c>
      <c r="AP15" s="569">
        <v>2.5394999999999999</v>
      </c>
      <c r="AQ15" s="569">
        <v>2.5394999999999999</v>
      </c>
      <c r="AR15" s="569">
        <v>2.5394999999999999</v>
      </c>
      <c r="AS15" s="569">
        <v>2.5565000000000002</v>
      </c>
      <c r="AT15" s="569">
        <v>2.5783999999999998</v>
      </c>
      <c r="AU15" s="569">
        <v>2.5783999999999998</v>
      </c>
      <c r="AV15" s="569">
        <v>2.5783999999999998</v>
      </c>
      <c r="AW15" s="569">
        <v>2.5783999999999998</v>
      </c>
      <c r="AX15" s="569">
        <v>2.5783999999999998</v>
      </c>
      <c r="AY15" s="569">
        <v>2.6152000000000002</v>
      </c>
      <c r="AZ15" s="569">
        <v>2.5783999999999998</v>
      </c>
      <c r="BA15" s="569">
        <v>2.6034000000000002</v>
      </c>
      <c r="BB15" s="570">
        <v>2.6034000000000002</v>
      </c>
      <c r="BC15" s="570">
        <v>2.6034000000000002</v>
      </c>
      <c r="BD15" s="570">
        <v>2.6034000000000002</v>
      </c>
      <c r="BE15" s="570">
        <v>2.6034000000000002</v>
      </c>
      <c r="BF15" s="570">
        <v>2.6034000000000002</v>
      </c>
      <c r="BG15" s="570">
        <v>2.6034000000000002</v>
      </c>
      <c r="BH15" s="570">
        <v>2.6034000000000002</v>
      </c>
      <c r="BI15" s="570">
        <v>2.6034000000000002</v>
      </c>
      <c r="BJ15" s="570">
        <v>2.6034000000000002</v>
      </c>
      <c r="BK15" s="570">
        <v>2.6034000000000002</v>
      </c>
      <c r="BL15" s="570">
        <v>2.6034000000000002</v>
      </c>
      <c r="BM15" s="570">
        <v>2.6034000000000002</v>
      </c>
      <c r="BN15" s="570">
        <v>2.6034000000000002</v>
      </c>
      <c r="BO15" s="570">
        <v>2.6034000000000002</v>
      </c>
      <c r="BP15" s="570">
        <v>2.6034000000000002</v>
      </c>
      <c r="BQ15" s="570">
        <v>2.6034000000000002</v>
      </c>
      <c r="BR15" s="570">
        <v>2.6034000000000002</v>
      </c>
      <c r="BS15" s="570">
        <v>2.6034000000000002</v>
      </c>
      <c r="BT15" s="570">
        <v>2.6034000000000002</v>
      </c>
      <c r="BU15" s="570">
        <v>2.6034000000000002</v>
      </c>
      <c r="BV15" s="570">
        <v>2.6034000000000002</v>
      </c>
    </row>
    <row r="16" spans="1:74" ht="12" customHeight="1" x14ac:dyDescent="0.35">
      <c r="A16" s="545" t="s">
        <v>1352</v>
      </c>
      <c r="B16" s="543" t="s">
        <v>1353</v>
      </c>
      <c r="C16" s="569">
        <v>4.0340999999999996</v>
      </c>
      <c r="D16" s="569">
        <v>4.0340999999999996</v>
      </c>
      <c r="E16" s="569">
        <v>3.9992999999999999</v>
      </c>
      <c r="F16" s="569">
        <v>3.9881000000000002</v>
      </c>
      <c r="G16" s="569">
        <v>3.9866999999999999</v>
      </c>
      <c r="H16" s="569">
        <v>3.9674</v>
      </c>
      <c r="I16" s="569">
        <v>3.9712000000000001</v>
      </c>
      <c r="J16" s="569">
        <v>3.9693000000000001</v>
      </c>
      <c r="K16" s="569">
        <v>3.9577</v>
      </c>
      <c r="L16" s="569">
        <v>3.956</v>
      </c>
      <c r="M16" s="569">
        <v>3.9558</v>
      </c>
      <c r="N16" s="569">
        <v>3.9403999999999999</v>
      </c>
      <c r="O16" s="569">
        <v>3.9201000000000001</v>
      </c>
      <c r="P16" s="569">
        <v>3.9201000000000001</v>
      </c>
      <c r="Q16" s="569">
        <v>3.9192</v>
      </c>
      <c r="R16" s="569">
        <v>3.9192</v>
      </c>
      <c r="S16" s="569">
        <v>3.9182000000000001</v>
      </c>
      <c r="T16" s="569">
        <v>3.8414999999999999</v>
      </c>
      <c r="U16" s="569">
        <v>3.8414999999999999</v>
      </c>
      <c r="V16" s="569">
        <v>3.8431000000000002</v>
      </c>
      <c r="W16" s="569">
        <v>3.8445</v>
      </c>
      <c r="X16" s="569">
        <v>3.8418000000000001</v>
      </c>
      <c r="Y16" s="569">
        <v>3.8418000000000001</v>
      </c>
      <c r="Z16" s="569">
        <v>3.8351999999999999</v>
      </c>
      <c r="AA16" s="569">
        <v>3.6907000000000001</v>
      </c>
      <c r="AB16" s="569">
        <v>3.69</v>
      </c>
      <c r="AC16" s="569">
        <v>3.6804000000000001</v>
      </c>
      <c r="AD16" s="569">
        <v>3.6804000000000001</v>
      </c>
      <c r="AE16" s="569">
        <v>3.6692</v>
      </c>
      <c r="AF16" s="569">
        <v>3.6598999999999999</v>
      </c>
      <c r="AG16" s="569">
        <v>3.6576</v>
      </c>
      <c r="AH16" s="569">
        <v>3.6576</v>
      </c>
      <c r="AI16" s="569">
        <v>3.6463000000000001</v>
      </c>
      <c r="AJ16" s="569">
        <v>3.6562999999999999</v>
      </c>
      <c r="AK16" s="569">
        <v>3.6534</v>
      </c>
      <c r="AL16" s="569">
        <v>3.6520999999999999</v>
      </c>
      <c r="AM16" s="569">
        <v>3.6412</v>
      </c>
      <c r="AN16" s="569">
        <v>3.6398000000000001</v>
      </c>
      <c r="AO16" s="569">
        <v>3.6398000000000001</v>
      </c>
      <c r="AP16" s="569">
        <v>3.6398000000000001</v>
      </c>
      <c r="AQ16" s="569">
        <v>3.637</v>
      </c>
      <c r="AR16" s="569">
        <v>3.6402000000000001</v>
      </c>
      <c r="AS16" s="569">
        <v>3.5855999999999999</v>
      </c>
      <c r="AT16" s="569">
        <v>3.5855999999999999</v>
      </c>
      <c r="AU16" s="569">
        <v>3.577</v>
      </c>
      <c r="AV16" s="569">
        <v>3.5737999999999999</v>
      </c>
      <c r="AW16" s="569">
        <v>3.5737999999999999</v>
      </c>
      <c r="AX16" s="569">
        <v>3.5737999999999999</v>
      </c>
      <c r="AY16" s="569">
        <v>3.4098999999999999</v>
      </c>
      <c r="AZ16" s="569">
        <v>3.5484</v>
      </c>
      <c r="BA16" s="569">
        <v>3.5510000000000002</v>
      </c>
      <c r="BB16" s="570">
        <v>3.5531999999999999</v>
      </c>
      <c r="BC16" s="570">
        <v>3.5548000000000002</v>
      </c>
      <c r="BD16" s="570">
        <v>3.5868000000000002</v>
      </c>
      <c r="BE16" s="570">
        <v>3.5868000000000002</v>
      </c>
      <c r="BF16" s="570">
        <v>3.5918000000000001</v>
      </c>
      <c r="BG16" s="570">
        <v>3.5838000000000001</v>
      </c>
      <c r="BH16" s="570">
        <v>3.5838000000000001</v>
      </c>
      <c r="BI16" s="570">
        <v>3.5838000000000001</v>
      </c>
      <c r="BJ16" s="570">
        <v>3.5838000000000001</v>
      </c>
      <c r="BK16" s="570">
        <v>3.5838000000000001</v>
      </c>
      <c r="BL16" s="570">
        <v>3.5838000000000001</v>
      </c>
      <c r="BM16" s="570">
        <v>3.5838000000000001</v>
      </c>
      <c r="BN16" s="570">
        <v>3.5838000000000001</v>
      </c>
      <c r="BO16" s="570">
        <v>3.5838000000000001</v>
      </c>
      <c r="BP16" s="570">
        <v>3.6027999999999998</v>
      </c>
      <c r="BQ16" s="570">
        <v>3.6027999999999998</v>
      </c>
      <c r="BR16" s="570">
        <v>3.6027999999999998</v>
      </c>
      <c r="BS16" s="570">
        <v>3.6027999999999998</v>
      </c>
      <c r="BT16" s="570">
        <v>3.6027999999999998</v>
      </c>
      <c r="BU16" s="570">
        <v>3.6027999999999998</v>
      </c>
      <c r="BV16" s="570">
        <v>3.6027999999999998</v>
      </c>
    </row>
    <row r="17" spans="1:74" ht="12" customHeight="1" x14ac:dyDescent="0.35">
      <c r="A17" s="545" t="s">
        <v>1350</v>
      </c>
      <c r="B17" s="543" t="s">
        <v>1351</v>
      </c>
      <c r="C17" s="569">
        <v>2.8858999999999999</v>
      </c>
      <c r="D17" s="569">
        <v>2.8858999999999999</v>
      </c>
      <c r="E17" s="569">
        <v>2.8029000000000002</v>
      </c>
      <c r="F17" s="569">
        <v>2.8029000000000002</v>
      </c>
      <c r="G17" s="569">
        <v>2.7879</v>
      </c>
      <c r="H17" s="569">
        <v>2.7879</v>
      </c>
      <c r="I17" s="569">
        <v>2.7879</v>
      </c>
      <c r="J17" s="569">
        <v>2.7879</v>
      </c>
      <c r="K17" s="569">
        <v>2.6985999999999999</v>
      </c>
      <c r="L17" s="569">
        <v>2.6616</v>
      </c>
      <c r="M17" s="569">
        <v>2.6616</v>
      </c>
      <c r="N17" s="569">
        <v>2.7265999999999999</v>
      </c>
      <c r="O17" s="569">
        <v>2.7109999999999999</v>
      </c>
      <c r="P17" s="569">
        <v>2.673</v>
      </c>
      <c r="Q17" s="569">
        <v>2.673</v>
      </c>
      <c r="R17" s="569">
        <v>2.673</v>
      </c>
      <c r="S17" s="569">
        <v>2.673</v>
      </c>
      <c r="T17" s="569">
        <v>2.6593</v>
      </c>
      <c r="U17" s="569">
        <v>2.6593</v>
      </c>
      <c r="V17" s="569">
        <v>2.6972999999999998</v>
      </c>
      <c r="W17" s="569">
        <v>2.6972999999999998</v>
      </c>
      <c r="X17" s="569">
        <v>2.6972999999999998</v>
      </c>
      <c r="Y17" s="569">
        <v>2.6972999999999998</v>
      </c>
      <c r="Z17" s="569">
        <v>2.6972999999999998</v>
      </c>
      <c r="AA17" s="569">
        <v>2.5929000000000002</v>
      </c>
      <c r="AB17" s="569">
        <v>2.5929000000000002</v>
      </c>
      <c r="AC17" s="569">
        <v>2.4499</v>
      </c>
      <c r="AD17" s="569">
        <v>2.4499</v>
      </c>
      <c r="AE17" s="569">
        <v>2.4499</v>
      </c>
      <c r="AF17" s="569">
        <v>2.4499</v>
      </c>
      <c r="AG17" s="569">
        <v>2.4346999999999999</v>
      </c>
      <c r="AH17" s="569">
        <v>2.4346999999999999</v>
      </c>
      <c r="AI17" s="569">
        <v>2.4346999999999999</v>
      </c>
      <c r="AJ17" s="569">
        <v>2.4346999999999999</v>
      </c>
      <c r="AK17" s="569">
        <v>2.4346999999999999</v>
      </c>
      <c r="AL17" s="569">
        <v>2.4346999999999999</v>
      </c>
      <c r="AM17" s="569">
        <v>2.4662999999999999</v>
      </c>
      <c r="AN17" s="569">
        <v>2.4662999999999999</v>
      </c>
      <c r="AO17" s="569">
        <v>2.4662999999999999</v>
      </c>
      <c r="AP17" s="569">
        <v>2.4662999999999999</v>
      </c>
      <c r="AQ17" s="569">
        <v>2.4485999999999999</v>
      </c>
      <c r="AR17" s="569">
        <v>2.4485999999999999</v>
      </c>
      <c r="AS17" s="569">
        <v>2.4485999999999999</v>
      </c>
      <c r="AT17" s="569">
        <v>2.4485999999999999</v>
      </c>
      <c r="AU17" s="569">
        <v>2.4485999999999999</v>
      </c>
      <c r="AV17" s="569">
        <v>2.4485999999999999</v>
      </c>
      <c r="AW17" s="569">
        <v>2.4485999999999999</v>
      </c>
      <c r="AX17" s="569">
        <v>2.4485999999999999</v>
      </c>
      <c r="AY17" s="569">
        <v>2.4567000000000001</v>
      </c>
      <c r="AZ17" s="569">
        <v>2.4485999999999999</v>
      </c>
      <c r="BA17" s="569">
        <v>2.4485999999999999</v>
      </c>
      <c r="BB17" s="570">
        <v>2.4485999999999999</v>
      </c>
      <c r="BC17" s="570">
        <v>2.4485999999999999</v>
      </c>
      <c r="BD17" s="570">
        <v>2.4485999999999999</v>
      </c>
      <c r="BE17" s="570">
        <v>2.4485999999999999</v>
      </c>
      <c r="BF17" s="570">
        <v>2.4485999999999999</v>
      </c>
      <c r="BG17" s="570">
        <v>2.4485999999999999</v>
      </c>
      <c r="BH17" s="570">
        <v>2.4485999999999999</v>
      </c>
      <c r="BI17" s="570">
        <v>2.4485999999999999</v>
      </c>
      <c r="BJ17" s="570">
        <v>2.4485999999999999</v>
      </c>
      <c r="BK17" s="570">
        <v>2.4485999999999999</v>
      </c>
      <c r="BL17" s="570">
        <v>2.4485999999999999</v>
      </c>
      <c r="BM17" s="570">
        <v>2.4485999999999999</v>
      </c>
      <c r="BN17" s="570">
        <v>2.4485999999999999</v>
      </c>
      <c r="BO17" s="570">
        <v>2.4485999999999999</v>
      </c>
      <c r="BP17" s="570">
        <v>2.4485999999999999</v>
      </c>
      <c r="BQ17" s="570">
        <v>2.4485999999999999</v>
      </c>
      <c r="BR17" s="570">
        <v>2.4485999999999999</v>
      </c>
      <c r="BS17" s="570">
        <v>2.4485999999999999</v>
      </c>
      <c r="BT17" s="570">
        <v>2.4485999999999999</v>
      </c>
      <c r="BU17" s="570">
        <v>2.4485999999999999</v>
      </c>
      <c r="BV17" s="570">
        <v>2.4485999999999999</v>
      </c>
    </row>
    <row r="18" spans="1:74" ht="12" customHeight="1" x14ac:dyDescent="0.35">
      <c r="A18" s="545" t="s">
        <v>1356</v>
      </c>
      <c r="B18" s="543" t="s">
        <v>1357</v>
      </c>
      <c r="C18" s="569">
        <v>79.597200000000001</v>
      </c>
      <c r="D18" s="569">
        <v>79.593199999999996</v>
      </c>
      <c r="E18" s="569">
        <v>79.608000000000004</v>
      </c>
      <c r="F18" s="569">
        <v>79.608000000000004</v>
      </c>
      <c r="G18" s="569">
        <v>79.588700000000003</v>
      </c>
      <c r="H18" s="569">
        <v>79.589200000000005</v>
      </c>
      <c r="I18" s="569">
        <v>79.590699999999998</v>
      </c>
      <c r="J18" s="569">
        <v>79.486900000000006</v>
      </c>
      <c r="K18" s="569">
        <v>79.486699999999999</v>
      </c>
      <c r="L18" s="569">
        <v>79.482799999999997</v>
      </c>
      <c r="M18" s="569">
        <v>79.482799999999997</v>
      </c>
      <c r="N18" s="569">
        <v>79.483999999999995</v>
      </c>
      <c r="O18" s="569">
        <v>79.4773</v>
      </c>
      <c r="P18" s="569">
        <v>79.4773</v>
      </c>
      <c r="Q18" s="569">
        <v>79.4773</v>
      </c>
      <c r="R18" s="569">
        <v>79.4773</v>
      </c>
      <c r="S18" s="569">
        <v>79.481300000000005</v>
      </c>
      <c r="T18" s="569">
        <v>79.481300000000005</v>
      </c>
      <c r="U18" s="569">
        <v>79.509399999999999</v>
      </c>
      <c r="V18" s="569">
        <v>79.504499999999993</v>
      </c>
      <c r="W18" s="569">
        <v>79.6297</v>
      </c>
      <c r="X18" s="569">
        <v>79.631200000000007</v>
      </c>
      <c r="Y18" s="569">
        <v>79.631200000000007</v>
      </c>
      <c r="Z18" s="569">
        <v>79.635900000000007</v>
      </c>
      <c r="AA18" s="569">
        <v>79.539000000000001</v>
      </c>
      <c r="AB18" s="569">
        <v>79.539000000000001</v>
      </c>
      <c r="AC18" s="569">
        <v>79.537899999999993</v>
      </c>
      <c r="AD18" s="569">
        <v>79.540999999999997</v>
      </c>
      <c r="AE18" s="569">
        <v>79.571399999999997</v>
      </c>
      <c r="AF18" s="569">
        <v>79.6083</v>
      </c>
      <c r="AG18" s="569">
        <v>79.6083</v>
      </c>
      <c r="AH18" s="569">
        <v>79.6083</v>
      </c>
      <c r="AI18" s="569">
        <v>79.610799999999998</v>
      </c>
      <c r="AJ18" s="569">
        <v>79.610799999999998</v>
      </c>
      <c r="AK18" s="569">
        <v>79.610799999999998</v>
      </c>
      <c r="AL18" s="569">
        <v>79.610699999999994</v>
      </c>
      <c r="AM18" s="569">
        <v>79.654700000000005</v>
      </c>
      <c r="AN18" s="569">
        <v>79.654700000000005</v>
      </c>
      <c r="AO18" s="569">
        <v>79.668800000000005</v>
      </c>
      <c r="AP18" s="569">
        <v>79.668800000000005</v>
      </c>
      <c r="AQ18" s="569">
        <v>79.674400000000006</v>
      </c>
      <c r="AR18" s="569">
        <v>79.674400000000006</v>
      </c>
      <c r="AS18" s="569">
        <v>79.674400000000006</v>
      </c>
      <c r="AT18" s="569">
        <v>79.674400000000006</v>
      </c>
      <c r="AU18" s="569">
        <v>79.674400000000006</v>
      </c>
      <c r="AV18" s="569">
        <v>79.674899999999994</v>
      </c>
      <c r="AW18" s="569">
        <v>79.678399999999996</v>
      </c>
      <c r="AX18" s="569">
        <v>79.683400000000006</v>
      </c>
      <c r="AY18" s="569">
        <v>79.744600000000005</v>
      </c>
      <c r="AZ18" s="569">
        <v>79.710400000000007</v>
      </c>
      <c r="BA18" s="569">
        <v>79.549899999999994</v>
      </c>
      <c r="BB18" s="570">
        <v>79.730400000000003</v>
      </c>
      <c r="BC18" s="570">
        <v>79.721699999999998</v>
      </c>
      <c r="BD18" s="570">
        <v>79.742699999999999</v>
      </c>
      <c r="BE18" s="570">
        <v>79.728700000000003</v>
      </c>
      <c r="BF18" s="570">
        <v>79.743200000000002</v>
      </c>
      <c r="BG18" s="570">
        <v>79.753200000000007</v>
      </c>
      <c r="BH18" s="570">
        <v>79.753200000000007</v>
      </c>
      <c r="BI18" s="570">
        <v>79.753200000000007</v>
      </c>
      <c r="BJ18" s="570">
        <v>79.754599999999996</v>
      </c>
      <c r="BK18" s="570">
        <v>79.754599999999996</v>
      </c>
      <c r="BL18" s="570">
        <v>79.754599999999996</v>
      </c>
      <c r="BM18" s="570">
        <v>79.754599999999996</v>
      </c>
      <c r="BN18" s="570">
        <v>79.754599999999996</v>
      </c>
      <c r="BO18" s="570">
        <v>79.736699999999999</v>
      </c>
      <c r="BP18" s="570">
        <v>79.776200000000003</v>
      </c>
      <c r="BQ18" s="570">
        <v>79.776200000000003</v>
      </c>
      <c r="BR18" s="570">
        <v>79.776200000000003</v>
      </c>
      <c r="BS18" s="570">
        <v>79.776200000000003</v>
      </c>
      <c r="BT18" s="570">
        <v>79.776200000000003</v>
      </c>
      <c r="BU18" s="570">
        <v>79.776200000000003</v>
      </c>
      <c r="BV18" s="570">
        <v>79.774199999999993</v>
      </c>
    </row>
    <row r="19" spans="1:74" ht="12" customHeight="1" x14ac:dyDescent="0.35">
      <c r="A19" s="545" t="s">
        <v>1358</v>
      </c>
      <c r="B19" s="416" t="s">
        <v>1359</v>
      </c>
      <c r="C19" s="569">
        <v>22.721299999999999</v>
      </c>
      <c r="D19" s="569">
        <v>22.721299999999999</v>
      </c>
      <c r="E19" s="569">
        <v>22.721299999999999</v>
      </c>
      <c r="F19" s="569">
        <v>22.721299999999999</v>
      </c>
      <c r="G19" s="569">
        <v>22.721299999999999</v>
      </c>
      <c r="H19" s="569">
        <v>22.778300000000002</v>
      </c>
      <c r="I19" s="569">
        <v>22.778300000000002</v>
      </c>
      <c r="J19" s="569">
        <v>22.778300000000002</v>
      </c>
      <c r="K19" s="569">
        <v>22.778300000000002</v>
      </c>
      <c r="L19" s="569">
        <v>22.778300000000002</v>
      </c>
      <c r="M19" s="569">
        <v>22.778300000000002</v>
      </c>
      <c r="N19" s="569">
        <v>22.778300000000002</v>
      </c>
      <c r="O19" s="569">
        <v>22.917899999999999</v>
      </c>
      <c r="P19" s="569">
        <v>22.917899999999999</v>
      </c>
      <c r="Q19" s="569">
        <v>22.917899999999999</v>
      </c>
      <c r="R19" s="569">
        <v>22.917899999999999</v>
      </c>
      <c r="S19" s="569">
        <v>22.917899999999999</v>
      </c>
      <c r="T19" s="569">
        <v>22.917899999999999</v>
      </c>
      <c r="U19" s="569">
        <v>22.917899999999999</v>
      </c>
      <c r="V19" s="569">
        <v>22.917899999999999</v>
      </c>
      <c r="W19" s="569">
        <v>22.917899999999999</v>
      </c>
      <c r="X19" s="569">
        <v>22.997900000000001</v>
      </c>
      <c r="Y19" s="569">
        <v>22.997900000000001</v>
      </c>
      <c r="Z19" s="569">
        <v>23.016200000000001</v>
      </c>
      <c r="AA19" s="569">
        <v>23.0077</v>
      </c>
      <c r="AB19" s="569">
        <v>23.0077</v>
      </c>
      <c r="AC19" s="569">
        <v>23.0077</v>
      </c>
      <c r="AD19" s="569">
        <v>23.0077</v>
      </c>
      <c r="AE19" s="569">
        <v>23.0077</v>
      </c>
      <c r="AF19" s="569">
        <v>23.0077</v>
      </c>
      <c r="AG19" s="569">
        <v>23.0077</v>
      </c>
      <c r="AH19" s="569">
        <v>23.0077</v>
      </c>
      <c r="AI19" s="569">
        <v>23.0077</v>
      </c>
      <c r="AJ19" s="569">
        <v>23.0077</v>
      </c>
      <c r="AK19" s="569">
        <v>23.0077</v>
      </c>
      <c r="AL19" s="569">
        <v>23.0077</v>
      </c>
      <c r="AM19" s="569">
        <v>23.018999999999998</v>
      </c>
      <c r="AN19" s="569">
        <v>23.018999999999998</v>
      </c>
      <c r="AO19" s="569">
        <v>23.018999999999998</v>
      </c>
      <c r="AP19" s="569">
        <v>23.018999999999998</v>
      </c>
      <c r="AQ19" s="569">
        <v>23.049499999999998</v>
      </c>
      <c r="AR19" s="569">
        <v>23.049499999999998</v>
      </c>
      <c r="AS19" s="569">
        <v>23.049499999999998</v>
      </c>
      <c r="AT19" s="569">
        <v>23.049499999999998</v>
      </c>
      <c r="AU19" s="569">
        <v>23.049499999999998</v>
      </c>
      <c r="AV19" s="569">
        <v>23.049499999999998</v>
      </c>
      <c r="AW19" s="569">
        <v>23.049499999999998</v>
      </c>
      <c r="AX19" s="569">
        <v>23.049499999999998</v>
      </c>
      <c r="AY19" s="569">
        <v>23.076899999999998</v>
      </c>
      <c r="AZ19" s="569">
        <v>22.7425</v>
      </c>
      <c r="BA19" s="569">
        <v>22.985499999999998</v>
      </c>
      <c r="BB19" s="570">
        <v>23.1571</v>
      </c>
      <c r="BC19" s="570">
        <v>22.737100000000002</v>
      </c>
      <c r="BD19" s="570">
        <v>23.222100000000001</v>
      </c>
      <c r="BE19" s="570">
        <v>23.222100000000001</v>
      </c>
      <c r="BF19" s="570">
        <v>23.222100000000001</v>
      </c>
      <c r="BG19" s="570">
        <v>22.882100000000001</v>
      </c>
      <c r="BH19" s="570">
        <v>23.287099999999999</v>
      </c>
      <c r="BI19" s="570">
        <v>23.287099999999999</v>
      </c>
      <c r="BJ19" s="570">
        <v>23.287099999999999</v>
      </c>
      <c r="BK19" s="570">
        <v>23.287099999999999</v>
      </c>
      <c r="BL19" s="570">
        <v>23.287099999999999</v>
      </c>
      <c r="BM19" s="570">
        <v>23.287099999999999</v>
      </c>
      <c r="BN19" s="570">
        <v>23.287099999999999</v>
      </c>
      <c r="BO19" s="570">
        <v>23.287099999999999</v>
      </c>
      <c r="BP19" s="570">
        <v>23.287099999999999</v>
      </c>
      <c r="BQ19" s="570">
        <v>23.287099999999999</v>
      </c>
      <c r="BR19" s="570">
        <v>23.287099999999999</v>
      </c>
      <c r="BS19" s="570">
        <v>23.287099999999999</v>
      </c>
      <c r="BT19" s="570">
        <v>23.287099999999999</v>
      </c>
      <c r="BU19" s="570">
        <v>23.287099999999999</v>
      </c>
      <c r="BV19" s="570">
        <v>23.2441</v>
      </c>
    </row>
    <row r="20" spans="1:74" ht="12" customHeight="1" x14ac:dyDescent="0.35">
      <c r="A20" s="545" t="s">
        <v>1360</v>
      </c>
      <c r="B20" s="418" t="s">
        <v>1361</v>
      </c>
      <c r="C20" s="569">
        <v>99.440399999999997</v>
      </c>
      <c r="D20" s="569">
        <v>99.440399999999997</v>
      </c>
      <c r="E20" s="569">
        <v>99.440399999999997</v>
      </c>
      <c r="F20" s="569">
        <v>99.595399999999998</v>
      </c>
      <c r="G20" s="569">
        <v>98.921800000000005</v>
      </c>
      <c r="H20" s="569">
        <v>98.921800000000005</v>
      </c>
      <c r="I20" s="569">
        <v>98.921800000000005</v>
      </c>
      <c r="J20" s="569">
        <v>98.921800000000005</v>
      </c>
      <c r="K20" s="569">
        <v>98.119</v>
      </c>
      <c r="L20" s="569">
        <v>98.119</v>
      </c>
      <c r="M20" s="569">
        <v>98.119</v>
      </c>
      <c r="N20" s="569">
        <v>98.119</v>
      </c>
      <c r="O20" s="569">
        <v>98.093500000000006</v>
      </c>
      <c r="P20" s="569">
        <v>98.093500000000006</v>
      </c>
      <c r="Q20" s="569">
        <v>98.093500000000006</v>
      </c>
      <c r="R20" s="569">
        <v>97.081999999999994</v>
      </c>
      <c r="S20" s="569">
        <v>97.081999999999994</v>
      </c>
      <c r="T20" s="569">
        <v>97.081999999999994</v>
      </c>
      <c r="U20" s="569">
        <v>97.081999999999994</v>
      </c>
      <c r="V20" s="569">
        <v>97.081999999999994</v>
      </c>
      <c r="W20" s="569">
        <v>97.081999999999994</v>
      </c>
      <c r="X20" s="569">
        <v>97.102000000000004</v>
      </c>
      <c r="Y20" s="569">
        <v>96.500600000000006</v>
      </c>
      <c r="Z20" s="569">
        <v>96.500600000000006</v>
      </c>
      <c r="AA20" s="569">
        <v>96.585800000000006</v>
      </c>
      <c r="AB20" s="569">
        <v>96.585800000000006</v>
      </c>
      <c r="AC20" s="569">
        <v>96.585800000000006</v>
      </c>
      <c r="AD20" s="569">
        <v>95.546400000000006</v>
      </c>
      <c r="AE20" s="569">
        <v>95.546400000000006</v>
      </c>
      <c r="AF20" s="569">
        <v>95.546400000000006</v>
      </c>
      <c r="AG20" s="569">
        <v>95.546400000000006</v>
      </c>
      <c r="AH20" s="569">
        <v>95.546400000000006</v>
      </c>
      <c r="AI20" s="569">
        <v>95.546400000000006</v>
      </c>
      <c r="AJ20" s="569">
        <v>95.546400000000006</v>
      </c>
      <c r="AK20" s="569">
        <v>95.546400000000006</v>
      </c>
      <c r="AL20" s="569">
        <v>95.546400000000006</v>
      </c>
      <c r="AM20" s="569">
        <v>95.512100000000004</v>
      </c>
      <c r="AN20" s="569">
        <v>95.512100000000004</v>
      </c>
      <c r="AO20" s="569">
        <v>95.512100000000004</v>
      </c>
      <c r="AP20" s="569">
        <v>95.512100000000004</v>
      </c>
      <c r="AQ20" s="569">
        <v>95.533100000000005</v>
      </c>
      <c r="AR20" s="569">
        <v>94.764600000000002</v>
      </c>
      <c r="AS20" s="569">
        <v>94.764600000000002</v>
      </c>
      <c r="AT20" s="569">
        <v>94.764600000000002</v>
      </c>
      <c r="AU20" s="569">
        <v>94.764600000000002</v>
      </c>
      <c r="AV20" s="569">
        <v>94.764600000000002</v>
      </c>
      <c r="AW20" s="569">
        <v>94.764600000000002</v>
      </c>
      <c r="AX20" s="569">
        <v>94.764600000000002</v>
      </c>
      <c r="AY20" s="569">
        <v>94.768299999999996</v>
      </c>
      <c r="AZ20" s="569">
        <v>94.782700000000006</v>
      </c>
      <c r="BA20" s="569">
        <v>94.782700000000006</v>
      </c>
      <c r="BB20" s="570">
        <v>94.782700000000006</v>
      </c>
      <c r="BC20" s="570">
        <v>94.782700000000006</v>
      </c>
      <c r="BD20" s="570">
        <v>94.782700000000006</v>
      </c>
      <c r="BE20" s="570">
        <v>95.896699999999996</v>
      </c>
      <c r="BF20" s="570">
        <v>95.896699999999996</v>
      </c>
      <c r="BG20" s="570">
        <v>95.896699999999996</v>
      </c>
      <c r="BH20" s="570">
        <v>95.896699999999996</v>
      </c>
      <c r="BI20" s="570">
        <v>95.896699999999996</v>
      </c>
      <c r="BJ20" s="570">
        <v>93.342699999999994</v>
      </c>
      <c r="BK20" s="570">
        <v>97.052589999999995</v>
      </c>
      <c r="BL20" s="570">
        <v>97.052589999999995</v>
      </c>
      <c r="BM20" s="570">
        <v>97.052589999999995</v>
      </c>
      <c r="BN20" s="570">
        <v>97.052589999999995</v>
      </c>
      <c r="BO20" s="570">
        <v>97.052589999999995</v>
      </c>
      <c r="BP20" s="570">
        <v>97.052589999999995</v>
      </c>
      <c r="BQ20" s="570">
        <v>97.052589999999995</v>
      </c>
      <c r="BR20" s="570">
        <v>97.052589999999995</v>
      </c>
      <c r="BS20" s="570">
        <v>97.052589999999995</v>
      </c>
      <c r="BT20" s="570">
        <v>97.052589999999995</v>
      </c>
      <c r="BU20" s="570">
        <v>97.052589999999995</v>
      </c>
      <c r="BV20" s="570">
        <v>97.052589999999995</v>
      </c>
    </row>
    <row r="21" spans="1:74" ht="12" customHeight="1" x14ac:dyDescent="0.35">
      <c r="A21" s="545" t="s">
        <v>1362</v>
      </c>
      <c r="B21" s="418" t="s">
        <v>1363</v>
      </c>
      <c r="C21" s="569">
        <v>0.91080000000000005</v>
      </c>
      <c r="D21" s="569">
        <v>0.93559999999999999</v>
      </c>
      <c r="E21" s="569">
        <v>0.9647</v>
      </c>
      <c r="F21" s="569">
        <v>0.9647</v>
      </c>
      <c r="G21" s="569">
        <v>0.96970000000000001</v>
      </c>
      <c r="H21" s="569">
        <v>0.99009999999999998</v>
      </c>
      <c r="I21" s="569">
        <v>0.99760000000000004</v>
      </c>
      <c r="J21" s="569">
        <v>0.99860000000000004</v>
      </c>
      <c r="K21" s="569">
        <v>1.0065</v>
      </c>
      <c r="L21" s="569">
        <v>1.0107999999999999</v>
      </c>
      <c r="M21" s="569">
        <v>1.014</v>
      </c>
      <c r="N21" s="569">
        <v>1.0206</v>
      </c>
      <c r="O21" s="569">
        <v>1.0448999999999999</v>
      </c>
      <c r="P21" s="569">
        <v>1.0566</v>
      </c>
      <c r="Q21" s="569">
        <v>1.0812999999999999</v>
      </c>
      <c r="R21" s="569">
        <v>1.0972</v>
      </c>
      <c r="S21" s="569">
        <v>1.111</v>
      </c>
      <c r="T21" s="569">
        <v>1.1135999999999999</v>
      </c>
      <c r="U21" s="569">
        <v>1.3669</v>
      </c>
      <c r="V21" s="569">
        <v>1.3986000000000001</v>
      </c>
      <c r="W21" s="569">
        <v>1.3986000000000001</v>
      </c>
      <c r="X21" s="569">
        <v>1.4229000000000001</v>
      </c>
      <c r="Y21" s="569">
        <v>1.4459</v>
      </c>
      <c r="Z21" s="569">
        <v>1.5113000000000001</v>
      </c>
      <c r="AA21" s="569">
        <v>1.6466000000000001</v>
      </c>
      <c r="AB21" s="569">
        <v>1.6556</v>
      </c>
      <c r="AC21" s="569">
        <v>1.7849999999999999</v>
      </c>
      <c r="AD21" s="569">
        <v>1.9614</v>
      </c>
      <c r="AE21" s="569">
        <v>2.5019999999999998</v>
      </c>
      <c r="AF21" s="569">
        <v>2.7835999999999999</v>
      </c>
      <c r="AG21" s="569">
        <v>3.0440999999999998</v>
      </c>
      <c r="AH21" s="569">
        <v>3.1114999999999999</v>
      </c>
      <c r="AI21" s="569">
        <v>3.3050999999999999</v>
      </c>
      <c r="AJ21" s="569">
        <v>3.7662</v>
      </c>
      <c r="AK21" s="569">
        <v>4.4169</v>
      </c>
      <c r="AL21" s="569">
        <v>4.7454000000000001</v>
      </c>
      <c r="AM21" s="569">
        <v>4.8501000000000003</v>
      </c>
      <c r="AN21" s="569">
        <v>4.9226000000000001</v>
      </c>
      <c r="AO21" s="569">
        <v>5.1589</v>
      </c>
      <c r="AP21" s="569">
        <v>5.9</v>
      </c>
      <c r="AQ21" s="569">
        <v>5.9333999999999998</v>
      </c>
      <c r="AR21" s="569">
        <v>6.4621000000000004</v>
      </c>
      <c r="AS21" s="569">
        <v>6.8101000000000003</v>
      </c>
      <c r="AT21" s="569">
        <v>7.3288000000000002</v>
      </c>
      <c r="AU21" s="569">
        <v>7.8173000000000004</v>
      </c>
      <c r="AV21" s="569">
        <v>8.4953000000000003</v>
      </c>
      <c r="AW21" s="569">
        <v>8.5734999999999992</v>
      </c>
      <c r="AX21" s="569">
        <v>8.8185000000000002</v>
      </c>
      <c r="AY21" s="569">
        <v>8.8912999999999993</v>
      </c>
      <c r="AZ21" s="569">
        <v>9.9085999999999999</v>
      </c>
      <c r="BA21" s="569">
        <v>10.8087</v>
      </c>
      <c r="BB21" s="570">
        <v>11.0479</v>
      </c>
      <c r="BC21" s="570">
        <v>11.7743</v>
      </c>
      <c r="BD21" s="570">
        <v>13.244300000000001</v>
      </c>
      <c r="BE21" s="570">
        <v>13.4171</v>
      </c>
      <c r="BF21" s="570">
        <v>14.054</v>
      </c>
      <c r="BG21" s="570">
        <v>14.7203</v>
      </c>
      <c r="BH21" s="570">
        <v>15.3217</v>
      </c>
      <c r="BI21" s="570">
        <v>16.409199999999998</v>
      </c>
      <c r="BJ21" s="570">
        <v>17.403700000000001</v>
      </c>
      <c r="BK21" s="570">
        <v>17.413599999999999</v>
      </c>
      <c r="BL21" s="570">
        <v>17.628</v>
      </c>
      <c r="BM21" s="570">
        <v>19.5793</v>
      </c>
      <c r="BN21" s="570">
        <v>20.354299999999999</v>
      </c>
      <c r="BO21" s="570">
        <v>21.687200000000001</v>
      </c>
      <c r="BP21" s="570">
        <v>23.6952</v>
      </c>
      <c r="BQ21" s="570">
        <v>23.845199999999998</v>
      </c>
      <c r="BR21" s="570">
        <v>23.997499999999999</v>
      </c>
      <c r="BS21" s="570">
        <v>24.0733</v>
      </c>
      <c r="BT21" s="570">
        <v>25.638999999999999</v>
      </c>
      <c r="BU21" s="570">
        <v>26.237300000000001</v>
      </c>
      <c r="BV21" s="570">
        <v>27.911100000000001</v>
      </c>
    </row>
    <row r="22" spans="1:74" ht="12" customHeight="1" x14ac:dyDescent="0.35">
      <c r="A22" s="545" t="s">
        <v>1364</v>
      </c>
      <c r="B22" s="418" t="s">
        <v>1365</v>
      </c>
      <c r="C22" s="569">
        <v>0.2291</v>
      </c>
      <c r="D22" s="569">
        <v>0.2291</v>
      </c>
      <c r="E22" s="569">
        <v>0.2291</v>
      </c>
      <c r="F22" s="569">
        <v>0.2291</v>
      </c>
      <c r="G22" s="569">
        <v>0.2291</v>
      </c>
      <c r="H22" s="569">
        <v>0.2291</v>
      </c>
      <c r="I22" s="569">
        <v>0.2291</v>
      </c>
      <c r="J22" s="569">
        <v>0.27039999999999997</v>
      </c>
      <c r="K22" s="569">
        <v>0.27039999999999997</v>
      </c>
      <c r="L22" s="569">
        <v>0.27039999999999997</v>
      </c>
      <c r="M22" s="569">
        <v>0.27039999999999997</v>
      </c>
      <c r="N22" s="569">
        <v>0.27039999999999997</v>
      </c>
      <c r="O22" s="569">
        <v>0.24440000000000001</v>
      </c>
      <c r="P22" s="569">
        <v>0.24440000000000001</v>
      </c>
      <c r="Q22" s="569">
        <v>0.24440000000000001</v>
      </c>
      <c r="R22" s="569">
        <v>0.24440000000000001</v>
      </c>
      <c r="S22" s="569">
        <v>0.24440000000000001</v>
      </c>
      <c r="T22" s="569">
        <v>0.24440000000000001</v>
      </c>
      <c r="U22" s="569">
        <v>0.24440000000000001</v>
      </c>
      <c r="V22" s="569">
        <v>0.24440000000000001</v>
      </c>
      <c r="W22" s="569">
        <v>0.24440000000000001</v>
      </c>
      <c r="X22" s="569">
        <v>0.24440000000000001</v>
      </c>
      <c r="Y22" s="569">
        <v>0.24440000000000001</v>
      </c>
      <c r="Z22" s="569">
        <v>0.24440000000000001</v>
      </c>
      <c r="AA22" s="569">
        <v>0.21779999999999999</v>
      </c>
      <c r="AB22" s="569">
        <v>0.21779999999999999</v>
      </c>
      <c r="AC22" s="569">
        <v>0.21779999999999999</v>
      </c>
      <c r="AD22" s="569">
        <v>0.21779999999999999</v>
      </c>
      <c r="AE22" s="569">
        <v>0.21779999999999999</v>
      </c>
      <c r="AF22" s="569">
        <v>0.21779999999999999</v>
      </c>
      <c r="AG22" s="569">
        <v>0.21779999999999999</v>
      </c>
      <c r="AH22" s="569">
        <v>0.21779999999999999</v>
      </c>
      <c r="AI22" s="569">
        <v>0.21779999999999999</v>
      </c>
      <c r="AJ22" s="569">
        <v>0.21779999999999999</v>
      </c>
      <c r="AK22" s="569">
        <v>0.21779999999999999</v>
      </c>
      <c r="AL22" s="569">
        <v>0.21779999999999999</v>
      </c>
      <c r="AM22" s="569">
        <v>0.24529999999999999</v>
      </c>
      <c r="AN22" s="569">
        <v>0.24529999999999999</v>
      </c>
      <c r="AO22" s="569">
        <v>0.24529999999999999</v>
      </c>
      <c r="AP22" s="569">
        <v>0.24529999999999999</v>
      </c>
      <c r="AQ22" s="569">
        <v>0.24529999999999999</v>
      </c>
      <c r="AR22" s="569">
        <v>0.24529999999999999</v>
      </c>
      <c r="AS22" s="569">
        <v>0.24529999999999999</v>
      </c>
      <c r="AT22" s="569">
        <v>0.24529999999999999</v>
      </c>
      <c r="AU22" s="569">
        <v>0.24529999999999999</v>
      </c>
      <c r="AV22" s="569">
        <v>0.24529999999999999</v>
      </c>
      <c r="AW22" s="569">
        <v>0.24529999999999999</v>
      </c>
      <c r="AX22" s="569">
        <v>0.24529999999999999</v>
      </c>
      <c r="AY22" s="569">
        <v>0.24529999999999999</v>
      </c>
      <c r="AZ22" s="569">
        <v>0.24529999999999999</v>
      </c>
      <c r="BA22" s="569">
        <v>0.24529999999999999</v>
      </c>
      <c r="BB22" s="570">
        <v>0.24529999999999999</v>
      </c>
      <c r="BC22" s="570">
        <v>0.24529999999999999</v>
      </c>
      <c r="BD22" s="570">
        <v>0.24529999999999999</v>
      </c>
      <c r="BE22" s="570">
        <v>0.24529999999999999</v>
      </c>
      <c r="BF22" s="570">
        <v>0.24529999999999999</v>
      </c>
      <c r="BG22" s="570">
        <v>0.24529999999999999</v>
      </c>
      <c r="BH22" s="570">
        <v>0.24529999999999999</v>
      </c>
      <c r="BI22" s="570">
        <v>0.24529999999999999</v>
      </c>
      <c r="BJ22" s="570">
        <v>0.24529999999999999</v>
      </c>
      <c r="BK22" s="570">
        <v>0.24529999999999999</v>
      </c>
      <c r="BL22" s="570">
        <v>0.24529999999999999</v>
      </c>
      <c r="BM22" s="570">
        <v>0.24529999999999999</v>
      </c>
      <c r="BN22" s="570">
        <v>0.24529999999999999</v>
      </c>
      <c r="BO22" s="570">
        <v>0.24529999999999999</v>
      </c>
      <c r="BP22" s="570">
        <v>0.24529999999999999</v>
      </c>
      <c r="BQ22" s="570">
        <v>0.24529999999999999</v>
      </c>
      <c r="BR22" s="570">
        <v>0.24529999999999999</v>
      </c>
      <c r="BS22" s="570">
        <v>0.24529999999999999</v>
      </c>
      <c r="BT22" s="570">
        <v>0.24529999999999999</v>
      </c>
      <c r="BU22" s="570">
        <v>0.24529999999999999</v>
      </c>
      <c r="BV22" s="570">
        <v>0.24529999999999999</v>
      </c>
    </row>
    <row r="23" spans="1:74" ht="12" customHeight="1" x14ac:dyDescent="0.35">
      <c r="A23" s="545"/>
      <c r="B23" s="544" t="s">
        <v>1366</v>
      </c>
      <c r="C23" s="569"/>
      <c r="D23" s="569"/>
      <c r="E23" s="569"/>
      <c r="F23" s="569"/>
      <c r="G23" s="569"/>
      <c r="H23" s="569"/>
      <c r="I23" s="569"/>
      <c r="J23" s="569"/>
      <c r="K23" s="569"/>
      <c r="L23" s="569"/>
      <c r="M23" s="569"/>
      <c r="N23" s="569"/>
      <c r="O23" s="569"/>
      <c r="P23" s="569"/>
      <c r="Q23" s="569"/>
      <c r="R23" s="569"/>
      <c r="S23" s="569"/>
      <c r="T23" s="569"/>
      <c r="U23" s="569"/>
      <c r="V23" s="569"/>
      <c r="W23" s="569"/>
      <c r="X23" s="569"/>
      <c r="Y23" s="569"/>
      <c r="Z23" s="569"/>
      <c r="AA23" s="569"/>
      <c r="AB23" s="569"/>
      <c r="AC23" s="569"/>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70"/>
      <c r="BC23" s="570"/>
      <c r="BD23" s="570"/>
      <c r="BE23" s="570"/>
      <c r="BF23" s="570"/>
      <c r="BG23" s="570"/>
      <c r="BH23" s="570"/>
      <c r="BI23" s="570"/>
      <c r="BJ23" s="570"/>
      <c r="BK23" s="570"/>
      <c r="BL23" s="570"/>
      <c r="BM23" s="570"/>
      <c r="BN23" s="570"/>
      <c r="BO23" s="570"/>
      <c r="BP23" s="570"/>
      <c r="BQ23" s="570"/>
      <c r="BR23" s="570"/>
      <c r="BS23" s="570"/>
      <c r="BT23" s="570"/>
      <c r="BU23" s="570"/>
      <c r="BV23" s="570"/>
    </row>
    <row r="24" spans="1:74" ht="12" customHeight="1" x14ac:dyDescent="0.35">
      <c r="A24" s="545"/>
      <c r="B24" s="542" t="s">
        <v>1334</v>
      </c>
      <c r="C24" s="569"/>
      <c r="D24" s="569"/>
      <c r="E24" s="569"/>
      <c r="F24" s="569"/>
      <c r="G24" s="569"/>
      <c r="H24" s="569"/>
      <c r="I24" s="569"/>
      <c r="J24" s="569"/>
      <c r="K24" s="569"/>
      <c r="L24" s="569"/>
      <c r="M24" s="569"/>
      <c r="N24" s="569"/>
      <c r="O24" s="569"/>
      <c r="P24" s="569"/>
      <c r="Q24" s="569"/>
      <c r="R24" s="569"/>
      <c r="S24" s="569"/>
      <c r="T24" s="569"/>
      <c r="U24" s="569"/>
      <c r="V24" s="569"/>
      <c r="W24" s="569"/>
      <c r="X24" s="569"/>
      <c r="Y24" s="569"/>
      <c r="Z24" s="569"/>
      <c r="AA24" s="569"/>
      <c r="AB24" s="569"/>
      <c r="AC24" s="569"/>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70"/>
      <c r="BC24" s="570"/>
      <c r="BD24" s="570"/>
      <c r="BE24" s="570"/>
      <c r="BF24" s="570"/>
      <c r="BG24" s="570"/>
      <c r="BH24" s="570"/>
      <c r="BI24" s="570"/>
      <c r="BJ24" s="570"/>
      <c r="BK24" s="570"/>
      <c r="BL24" s="570"/>
      <c r="BM24" s="570"/>
      <c r="BN24" s="570"/>
      <c r="BO24" s="570"/>
      <c r="BP24" s="570"/>
      <c r="BQ24" s="570"/>
      <c r="BR24" s="570"/>
      <c r="BS24" s="570"/>
      <c r="BT24" s="570"/>
      <c r="BU24" s="570"/>
      <c r="BV24" s="570"/>
    </row>
    <row r="25" spans="1:74" ht="12" customHeight="1" x14ac:dyDescent="0.35">
      <c r="A25" s="545" t="s">
        <v>1367</v>
      </c>
      <c r="B25" s="543" t="s">
        <v>1336</v>
      </c>
      <c r="C25" s="569">
        <v>16.950900000000001</v>
      </c>
      <c r="D25" s="569">
        <v>16.953700000000001</v>
      </c>
      <c r="E25" s="569">
        <v>16.9602</v>
      </c>
      <c r="F25" s="569">
        <v>17.003799999999998</v>
      </c>
      <c r="G25" s="569">
        <v>17.003699999999998</v>
      </c>
      <c r="H25" s="569">
        <v>17.0124</v>
      </c>
      <c r="I25" s="569">
        <v>17.057400000000001</v>
      </c>
      <c r="J25" s="569">
        <v>17.057400000000001</v>
      </c>
      <c r="K25" s="569">
        <v>17.1309</v>
      </c>
      <c r="L25" s="569">
        <v>17.125900000000001</v>
      </c>
      <c r="M25" s="569">
        <v>17.1113</v>
      </c>
      <c r="N25" s="569">
        <v>17.050899999999999</v>
      </c>
      <c r="O25" s="569">
        <v>17.6111</v>
      </c>
      <c r="P25" s="569">
        <v>17.647500000000001</v>
      </c>
      <c r="Q25" s="569">
        <v>17.624300000000002</v>
      </c>
      <c r="R25" s="569">
        <v>17.621500000000001</v>
      </c>
      <c r="S25" s="569">
        <v>17.601900000000001</v>
      </c>
      <c r="T25" s="569">
        <v>17.5975</v>
      </c>
      <c r="U25" s="569">
        <v>17.6128</v>
      </c>
      <c r="V25" s="569">
        <v>17.645299999999999</v>
      </c>
      <c r="W25" s="569">
        <v>17.6431</v>
      </c>
      <c r="X25" s="569">
        <v>17.645499999999998</v>
      </c>
      <c r="Y25" s="569">
        <v>17.646699999999999</v>
      </c>
      <c r="Z25" s="569">
        <v>17.6477</v>
      </c>
      <c r="AA25" s="569">
        <v>18.142600000000002</v>
      </c>
      <c r="AB25" s="569">
        <v>18.1416</v>
      </c>
      <c r="AC25" s="569">
        <v>18.142800000000001</v>
      </c>
      <c r="AD25" s="569">
        <v>18.155100000000001</v>
      </c>
      <c r="AE25" s="569">
        <v>18.161300000000001</v>
      </c>
      <c r="AF25" s="569">
        <v>18.183</v>
      </c>
      <c r="AG25" s="569">
        <v>18.322500000000002</v>
      </c>
      <c r="AH25" s="569">
        <v>18.328499999999998</v>
      </c>
      <c r="AI25" s="569">
        <v>18.305499999999999</v>
      </c>
      <c r="AJ25" s="569">
        <v>18.3992</v>
      </c>
      <c r="AK25" s="569">
        <v>18.402699999999999</v>
      </c>
      <c r="AL25" s="569">
        <v>18.4114</v>
      </c>
      <c r="AM25" s="569">
        <v>18.397300000000001</v>
      </c>
      <c r="AN25" s="569">
        <v>18.427900000000001</v>
      </c>
      <c r="AO25" s="569">
        <v>18.448799999999999</v>
      </c>
      <c r="AP25" s="569">
        <v>18.4467</v>
      </c>
      <c r="AQ25" s="569">
        <v>18.4467</v>
      </c>
      <c r="AR25" s="569">
        <v>18.442299999999999</v>
      </c>
      <c r="AS25" s="569">
        <v>18.442299999999999</v>
      </c>
      <c r="AT25" s="569">
        <v>18.442299999999999</v>
      </c>
      <c r="AU25" s="569">
        <v>18.438400000000001</v>
      </c>
      <c r="AV25" s="569">
        <v>18.444099999999999</v>
      </c>
      <c r="AW25" s="569">
        <v>18.453900000000001</v>
      </c>
      <c r="AX25" s="569">
        <v>18.464099999999998</v>
      </c>
      <c r="AY25" s="569">
        <v>18.661300000000001</v>
      </c>
      <c r="AZ25" s="569">
        <v>18.703700000000001</v>
      </c>
      <c r="BA25" s="569">
        <v>18.695799999999998</v>
      </c>
      <c r="BB25" s="570">
        <v>18.7072</v>
      </c>
      <c r="BC25" s="570">
        <v>18.709700000000002</v>
      </c>
      <c r="BD25" s="570">
        <v>18.7117</v>
      </c>
      <c r="BE25" s="570">
        <v>18.7117</v>
      </c>
      <c r="BF25" s="570">
        <v>18.712700000000002</v>
      </c>
      <c r="BG25" s="570">
        <v>18.707799999999999</v>
      </c>
      <c r="BH25" s="570">
        <v>18.7563</v>
      </c>
      <c r="BI25" s="570">
        <v>18.776399999999999</v>
      </c>
      <c r="BJ25" s="570">
        <v>18.770700000000001</v>
      </c>
      <c r="BK25" s="570">
        <v>18.762799999999999</v>
      </c>
      <c r="BL25" s="570">
        <v>18.771599999999999</v>
      </c>
      <c r="BM25" s="570">
        <v>18.751200000000001</v>
      </c>
      <c r="BN25" s="570">
        <v>18.767299999999999</v>
      </c>
      <c r="BO25" s="570">
        <v>18.7742</v>
      </c>
      <c r="BP25" s="570">
        <v>18.776199999999999</v>
      </c>
      <c r="BQ25" s="570">
        <v>18.776199999999999</v>
      </c>
      <c r="BR25" s="570">
        <v>18.776199999999999</v>
      </c>
      <c r="BS25" s="570">
        <v>18.7683</v>
      </c>
      <c r="BT25" s="570">
        <v>18.777100000000001</v>
      </c>
      <c r="BU25" s="570">
        <v>18.777100000000001</v>
      </c>
      <c r="BV25" s="570">
        <v>18.777100000000001</v>
      </c>
    </row>
    <row r="26" spans="1:74" ht="12" customHeight="1" x14ac:dyDescent="0.35">
      <c r="A26" s="545" t="s">
        <v>1368</v>
      </c>
      <c r="B26" s="543" t="s">
        <v>1338</v>
      </c>
      <c r="C26" s="569">
        <v>1.9831000000000001</v>
      </c>
      <c r="D26" s="569">
        <v>1.9831000000000001</v>
      </c>
      <c r="E26" s="569">
        <v>1.9831000000000001</v>
      </c>
      <c r="F26" s="569">
        <v>1.9831000000000001</v>
      </c>
      <c r="G26" s="569">
        <v>1.9231</v>
      </c>
      <c r="H26" s="569">
        <v>1.9231</v>
      </c>
      <c r="I26" s="569">
        <v>1.9231</v>
      </c>
      <c r="J26" s="569">
        <v>1.9231</v>
      </c>
      <c r="K26" s="569">
        <v>1.9231</v>
      </c>
      <c r="L26" s="569">
        <v>1.9231</v>
      </c>
      <c r="M26" s="569">
        <v>1.9231</v>
      </c>
      <c r="N26" s="569">
        <v>1.8481000000000001</v>
      </c>
      <c r="O26" s="569">
        <v>1.5869</v>
      </c>
      <c r="P26" s="569">
        <v>1.6039000000000001</v>
      </c>
      <c r="Q26" s="569">
        <v>1.6039000000000001</v>
      </c>
      <c r="R26" s="569">
        <v>1.6039000000000001</v>
      </c>
      <c r="S26" s="569">
        <v>1.6039000000000001</v>
      </c>
      <c r="T26" s="569">
        <v>1.6039000000000001</v>
      </c>
      <c r="U26" s="569">
        <v>1.6039000000000001</v>
      </c>
      <c r="V26" s="569">
        <v>1.6039000000000001</v>
      </c>
      <c r="W26" s="569">
        <v>1.6039000000000001</v>
      </c>
      <c r="X26" s="569">
        <v>1.6039000000000001</v>
      </c>
      <c r="Y26" s="569">
        <v>1.6039000000000001</v>
      </c>
      <c r="Z26" s="569">
        <v>1.6039000000000001</v>
      </c>
      <c r="AA26" s="569">
        <v>1.4997</v>
      </c>
      <c r="AB26" s="569">
        <v>1.4997</v>
      </c>
      <c r="AC26" s="569">
        <v>1.4997</v>
      </c>
      <c r="AD26" s="569">
        <v>1.4997</v>
      </c>
      <c r="AE26" s="569">
        <v>1.4997</v>
      </c>
      <c r="AF26" s="569">
        <v>1.4997</v>
      </c>
      <c r="AG26" s="569">
        <v>1.4997</v>
      </c>
      <c r="AH26" s="569">
        <v>1.4997</v>
      </c>
      <c r="AI26" s="569">
        <v>1.4997</v>
      </c>
      <c r="AJ26" s="569">
        <v>1.4997</v>
      </c>
      <c r="AK26" s="569">
        <v>1.4997</v>
      </c>
      <c r="AL26" s="569">
        <v>1.4997</v>
      </c>
      <c r="AM26" s="569">
        <v>1.4997</v>
      </c>
      <c r="AN26" s="569">
        <v>1.4997</v>
      </c>
      <c r="AO26" s="569">
        <v>1.4997</v>
      </c>
      <c r="AP26" s="569">
        <v>1.4997</v>
      </c>
      <c r="AQ26" s="569">
        <v>1.4997</v>
      </c>
      <c r="AR26" s="569">
        <v>1.4997</v>
      </c>
      <c r="AS26" s="569">
        <v>1.4997</v>
      </c>
      <c r="AT26" s="569">
        <v>1.4997</v>
      </c>
      <c r="AU26" s="569">
        <v>1.4997</v>
      </c>
      <c r="AV26" s="569">
        <v>1.4997</v>
      </c>
      <c r="AW26" s="569">
        <v>1.4997</v>
      </c>
      <c r="AX26" s="569">
        <v>1.4997</v>
      </c>
      <c r="AY26" s="569">
        <v>1.4997</v>
      </c>
      <c r="AZ26" s="569">
        <v>1.4997</v>
      </c>
      <c r="BA26" s="569">
        <v>1.4997</v>
      </c>
      <c r="BB26" s="570">
        <v>1.4997</v>
      </c>
      <c r="BC26" s="570">
        <v>1.4997</v>
      </c>
      <c r="BD26" s="570">
        <v>1.4997</v>
      </c>
      <c r="BE26" s="570">
        <v>1.4997</v>
      </c>
      <c r="BF26" s="570">
        <v>1.4997</v>
      </c>
      <c r="BG26" s="570">
        <v>1.4997</v>
      </c>
      <c r="BH26" s="570">
        <v>1.4997</v>
      </c>
      <c r="BI26" s="570">
        <v>1.4997</v>
      </c>
      <c r="BJ26" s="570">
        <v>1.4997</v>
      </c>
      <c r="BK26" s="570">
        <v>1.4997</v>
      </c>
      <c r="BL26" s="570">
        <v>1.4997</v>
      </c>
      <c r="BM26" s="570">
        <v>1.4997</v>
      </c>
      <c r="BN26" s="570">
        <v>1.4997</v>
      </c>
      <c r="BO26" s="570">
        <v>1.4997</v>
      </c>
      <c r="BP26" s="570">
        <v>1.4997</v>
      </c>
      <c r="BQ26" s="570">
        <v>1.4997</v>
      </c>
      <c r="BR26" s="570">
        <v>1.4997</v>
      </c>
      <c r="BS26" s="570">
        <v>1.4997</v>
      </c>
      <c r="BT26" s="570">
        <v>1.4997</v>
      </c>
      <c r="BU26" s="570">
        <v>1.4997</v>
      </c>
      <c r="BV26" s="570">
        <v>1.4997</v>
      </c>
    </row>
    <row r="27" spans="1:74" ht="12" customHeight="1" x14ac:dyDescent="0.35">
      <c r="A27" s="545" t="s">
        <v>1369</v>
      </c>
      <c r="B27" s="543" t="s">
        <v>1340</v>
      </c>
      <c r="C27" s="569">
        <v>1.4349000000000001</v>
      </c>
      <c r="D27" s="569">
        <v>1.4349000000000001</v>
      </c>
      <c r="E27" s="569">
        <v>1.4349000000000001</v>
      </c>
      <c r="F27" s="569">
        <v>1.4349000000000001</v>
      </c>
      <c r="G27" s="569">
        <v>1.4349000000000001</v>
      </c>
      <c r="H27" s="569">
        <v>1.4349000000000001</v>
      </c>
      <c r="I27" s="569">
        <v>1.4349000000000001</v>
      </c>
      <c r="J27" s="569">
        <v>1.4339</v>
      </c>
      <c r="K27" s="569">
        <v>1.3678999999999999</v>
      </c>
      <c r="L27" s="569">
        <v>1.3678999999999999</v>
      </c>
      <c r="M27" s="569">
        <v>1.3678999999999999</v>
      </c>
      <c r="N27" s="569">
        <v>1.3678999999999999</v>
      </c>
      <c r="O27" s="569">
        <v>1.3877999999999999</v>
      </c>
      <c r="P27" s="569">
        <v>1.3869</v>
      </c>
      <c r="Q27" s="569">
        <v>1.3869</v>
      </c>
      <c r="R27" s="569">
        <v>1.3827</v>
      </c>
      <c r="S27" s="569">
        <v>1.3827</v>
      </c>
      <c r="T27" s="569">
        <v>1.3839999999999999</v>
      </c>
      <c r="U27" s="569">
        <v>1.3873</v>
      </c>
      <c r="V27" s="569">
        <v>1.3873</v>
      </c>
      <c r="W27" s="569">
        <v>1.3879999999999999</v>
      </c>
      <c r="X27" s="569">
        <v>1.3878999999999999</v>
      </c>
      <c r="Y27" s="569">
        <v>1.3878999999999999</v>
      </c>
      <c r="Z27" s="569">
        <v>1.3884000000000001</v>
      </c>
      <c r="AA27" s="569">
        <v>1.4266000000000001</v>
      </c>
      <c r="AB27" s="569">
        <v>1.4253</v>
      </c>
      <c r="AC27" s="569">
        <v>1.4253</v>
      </c>
      <c r="AD27" s="569">
        <v>1.4253</v>
      </c>
      <c r="AE27" s="569">
        <v>1.4242999999999999</v>
      </c>
      <c r="AF27" s="569">
        <v>1.4225000000000001</v>
      </c>
      <c r="AG27" s="569">
        <v>1.4256</v>
      </c>
      <c r="AH27" s="569">
        <v>1.4256</v>
      </c>
      <c r="AI27" s="569">
        <v>1.4254</v>
      </c>
      <c r="AJ27" s="569">
        <v>1.4246000000000001</v>
      </c>
      <c r="AK27" s="569">
        <v>1.4231</v>
      </c>
      <c r="AL27" s="569">
        <v>1.4201999999999999</v>
      </c>
      <c r="AM27" s="569">
        <v>1.4237</v>
      </c>
      <c r="AN27" s="569">
        <v>1.4237</v>
      </c>
      <c r="AO27" s="569">
        <v>1.4237</v>
      </c>
      <c r="AP27" s="569">
        <v>1.4237</v>
      </c>
      <c r="AQ27" s="569">
        <v>1.4261999999999999</v>
      </c>
      <c r="AR27" s="569">
        <v>1.4261999999999999</v>
      </c>
      <c r="AS27" s="569">
        <v>1.4261999999999999</v>
      </c>
      <c r="AT27" s="569">
        <v>1.4261999999999999</v>
      </c>
      <c r="AU27" s="569">
        <v>1.4224000000000001</v>
      </c>
      <c r="AV27" s="569">
        <v>1.4224000000000001</v>
      </c>
      <c r="AW27" s="569">
        <v>1.4224000000000001</v>
      </c>
      <c r="AX27" s="569">
        <v>1.4244000000000001</v>
      </c>
      <c r="AY27" s="569">
        <v>1.4334</v>
      </c>
      <c r="AZ27" s="569">
        <v>1.4228000000000001</v>
      </c>
      <c r="BA27" s="569">
        <v>1.4253</v>
      </c>
      <c r="BB27" s="570">
        <v>1.4253</v>
      </c>
      <c r="BC27" s="570">
        <v>1.4253</v>
      </c>
      <c r="BD27" s="570">
        <v>1.4239999999999999</v>
      </c>
      <c r="BE27" s="570">
        <v>1.4238</v>
      </c>
      <c r="BF27" s="570">
        <v>1.4238</v>
      </c>
      <c r="BG27" s="570">
        <v>1.4238</v>
      </c>
      <c r="BH27" s="570">
        <v>1.4238</v>
      </c>
      <c r="BI27" s="570">
        <v>1.4238</v>
      </c>
      <c r="BJ27" s="570">
        <v>1.4238</v>
      </c>
      <c r="BK27" s="570">
        <v>1.4238</v>
      </c>
      <c r="BL27" s="570">
        <v>1.4238</v>
      </c>
      <c r="BM27" s="570">
        <v>1.4037999999999999</v>
      </c>
      <c r="BN27" s="570">
        <v>1.4037999999999999</v>
      </c>
      <c r="BO27" s="570">
        <v>1.4037999999999999</v>
      </c>
      <c r="BP27" s="570">
        <v>1.4037999999999999</v>
      </c>
      <c r="BQ27" s="570">
        <v>1.4037999999999999</v>
      </c>
      <c r="BR27" s="570">
        <v>1.4037999999999999</v>
      </c>
      <c r="BS27" s="570">
        <v>1.4037999999999999</v>
      </c>
      <c r="BT27" s="570">
        <v>1.4037999999999999</v>
      </c>
      <c r="BU27" s="570">
        <v>1.4017999999999999</v>
      </c>
      <c r="BV27" s="570">
        <v>1.4017999999999999</v>
      </c>
    </row>
    <row r="28" spans="1:74" ht="12" customHeight="1" x14ac:dyDescent="0.35">
      <c r="A28" s="545" t="s">
        <v>1370</v>
      </c>
      <c r="B28" s="543" t="s">
        <v>1342</v>
      </c>
      <c r="C28" s="569">
        <v>2.1469999999999998</v>
      </c>
      <c r="D28" s="569">
        <v>2.1469999999999998</v>
      </c>
      <c r="E28" s="569">
        <v>2.1469999999999998</v>
      </c>
      <c r="F28" s="569">
        <v>2.1520000000000001</v>
      </c>
      <c r="G28" s="569">
        <v>2.1520000000000001</v>
      </c>
      <c r="H28" s="569">
        <v>2.1372</v>
      </c>
      <c r="I28" s="569">
        <v>2.1372</v>
      </c>
      <c r="J28" s="569">
        <v>2.1372</v>
      </c>
      <c r="K28" s="569">
        <v>2.1372</v>
      </c>
      <c r="L28" s="569">
        <v>2.1372</v>
      </c>
      <c r="M28" s="569">
        <v>2.1372</v>
      </c>
      <c r="N28" s="569">
        <v>2.1372</v>
      </c>
      <c r="O28" s="569">
        <v>1.9132</v>
      </c>
      <c r="P28" s="569">
        <v>1.9132</v>
      </c>
      <c r="Q28" s="569">
        <v>1.9132</v>
      </c>
      <c r="R28" s="569">
        <v>1.9132</v>
      </c>
      <c r="S28" s="569">
        <v>1.9132</v>
      </c>
      <c r="T28" s="569">
        <v>1.9132</v>
      </c>
      <c r="U28" s="569">
        <v>1.9132</v>
      </c>
      <c r="V28" s="569">
        <v>1.9132</v>
      </c>
      <c r="W28" s="569">
        <v>1.9132</v>
      </c>
      <c r="X28" s="569">
        <v>1.9132</v>
      </c>
      <c r="Y28" s="569">
        <v>1.9132</v>
      </c>
      <c r="Z28" s="569">
        <v>1.9132</v>
      </c>
      <c r="AA28" s="569">
        <v>1.5509999999999999</v>
      </c>
      <c r="AB28" s="569">
        <v>1.5509999999999999</v>
      </c>
      <c r="AC28" s="569">
        <v>1.5509999999999999</v>
      </c>
      <c r="AD28" s="569">
        <v>1.5509999999999999</v>
      </c>
      <c r="AE28" s="569">
        <v>1.5509999999999999</v>
      </c>
      <c r="AF28" s="569">
        <v>1.5509999999999999</v>
      </c>
      <c r="AG28" s="569">
        <v>1.5509999999999999</v>
      </c>
      <c r="AH28" s="569">
        <v>1.526</v>
      </c>
      <c r="AI28" s="569">
        <v>1.526</v>
      </c>
      <c r="AJ28" s="569">
        <v>1.526</v>
      </c>
      <c r="AK28" s="569">
        <v>1.526</v>
      </c>
      <c r="AL28" s="569">
        <v>1.526</v>
      </c>
      <c r="AM28" s="569">
        <v>1.5222</v>
      </c>
      <c r="AN28" s="569">
        <v>1.5222</v>
      </c>
      <c r="AO28" s="569">
        <v>1.5222</v>
      </c>
      <c r="AP28" s="569">
        <v>1.5222</v>
      </c>
      <c r="AQ28" s="569">
        <v>1.5222</v>
      </c>
      <c r="AR28" s="569">
        <v>1.5222</v>
      </c>
      <c r="AS28" s="569">
        <v>1.5222</v>
      </c>
      <c r="AT28" s="569">
        <v>1.5222</v>
      </c>
      <c r="AU28" s="569">
        <v>1.5222</v>
      </c>
      <c r="AV28" s="569">
        <v>1.5222</v>
      </c>
      <c r="AW28" s="569">
        <v>1.5222</v>
      </c>
      <c r="AX28" s="569">
        <v>1.5168999999999999</v>
      </c>
      <c r="AY28" s="569">
        <v>1.5179</v>
      </c>
      <c r="AZ28" s="569">
        <v>1.5168999999999999</v>
      </c>
      <c r="BA28" s="569">
        <v>1.5168999999999999</v>
      </c>
      <c r="BB28" s="570">
        <v>1.5168999999999999</v>
      </c>
      <c r="BC28" s="570">
        <v>1.5168999999999999</v>
      </c>
      <c r="BD28" s="570">
        <v>1.5168999999999999</v>
      </c>
      <c r="BE28" s="570">
        <v>1.5168999999999999</v>
      </c>
      <c r="BF28" s="570">
        <v>1.5168999999999999</v>
      </c>
      <c r="BG28" s="570">
        <v>1.5168999999999999</v>
      </c>
      <c r="BH28" s="570">
        <v>1.5168999999999999</v>
      </c>
      <c r="BI28" s="570">
        <v>1.5168999999999999</v>
      </c>
      <c r="BJ28" s="570">
        <v>1.5168999999999999</v>
      </c>
      <c r="BK28" s="570">
        <v>1.5168999999999999</v>
      </c>
      <c r="BL28" s="570">
        <v>1.5168999999999999</v>
      </c>
      <c r="BM28" s="570">
        <v>1.5168999999999999</v>
      </c>
      <c r="BN28" s="570">
        <v>1.5168999999999999</v>
      </c>
      <c r="BO28" s="570">
        <v>1.5168999999999999</v>
      </c>
      <c r="BP28" s="570">
        <v>1.5168999999999999</v>
      </c>
      <c r="BQ28" s="570">
        <v>1.5168999999999999</v>
      </c>
      <c r="BR28" s="570">
        <v>1.5168999999999999</v>
      </c>
      <c r="BS28" s="570">
        <v>1.5168999999999999</v>
      </c>
      <c r="BT28" s="570">
        <v>1.5168999999999999</v>
      </c>
      <c r="BU28" s="570">
        <v>1.5168999999999999</v>
      </c>
      <c r="BV28" s="570">
        <v>1.5168999999999999</v>
      </c>
    </row>
    <row r="29" spans="1:74" ht="12" customHeight="1" x14ac:dyDescent="0.35">
      <c r="A29" s="545"/>
      <c r="B29" s="542" t="s">
        <v>1343</v>
      </c>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67"/>
      <c r="BC29" s="267"/>
      <c r="BD29" s="267"/>
      <c r="BE29" s="267"/>
      <c r="BF29" s="267"/>
      <c r="BG29" s="267"/>
      <c r="BH29" s="267"/>
      <c r="BI29" s="267"/>
      <c r="BJ29" s="267"/>
      <c r="BK29" s="267"/>
      <c r="BL29" s="267"/>
      <c r="BM29" s="267"/>
      <c r="BN29" s="267"/>
      <c r="BO29" s="267"/>
      <c r="BP29" s="267"/>
      <c r="BQ29" s="267"/>
      <c r="BR29" s="267"/>
      <c r="BS29" s="267"/>
      <c r="BT29" s="267"/>
      <c r="BU29" s="267"/>
      <c r="BV29" s="267"/>
    </row>
    <row r="30" spans="1:74" ht="12" customHeight="1" x14ac:dyDescent="0.35">
      <c r="A30" s="545" t="s">
        <v>1371</v>
      </c>
      <c r="B30" s="543" t="s">
        <v>1351</v>
      </c>
      <c r="C30" s="569">
        <v>5.8307000000000002</v>
      </c>
      <c r="D30" s="569">
        <v>5.8307000000000002</v>
      </c>
      <c r="E30" s="569">
        <v>5.7629999999999999</v>
      </c>
      <c r="F30" s="569">
        <v>5.7506000000000004</v>
      </c>
      <c r="G30" s="569">
        <v>5.7506000000000004</v>
      </c>
      <c r="H30" s="569">
        <v>5.7104999999999997</v>
      </c>
      <c r="I30" s="569">
        <v>5.7104999999999997</v>
      </c>
      <c r="J30" s="569">
        <v>5.7104999999999997</v>
      </c>
      <c r="K30" s="569">
        <v>5.7104999999999997</v>
      </c>
      <c r="L30" s="569">
        <v>5.6439000000000004</v>
      </c>
      <c r="M30" s="569">
        <v>5.6439000000000004</v>
      </c>
      <c r="N30" s="569">
        <v>5.6478999999999999</v>
      </c>
      <c r="O30" s="569">
        <v>5.6486999999999998</v>
      </c>
      <c r="P30" s="569">
        <v>5.6486999999999998</v>
      </c>
      <c r="Q30" s="569">
        <v>5.6486999999999998</v>
      </c>
      <c r="R30" s="569">
        <v>5.6486999999999998</v>
      </c>
      <c r="S30" s="569">
        <v>5.6486999999999998</v>
      </c>
      <c r="T30" s="569">
        <v>5.6486999999999998</v>
      </c>
      <c r="U30" s="569">
        <v>5.6486999999999998</v>
      </c>
      <c r="V30" s="569">
        <v>5.6486999999999998</v>
      </c>
      <c r="W30" s="569">
        <v>5.6486999999999998</v>
      </c>
      <c r="X30" s="569">
        <v>5.6486999999999998</v>
      </c>
      <c r="Y30" s="569">
        <v>5.6486999999999998</v>
      </c>
      <c r="Z30" s="569">
        <v>5.6292</v>
      </c>
      <c r="AA30" s="569">
        <v>5.4931999999999999</v>
      </c>
      <c r="AB30" s="569">
        <v>5.4931999999999999</v>
      </c>
      <c r="AC30" s="569">
        <v>5.4931999999999999</v>
      </c>
      <c r="AD30" s="569">
        <v>5.4931999999999999</v>
      </c>
      <c r="AE30" s="569">
        <v>5.4931999999999999</v>
      </c>
      <c r="AF30" s="569">
        <v>5.4931999999999999</v>
      </c>
      <c r="AG30" s="569">
        <v>5.4931999999999999</v>
      </c>
      <c r="AH30" s="569">
        <v>5.4931999999999999</v>
      </c>
      <c r="AI30" s="569">
        <v>5.4981999999999998</v>
      </c>
      <c r="AJ30" s="569">
        <v>5.4981999999999998</v>
      </c>
      <c r="AK30" s="569">
        <v>5.4981999999999998</v>
      </c>
      <c r="AL30" s="569">
        <v>5.4885000000000002</v>
      </c>
      <c r="AM30" s="569">
        <v>5.5462999999999996</v>
      </c>
      <c r="AN30" s="569">
        <v>5.5462999999999996</v>
      </c>
      <c r="AO30" s="569">
        <v>5.5462999999999996</v>
      </c>
      <c r="AP30" s="569">
        <v>5.5462999999999996</v>
      </c>
      <c r="AQ30" s="569">
        <v>5.5462999999999996</v>
      </c>
      <c r="AR30" s="569">
        <v>5.5404999999999998</v>
      </c>
      <c r="AS30" s="569">
        <v>5.5525000000000002</v>
      </c>
      <c r="AT30" s="569">
        <v>5.5525000000000002</v>
      </c>
      <c r="AU30" s="569">
        <v>5.5525000000000002</v>
      </c>
      <c r="AV30" s="569">
        <v>5.5525000000000002</v>
      </c>
      <c r="AW30" s="569">
        <v>5.5525000000000002</v>
      </c>
      <c r="AX30" s="569">
        <v>5.5525000000000002</v>
      </c>
      <c r="AY30" s="569">
        <v>5.5525000000000002</v>
      </c>
      <c r="AZ30" s="569">
        <v>5.5792999999999999</v>
      </c>
      <c r="BA30" s="569">
        <v>5.5792999999999999</v>
      </c>
      <c r="BB30" s="570">
        <v>5.5792999999999999</v>
      </c>
      <c r="BC30" s="570">
        <v>5.5792999999999999</v>
      </c>
      <c r="BD30" s="570">
        <v>5.5792999999999999</v>
      </c>
      <c r="BE30" s="570">
        <v>5.5792999999999999</v>
      </c>
      <c r="BF30" s="570">
        <v>5.5792999999999999</v>
      </c>
      <c r="BG30" s="570">
        <v>5.5792999999999999</v>
      </c>
      <c r="BH30" s="570">
        <v>5.5711000000000004</v>
      </c>
      <c r="BI30" s="570">
        <v>5.5711000000000004</v>
      </c>
      <c r="BJ30" s="570">
        <v>5.5711000000000004</v>
      </c>
      <c r="BK30" s="570">
        <v>5.5711000000000004</v>
      </c>
      <c r="BL30" s="570">
        <v>5.5711000000000004</v>
      </c>
      <c r="BM30" s="570">
        <v>5.5711000000000004</v>
      </c>
      <c r="BN30" s="570">
        <v>5.5711000000000004</v>
      </c>
      <c r="BO30" s="570">
        <v>5.5711000000000004</v>
      </c>
      <c r="BP30" s="570">
        <v>5.5711000000000004</v>
      </c>
      <c r="BQ30" s="570">
        <v>5.5711000000000004</v>
      </c>
      <c r="BR30" s="570">
        <v>5.5711000000000004</v>
      </c>
      <c r="BS30" s="570">
        <v>5.5711000000000004</v>
      </c>
      <c r="BT30" s="570">
        <v>5.5711000000000004</v>
      </c>
      <c r="BU30" s="570">
        <v>5.5711000000000004</v>
      </c>
      <c r="BV30" s="570">
        <v>5.5711000000000004</v>
      </c>
    </row>
    <row r="31" spans="1:74" ht="12" customHeight="1" x14ac:dyDescent="0.35">
      <c r="A31" s="545" t="s">
        <v>1372</v>
      </c>
      <c r="B31" s="543" t="s">
        <v>1353</v>
      </c>
      <c r="C31" s="569">
        <v>0.86060000000000003</v>
      </c>
      <c r="D31" s="569">
        <v>0.86060000000000003</v>
      </c>
      <c r="E31" s="569">
        <v>0.79700000000000004</v>
      </c>
      <c r="F31" s="569">
        <v>0.79700000000000004</v>
      </c>
      <c r="G31" s="569">
        <v>0.7984</v>
      </c>
      <c r="H31" s="569">
        <v>0.7984</v>
      </c>
      <c r="I31" s="569">
        <v>0.7984</v>
      </c>
      <c r="J31" s="569">
        <v>0.7984</v>
      </c>
      <c r="K31" s="569">
        <v>0.7984</v>
      </c>
      <c r="L31" s="569">
        <v>0.7984</v>
      </c>
      <c r="M31" s="569">
        <v>0.7984</v>
      </c>
      <c r="N31" s="569">
        <v>0.7984</v>
      </c>
      <c r="O31" s="569">
        <v>0.78080000000000005</v>
      </c>
      <c r="P31" s="569">
        <v>0.78080000000000005</v>
      </c>
      <c r="Q31" s="569">
        <v>0.78080000000000005</v>
      </c>
      <c r="R31" s="569">
        <v>0.78080000000000005</v>
      </c>
      <c r="S31" s="569">
        <v>0.78080000000000005</v>
      </c>
      <c r="T31" s="569">
        <v>0.78190000000000004</v>
      </c>
      <c r="U31" s="569">
        <v>0.77769999999999995</v>
      </c>
      <c r="V31" s="569">
        <v>0.77769999999999995</v>
      </c>
      <c r="W31" s="569">
        <v>0.77529999999999999</v>
      </c>
      <c r="X31" s="569">
        <v>0.78810000000000002</v>
      </c>
      <c r="Y31" s="569">
        <v>0.78810000000000002</v>
      </c>
      <c r="Z31" s="569">
        <v>0.78810000000000002</v>
      </c>
      <c r="AA31" s="569">
        <v>0.82599999999999996</v>
      </c>
      <c r="AB31" s="569">
        <v>0.82599999999999996</v>
      </c>
      <c r="AC31" s="569">
        <v>0.82599999999999996</v>
      </c>
      <c r="AD31" s="569">
        <v>0.82599999999999996</v>
      </c>
      <c r="AE31" s="569">
        <v>0.82599999999999996</v>
      </c>
      <c r="AF31" s="569">
        <v>0.82769999999999999</v>
      </c>
      <c r="AG31" s="569">
        <v>0.82769999999999999</v>
      </c>
      <c r="AH31" s="569">
        <v>0.82709999999999995</v>
      </c>
      <c r="AI31" s="569">
        <v>0.82709999999999995</v>
      </c>
      <c r="AJ31" s="569">
        <v>0.82709999999999995</v>
      </c>
      <c r="AK31" s="569">
        <v>0.81710000000000005</v>
      </c>
      <c r="AL31" s="569">
        <v>0.81710000000000005</v>
      </c>
      <c r="AM31" s="569">
        <v>0.82920000000000005</v>
      </c>
      <c r="AN31" s="569">
        <v>0.82920000000000005</v>
      </c>
      <c r="AO31" s="569">
        <v>0.82920000000000005</v>
      </c>
      <c r="AP31" s="569">
        <v>0.82169999999999999</v>
      </c>
      <c r="AQ31" s="569">
        <v>0.82169999999999999</v>
      </c>
      <c r="AR31" s="569">
        <v>0.82169999999999999</v>
      </c>
      <c r="AS31" s="569">
        <v>0.82169999999999999</v>
      </c>
      <c r="AT31" s="569">
        <v>0.82169999999999999</v>
      </c>
      <c r="AU31" s="569">
        <v>0.82169999999999999</v>
      </c>
      <c r="AV31" s="569">
        <v>0.82169999999999999</v>
      </c>
      <c r="AW31" s="569">
        <v>0.82169999999999999</v>
      </c>
      <c r="AX31" s="569">
        <v>0.82169999999999999</v>
      </c>
      <c r="AY31" s="569">
        <v>0.9294</v>
      </c>
      <c r="AZ31" s="569">
        <v>0.82169999999999999</v>
      </c>
      <c r="BA31" s="569">
        <v>0.82169999999999999</v>
      </c>
      <c r="BB31" s="570">
        <v>0.82169999999999999</v>
      </c>
      <c r="BC31" s="570">
        <v>0.82169999999999999</v>
      </c>
      <c r="BD31" s="570">
        <v>0.82169999999999999</v>
      </c>
      <c r="BE31" s="570">
        <v>0.82169999999999999</v>
      </c>
      <c r="BF31" s="570">
        <v>0.82169999999999999</v>
      </c>
      <c r="BG31" s="570">
        <v>0.82169999999999999</v>
      </c>
      <c r="BH31" s="570">
        <v>0.82169999999999999</v>
      </c>
      <c r="BI31" s="570">
        <v>0.82169999999999999</v>
      </c>
      <c r="BJ31" s="570">
        <v>0.82169999999999999</v>
      </c>
      <c r="BK31" s="570">
        <v>0.82169999999999999</v>
      </c>
      <c r="BL31" s="570">
        <v>0.82169999999999999</v>
      </c>
      <c r="BM31" s="570">
        <v>0.82169999999999999</v>
      </c>
      <c r="BN31" s="570">
        <v>0.82169999999999999</v>
      </c>
      <c r="BO31" s="570">
        <v>0.82169999999999999</v>
      </c>
      <c r="BP31" s="570">
        <v>0.82169999999999999</v>
      </c>
      <c r="BQ31" s="570">
        <v>0.82169999999999999</v>
      </c>
      <c r="BR31" s="570">
        <v>0.82169999999999999</v>
      </c>
      <c r="BS31" s="570">
        <v>0.82169999999999999</v>
      </c>
      <c r="BT31" s="570">
        <v>0.82169999999999999</v>
      </c>
      <c r="BU31" s="570">
        <v>0.82169999999999999</v>
      </c>
      <c r="BV31" s="570">
        <v>0.82169999999999999</v>
      </c>
    </row>
    <row r="32" spans="1:74" ht="12" customHeight="1" x14ac:dyDescent="0.35">
      <c r="A32" s="545" t="s">
        <v>1373</v>
      </c>
      <c r="B32" s="416" t="s">
        <v>1374</v>
      </c>
      <c r="C32" s="569">
        <v>0.41039999999999999</v>
      </c>
      <c r="D32" s="569">
        <v>0.41239999999999999</v>
      </c>
      <c r="E32" s="569">
        <v>0.41370000000000001</v>
      </c>
      <c r="F32" s="569">
        <v>0.4173</v>
      </c>
      <c r="G32" s="569">
        <v>0.4173</v>
      </c>
      <c r="H32" s="569">
        <v>0.42059999999999997</v>
      </c>
      <c r="I32" s="569">
        <v>0.432</v>
      </c>
      <c r="J32" s="569">
        <v>0.432</v>
      </c>
      <c r="K32" s="569">
        <v>0.432</v>
      </c>
      <c r="L32" s="569">
        <v>0.432</v>
      </c>
      <c r="M32" s="569">
        <v>0.43769999999999998</v>
      </c>
      <c r="N32" s="569">
        <v>0.43909999999999999</v>
      </c>
      <c r="O32" s="569">
        <v>0.43809999999999999</v>
      </c>
      <c r="P32" s="569">
        <v>0.43809999999999999</v>
      </c>
      <c r="Q32" s="569">
        <v>0.44269999999999998</v>
      </c>
      <c r="R32" s="569">
        <v>0.4456</v>
      </c>
      <c r="S32" s="569">
        <v>0.45400000000000001</v>
      </c>
      <c r="T32" s="569">
        <v>0.45610000000000001</v>
      </c>
      <c r="U32" s="569">
        <v>0.45650000000000002</v>
      </c>
      <c r="V32" s="569">
        <v>0.45650000000000002</v>
      </c>
      <c r="W32" s="569">
        <v>0.46150000000000002</v>
      </c>
      <c r="X32" s="569">
        <v>0.46150000000000002</v>
      </c>
      <c r="Y32" s="569">
        <v>0.46310000000000001</v>
      </c>
      <c r="Z32" s="569">
        <v>0.46810000000000002</v>
      </c>
      <c r="AA32" s="569">
        <v>0.47420000000000001</v>
      </c>
      <c r="AB32" s="569">
        <v>0.47539999999999999</v>
      </c>
      <c r="AC32" s="569">
        <v>0.47689999999999999</v>
      </c>
      <c r="AD32" s="569">
        <v>0.47939999999999999</v>
      </c>
      <c r="AE32" s="569">
        <v>0.47939999999999999</v>
      </c>
      <c r="AF32" s="569">
        <v>0.47939999999999999</v>
      </c>
      <c r="AG32" s="569">
        <v>0.49330000000000002</v>
      </c>
      <c r="AH32" s="569">
        <v>0.49980000000000002</v>
      </c>
      <c r="AI32" s="569">
        <v>0.51910000000000001</v>
      </c>
      <c r="AJ32" s="569">
        <v>0.52729999999999999</v>
      </c>
      <c r="AK32" s="569">
        <v>0.53129999999999999</v>
      </c>
      <c r="AL32" s="569">
        <v>0.54090000000000005</v>
      </c>
      <c r="AM32" s="569">
        <v>0.54220000000000002</v>
      </c>
      <c r="AN32" s="569">
        <v>0.54220000000000002</v>
      </c>
      <c r="AO32" s="569">
        <v>0.56010000000000004</v>
      </c>
      <c r="AP32" s="569">
        <v>0.56189999999999996</v>
      </c>
      <c r="AQ32" s="569">
        <v>0.56720000000000004</v>
      </c>
      <c r="AR32" s="569">
        <v>0.5806</v>
      </c>
      <c r="AS32" s="569">
        <v>0.58260000000000001</v>
      </c>
      <c r="AT32" s="569">
        <v>0.58260000000000001</v>
      </c>
      <c r="AU32" s="569">
        <v>0.58260000000000001</v>
      </c>
      <c r="AV32" s="569">
        <v>0.58430000000000004</v>
      </c>
      <c r="AW32" s="569">
        <v>0.58709999999999996</v>
      </c>
      <c r="AX32" s="569">
        <v>0.58709999999999996</v>
      </c>
      <c r="AY32" s="569">
        <v>0.59740000000000004</v>
      </c>
      <c r="AZ32" s="569">
        <v>0.58840000000000003</v>
      </c>
      <c r="BA32" s="569">
        <v>0.59030000000000005</v>
      </c>
      <c r="BB32" s="570">
        <v>0.59689999999999999</v>
      </c>
      <c r="BC32" s="570">
        <v>0.5988</v>
      </c>
      <c r="BD32" s="570">
        <v>0.60360000000000003</v>
      </c>
      <c r="BE32" s="570">
        <v>0.60360000000000003</v>
      </c>
      <c r="BF32" s="570">
        <v>0.64859999999999995</v>
      </c>
      <c r="BG32" s="570">
        <v>0.64859999999999995</v>
      </c>
      <c r="BH32" s="570">
        <v>0.64859999999999995</v>
      </c>
      <c r="BI32" s="570">
        <v>0.64859999999999995</v>
      </c>
      <c r="BJ32" s="570">
        <v>0.64859999999999995</v>
      </c>
      <c r="BK32" s="570">
        <v>0.64859999999999995</v>
      </c>
      <c r="BL32" s="570">
        <v>0.64859999999999995</v>
      </c>
      <c r="BM32" s="570">
        <v>0.64859999999999995</v>
      </c>
      <c r="BN32" s="570">
        <v>0.64859999999999995</v>
      </c>
      <c r="BO32" s="570">
        <v>0.64859999999999995</v>
      </c>
      <c r="BP32" s="570">
        <v>0.64859999999999995</v>
      </c>
      <c r="BQ32" s="570">
        <v>0.64859999999999995</v>
      </c>
      <c r="BR32" s="570">
        <v>0.64929999999999999</v>
      </c>
      <c r="BS32" s="570">
        <v>0.64929999999999999</v>
      </c>
      <c r="BT32" s="570">
        <v>0.64929999999999999</v>
      </c>
      <c r="BU32" s="570">
        <v>0.64929999999999999</v>
      </c>
      <c r="BV32" s="570">
        <v>0.64929999999999999</v>
      </c>
    </row>
    <row r="33" spans="1:74" ht="12" customHeight="1" x14ac:dyDescent="0.35">
      <c r="A33" s="545" t="s">
        <v>1375</v>
      </c>
      <c r="B33" s="416" t="s">
        <v>1345</v>
      </c>
      <c r="C33" s="569">
        <v>0.11840000000000001</v>
      </c>
      <c r="D33" s="569">
        <v>0.11840000000000001</v>
      </c>
      <c r="E33" s="569">
        <v>0.11840000000000001</v>
      </c>
      <c r="F33" s="569">
        <v>0.11840000000000001</v>
      </c>
      <c r="G33" s="569">
        <v>0.11840000000000001</v>
      </c>
      <c r="H33" s="569">
        <v>0.11840000000000001</v>
      </c>
      <c r="I33" s="569">
        <v>0.11840000000000001</v>
      </c>
      <c r="J33" s="569">
        <v>0.11840000000000001</v>
      </c>
      <c r="K33" s="569">
        <v>0.11840000000000001</v>
      </c>
      <c r="L33" s="569">
        <v>0.11840000000000001</v>
      </c>
      <c r="M33" s="569">
        <v>0.11840000000000001</v>
      </c>
      <c r="N33" s="569">
        <v>0.11840000000000001</v>
      </c>
      <c r="O33" s="569">
        <v>0.11260000000000001</v>
      </c>
      <c r="P33" s="569">
        <v>0.11260000000000001</v>
      </c>
      <c r="Q33" s="569">
        <v>0.11260000000000001</v>
      </c>
      <c r="R33" s="569">
        <v>0.11260000000000001</v>
      </c>
      <c r="S33" s="569">
        <v>0.11260000000000001</v>
      </c>
      <c r="T33" s="569">
        <v>0.33860000000000001</v>
      </c>
      <c r="U33" s="569">
        <v>0.33860000000000001</v>
      </c>
      <c r="V33" s="569">
        <v>0.34760000000000002</v>
      </c>
      <c r="W33" s="569">
        <v>0.34760000000000002</v>
      </c>
      <c r="X33" s="569">
        <v>0.34760000000000002</v>
      </c>
      <c r="Y33" s="569">
        <v>0.34760000000000002</v>
      </c>
      <c r="Z33" s="569">
        <v>0.34760000000000002</v>
      </c>
      <c r="AA33" s="569">
        <v>0.12180000000000001</v>
      </c>
      <c r="AB33" s="569">
        <v>0.12180000000000001</v>
      </c>
      <c r="AC33" s="569">
        <v>0.12180000000000001</v>
      </c>
      <c r="AD33" s="569">
        <v>0.12180000000000001</v>
      </c>
      <c r="AE33" s="569">
        <v>0.12180000000000001</v>
      </c>
      <c r="AF33" s="569">
        <v>0.12180000000000001</v>
      </c>
      <c r="AG33" s="569">
        <v>0.12180000000000001</v>
      </c>
      <c r="AH33" s="569">
        <v>0.12180000000000001</v>
      </c>
      <c r="AI33" s="569">
        <v>0.12180000000000001</v>
      </c>
      <c r="AJ33" s="569">
        <v>0.1245</v>
      </c>
      <c r="AK33" s="569">
        <v>0.1245</v>
      </c>
      <c r="AL33" s="569">
        <v>0.1245</v>
      </c>
      <c r="AM33" s="569">
        <v>0.12429999999999999</v>
      </c>
      <c r="AN33" s="569">
        <v>0.12429999999999999</v>
      </c>
      <c r="AO33" s="569">
        <v>0.12429999999999999</v>
      </c>
      <c r="AP33" s="569">
        <v>0.12429999999999999</v>
      </c>
      <c r="AQ33" s="569">
        <v>0.12429999999999999</v>
      </c>
      <c r="AR33" s="569">
        <v>0.12429999999999999</v>
      </c>
      <c r="AS33" s="569">
        <v>0.12429999999999999</v>
      </c>
      <c r="AT33" s="569">
        <v>0.12429999999999999</v>
      </c>
      <c r="AU33" s="569">
        <v>0.12429999999999999</v>
      </c>
      <c r="AV33" s="569">
        <v>0.12429999999999999</v>
      </c>
      <c r="AW33" s="569">
        <v>0.12429999999999999</v>
      </c>
      <c r="AX33" s="569">
        <v>0.12429999999999999</v>
      </c>
      <c r="AY33" s="569">
        <v>0.1235</v>
      </c>
      <c r="AZ33" s="569">
        <v>0.12429999999999999</v>
      </c>
      <c r="BA33" s="569">
        <v>0.12429999999999999</v>
      </c>
      <c r="BB33" s="570">
        <v>0.12429999999999999</v>
      </c>
      <c r="BC33" s="570">
        <v>0.12429999999999999</v>
      </c>
      <c r="BD33" s="570">
        <v>0.12429999999999999</v>
      </c>
      <c r="BE33" s="570">
        <v>0.12429999999999999</v>
      </c>
      <c r="BF33" s="570">
        <v>0.12429999999999999</v>
      </c>
      <c r="BG33" s="570">
        <v>0.12429999999999999</v>
      </c>
      <c r="BH33" s="570">
        <v>0.12429999999999999</v>
      </c>
      <c r="BI33" s="570">
        <v>0.12429999999999999</v>
      </c>
      <c r="BJ33" s="570">
        <v>0.12429999999999999</v>
      </c>
      <c r="BK33" s="570">
        <v>0.12429999999999999</v>
      </c>
      <c r="BL33" s="570">
        <v>0.12429999999999999</v>
      </c>
      <c r="BM33" s="570">
        <v>0.12429999999999999</v>
      </c>
      <c r="BN33" s="570">
        <v>0.12429999999999999</v>
      </c>
      <c r="BO33" s="570">
        <v>0.12429999999999999</v>
      </c>
      <c r="BP33" s="570">
        <v>0.12429999999999999</v>
      </c>
      <c r="BQ33" s="570">
        <v>0.12429999999999999</v>
      </c>
      <c r="BR33" s="570">
        <v>0.12429999999999999</v>
      </c>
      <c r="BS33" s="570">
        <v>0.12429999999999999</v>
      </c>
      <c r="BT33" s="570">
        <v>0.12429999999999999</v>
      </c>
      <c r="BU33" s="570">
        <v>0.12429999999999999</v>
      </c>
      <c r="BV33" s="570">
        <v>0.12429999999999999</v>
      </c>
    </row>
    <row r="34" spans="1:74" ht="12" customHeight="1" x14ac:dyDescent="0.35">
      <c r="A34" s="545" t="s">
        <v>1376</v>
      </c>
      <c r="B34" s="543" t="s">
        <v>1355</v>
      </c>
      <c r="C34" s="569">
        <v>4.9399999999999999E-2</v>
      </c>
      <c r="D34" s="569">
        <v>4.9399999999999999E-2</v>
      </c>
      <c r="E34" s="569">
        <v>4.9399999999999999E-2</v>
      </c>
      <c r="F34" s="569">
        <v>4.9399999999999999E-2</v>
      </c>
      <c r="G34" s="569">
        <v>4.9399999999999999E-2</v>
      </c>
      <c r="H34" s="569">
        <v>4.9399999999999999E-2</v>
      </c>
      <c r="I34" s="569">
        <v>4.9399999999999999E-2</v>
      </c>
      <c r="J34" s="569">
        <v>4.9399999999999999E-2</v>
      </c>
      <c r="K34" s="569">
        <v>4.9399999999999999E-2</v>
      </c>
      <c r="L34" s="569">
        <v>4.9399999999999999E-2</v>
      </c>
      <c r="M34" s="569">
        <v>4.9399999999999999E-2</v>
      </c>
      <c r="N34" s="569">
        <v>4.9399999999999999E-2</v>
      </c>
      <c r="O34" s="569">
        <v>4.9399999999999999E-2</v>
      </c>
      <c r="P34" s="569">
        <v>4.9399999999999999E-2</v>
      </c>
      <c r="Q34" s="569">
        <v>4.9399999999999999E-2</v>
      </c>
      <c r="R34" s="569">
        <v>4.9399999999999999E-2</v>
      </c>
      <c r="S34" s="569">
        <v>4.9399999999999999E-2</v>
      </c>
      <c r="T34" s="569">
        <v>4.9399999999999999E-2</v>
      </c>
      <c r="U34" s="569">
        <v>4.9399999999999999E-2</v>
      </c>
      <c r="V34" s="569">
        <v>4.9399999999999999E-2</v>
      </c>
      <c r="W34" s="569">
        <v>4.9399999999999999E-2</v>
      </c>
      <c r="X34" s="569">
        <v>4.9399999999999999E-2</v>
      </c>
      <c r="Y34" s="569">
        <v>4.9399999999999999E-2</v>
      </c>
      <c r="Z34" s="569">
        <v>4.9399999999999999E-2</v>
      </c>
      <c r="AA34" s="569">
        <v>4.9399999999999999E-2</v>
      </c>
      <c r="AB34" s="569">
        <v>4.9399999999999999E-2</v>
      </c>
      <c r="AC34" s="569">
        <v>4.9399999999999999E-2</v>
      </c>
      <c r="AD34" s="569">
        <v>7.4200000000000002E-2</v>
      </c>
      <c r="AE34" s="569">
        <v>7.4200000000000002E-2</v>
      </c>
      <c r="AF34" s="569">
        <v>7.4200000000000002E-2</v>
      </c>
      <c r="AG34" s="569">
        <v>7.4200000000000002E-2</v>
      </c>
      <c r="AH34" s="569">
        <v>7.4200000000000002E-2</v>
      </c>
      <c r="AI34" s="569">
        <v>7.4200000000000002E-2</v>
      </c>
      <c r="AJ34" s="569">
        <v>7.4200000000000002E-2</v>
      </c>
      <c r="AK34" s="569">
        <v>7.4200000000000002E-2</v>
      </c>
      <c r="AL34" s="569">
        <v>7.4200000000000002E-2</v>
      </c>
      <c r="AM34" s="569">
        <v>7.4200000000000002E-2</v>
      </c>
      <c r="AN34" s="569">
        <v>7.4200000000000002E-2</v>
      </c>
      <c r="AO34" s="569">
        <v>7.4200000000000002E-2</v>
      </c>
      <c r="AP34" s="569">
        <v>7.4200000000000002E-2</v>
      </c>
      <c r="AQ34" s="569">
        <v>7.4200000000000002E-2</v>
      </c>
      <c r="AR34" s="569">
        <v>7.4200000000000002E-2</v>
      </c>
      <c r="AS34" s="569">
        <v>7.4200000000000002E-2</v>
      </c>
      <c r="AT34" s="569">
        <v>7.4200000000000002E-2</v>
      </c>
      <c r="AU34" s="569">
        <v>7.4200000000000002E-2</v>
      </c>
      <c r="AV34" s="569">
        <v>7.4200000000000002E-2</v>
      </c>
      <c r="AW34" s="569">
        <v>7.4200000000000002E-2</v>
      </c>
      <c r="AX34" s="569">
        <v>7.4200000000000002E-2</v>
      </c>
      <c r="AY34" s="569">
        <v>7.4200000000000002E-2</v>
      </c>
      <c r="AZ34" s="569">
        <v>7.4200000000000002E-2</v>
      </c>
      <c r="BA34" s="569">
        <v>7.4200000000000002E-2</v>
      </c>
      <c r="BB34" s="570">
        <v>7.4200000000000002E-2</v>
      </c>
      <c r="BC34" s="570">
        <v>7.4200000000000002E-2</v>
      </c>
      <c r="BD34" s="570">
        <v>7.4200000000000002E-2</v>
      </c>
      <c r="BE34" s="570">
        <v>7.4200000000000002E-2</v>
      </c>
      <c r="BF34" s="570">
        <v>7.4200000000000002E-2</v>
      </c>
      <c r="BG34" s="570">
        <v>7.4200000000000002E-2</v>
      </c>
      <c r="BH34" s="570">
        <v>7.4200000000000002E-2</v>
      </c>
      <c r="BI34" s="570">
        <v>7.4200000000000002E-2</v>
      </c>
      <c r="BJ34" s="570">
        <v>7.4200000000000002E-2</v>
      </c>
      <c r="BK34" s="570">
        <v>7.4200000000000002E-2</v>
      </c>
      <c r="BL34" s="570">
        <v>7.4200000000000002E-2</v>
      </c>
      <c r="BM34" s="570">
        <v>7.4200000000000002E-2</v>
      </c>
      <c r="BN34" s="570">
        <v>7.4200000000000002E-2</v>
      </c>
      <c r="BO34" s="570">
        <v>7.4200000000000002E-2</v>
      </c>
      <c r="BP34" s="570">
        <v>7.4200000000000002E-2</v>
      </c>
      <c r="BQ34" s="570">
        <v>7.4200000000000002E-2</v>
      </c>
      <c r="BR34" s="570">
        <v>7.4200000000000002E-2</v>
      </c>
      <c r="BS34" s="570">
        <v>7.4200000000000002E-2</v>
      </c>
      <c r="BT34" s="570">
        <v>7.4200000000000002E-2</v>
      </c>
      <c r="BU34" s="570">
        <v>7.4200000000000002E-2</v>
      </c>
      <c r="BV34" s="570">
        <v>7.4200000000000002E-2</v>
      </c>
    </row>
    <row r="35" spans="1:74" ht="12" customHeight="1" x14ac:dyDescent="0.35">
      <c r="A35" s="545" t="s">
        <v>1377</v>
      </c>
      <c r="B35" s="543" t="s">
        <v>1357</v>
      </c>
      <c r="C35" s="569">
        <v>0.2903</v>
      </c>
      <c r="D35" s="569">
        <v>0.2903</v>
      </c>
      <c r="E35" s="569">
        <v>0.28910000000000002</v>
      </c>
      <c r="F35" s="569">
        <v>0.28910000000000002</v>
      </c>
      <c r="G35" s="569">
        <v>0.28910000000000002</v>
      </c>
      <c r="H35" s="569">
        <v>0.28910000000000002</v>
      </c>
      <c r="I35" s="569">
        <v>0.28910000000000002</v>
      </c>
      <c r="J35" s="569">
        <v>0.28910000000000002</v>
      </c>
      <c r="K35" s="569">
        <v>0.28910000000000002</v>
      </c>
      <c r="L35" s="569">
        <v>0.28910000000000002</v>
      </c>
      <c r="M35" s="569">
        <v>0.28910000000000002</v>
      </c>
      <c r="N35" s="569">
        <v>0.28910000000000002</v>
      </c>
      <c r="O35" s="569">
        <v>0.28839999999999999</v>
      </c>
      <c r="P35" s="569">
        <v>0.28839999999999999</v>
      </c>
      <c r="Q35" s="569">
        <v>0.28839999999999999</v>
      </c>
      <c r="R35" s="569">
        <v>0.28839999999999999</v>
      </c>
      <c r="S35" s="569">
        <v>0.28839999999999999</v>
      </c>
      <c r="T35" s="569">
        <v>0.28839999999999999</v>
      </c>
      <c r="U35" s="569">
        <v>0.28839999999999999</v>
      </c>
      <c r="V35" s="569">
        <v>0.28839999999999999</v>
      </c>
      <c r="W35" s="569">
        <v>0.28839999999999999</v>
      </c>
      <c r="X35" s="569">
        <v>0.28839999999999999</v>
      </c>
      <c r="Y35" s="569">
        <v>0.28839999999999999</v>
      </c>
      <c r="Z35" s="569">
        <v>0.28839999999999999</v>
      </c>
      <c r="AA35" s="569">
        <v>0.3014</v>
      </c>
      <c r="AB35" s="569">
        <v>0.3014</v>
      </c>
      <c r="AC35" s="569">
        <v>0.3014</v>
      </c>
      <c r="AD35" s="569">
        <v>0.3014</v>
      </c>
      <c r="AE35" s="569">
        <v>0.3014</v>
      </c>
      <c r="AF35" s="569">
        <v>0.3014</v>
      </c>
      <c r="AG35" s="569">
        <v>0.3014</v>
      </c>
      <c r="AH35" s="569">
        <v>0.29899999999999999</v>
      </c>
      <c r="AI35" s="569">
        <v>0.29899999999999999</v>
      </c>
      <c r="AJ35" s="569">
        <v>0.29899999999999999</v>
      </c>
      <c r="AK35" s="569">
        <v>0.29899999999999999</v>
      </c>
      <c r="AL35" s="569">
        <v>0.29899999999999999</v>
      </c>
      <c r="AM35" s="569">
        <v>0.29360000000000003</v>
      </c>
      <c r="AN35" s="569">
        <v>0.29360000000000003</v>
      </c>
      <c r="AO35" s="569">
        <v>0.29360000000000003</v>
      </c>
      <c r="AP35" s="569">
        <v>0.29360000000000003</v>
      </c>
      <c r="AQ35" s="569">
        <v>0.29609999999999997</v>
      </c>
      <c r="AR35" s="569">
        <v>0.29609999999999997</v>
      </c>
      <c r="AS35" s="569">
        <v>0.29609999999999997</v>
      </c>
      <c r="AT35" s="569">
        <v>0.29609999999999997</v>
      </c>
      <c r="AU35" s="569">
        <v>0.29609999999999997</v>
      </c>
      <c r="AV35" s="569">
        <v>0.29609999999999997</v>
      </c>
      <c r="AW35" s="569">
        <v>0.29609999999999997</v>
      </c>
      <c r="AX35" s="569">
        <v>0.29609999999999997</v>
      </c>
      <c r="AY35" s="569">
        <v>0.29609999999999997</v>
      </c>
      <c r="AZ35" s="569">
        <v>0.29609999999999997</v>
      </c>
      <c r="BA35" s="569">
        <v>0.29609999999999997</v>
      </c>
      <c r="BB35" s="570">
        <v>0.29409999999999997</v>
      </c>
      <c r="BC35" s="570">
        <v>0.29659999999999997</v>
      </c>
      <c r="BD35" s="570">
        <v>0.29659999999999997</v>
      </c>
      <c r="BE35" s="570">
        <v>0.29659999999999997</v>
      </c>
      <c r="BF35" s="570">
        <v>0.29449999999999998</v>
      </c>
      <c r="BG35" s="570">
        <v>0.29449999999999998</v>
      </c>
      <c r="BH35" s="570">
        <v>0.29449999999999998</v>
      </c>
      <c r="BI35" s="570">
        <v>0.29449999999999998</v>
      </c>
      <c r="BJ35" s="570">
        <v>0.29449999999999998</v>
      </c>
      <c r="BK35" s="570">
        <v>0.29449999999999998</v>
      </c>
      <c r="BL35" s="570">
        <v>0.29449999999999998</v>
      </c>
      <c r="BM35" s="570">
        <v>0.29449999999999998</v>
      </c>
      <c r="BN35" s="570">
        <v>0.29449999999999998</v>
      </c>
      <c r="BO35" s="570">
        <v>0.29449999999999998</v>
      </c>
      <c r="BP35" s="570">
        <v>0.29449999999999998</v>
      </c>
      <c r="BQ35" s="570">
        <v>0.29449999999999998</v>
      </c>
      <c r="BR35" s="570">
        <v>0.29449999999999998</v>
      </c>
      <c r="BS35" s="570">
        <v>0.29449999999999998</v>
      </c>
      <c r="BT35" s="570">
        <v>0.29449999999999998</v>
      </c>
      <c r="BU35" s="570">
        <v>0.29449999999999998</v>
      </c>
      <c r="BV35" s="570">
        <v>0.29449999999999998</v>
      </c>
    </row>
    <row r="36" spans="1:74" ht="12" customHeight="1" x14ac:dyDescent="0.35">
      <c r="A36" s="545" t="s">
        <v>1378</v>
      </c>
      <c r="B36" s="418" t="s">
        <v>1363</v>
      </c>
      <c r="C36" s="569">
        <v>1.3299999999999999E-2</v>
      </c>
      <c r="D36" s="569">
        <v>1.3299999999999999E-2</v>
      </c>
      <c r="E36" s="569">
        <v>1.3299999999999999E-2</v>
      </c>
      <c r="F36" s="569">
        <v>1.7000000000000001E-2</v>
      </c>
      <c r="G36" s="569">
        <v>1.7000000000000001E-2</v>
      </c>
      <c r="H36" s="569">
        <v>1.9800000000000002E-2</v>
      </c>
      <c r="I36" s="569">
        <v>3.3300000000000003E-2</v>
      </c>
      <c r="J36" s="569">
        <v>3.9199999999999999E-2</v>
      </c>
      <c r="K36" s="569">
        <v>3.9199999999999999E-2</v>
      </c>
      <c r="L36" s="569">
        <v>3.9199999999999999E-2</v>
      </c>
      <c r="M36" s="569">
        <v>3.9199999999999999E-2</v>
      </c>
      <c r="N36" s="569">
        <v>4.1200000000000001E-2</v>
      </c>
      <c r="O36" s="569">
        <v>4.2900000000000001E-2</v>
      </c>
      <c r="P36" s="569">
        <v>4.2900000000000001E-2</v>
      </c>
      <c r="Q36" s="569">
        <v>4.2900000000000001E-2</v>
      </c>
      <c r="R36" s="569">
        <v>4.2900000000000001E-2</v>
      </c>
      <c r="S36" s="569">
        <v>4.2900000000000001E-2</v>
      </c>
      <c r="T36" s="569">
        <v>4.3900000000000002E-2</v>
      </c>
      <c r="U36" s="569">
        <v>4.3900000000000002E-2</v>
      </c>
      <c r="V36" s="569">
        <v>4.3900000000000002E-2</v>
      </c>
      <c r="W36" s="569">
        <v>4.3900000000000002E-2</v>
      </c>
      <c r="X36" s="569">
        <v>4.3900000000000002E-2</v>
      </c>
      <c r="Y36" s="569">
        <v>4.3900000000000002E-2</v>
      </c>
      <c r="Z36" s="569">
        <v>4.3900000000000002E-2</v>
      </c>
      <c r="AA36" s="569">
        <v>4.4400000000000002E-2</v>
      </c>
      <c r="AB36" s="569">
        <v>4.4400000000000002E-2</v>
      </c>
      <c r="AC36" s="569">
        <v>4.4400000000000002E-2</v>
      </c>
      <c r="AD36" s="569">
        <v>4.4400000000000002E-2</v>
      </c>
      <c r="AE36" s="569">
        <v>4.4400000000000002E-2</v>
      </c>
      <c r="AF36" s="569">
        <v>4.6399999999999997E-2</v>
      </c>
      <c r="AG36" s="569">
        <v>4.6399999999999997E-2</v>
      </c>
      <c r="AH36" s="569">
        <v>4.6399999999999997E-2</v>
      </c>
      <c r="AI36" s="569">
        <v>4.6399999999999997E-2</v>
      </c>
      <c r="AJ36" s="569">
        <v>4.6399999999999997E-2</v>
      </c>
      <c r="AK36" s="569">
        <v>4.8300000000000003E-2</v>
      </c>
      <c r="AL36" s="569">
        <v>4.8300000000000003E-2</v>
      </c>
      <c r="AM36" s="569">
        <v>4.8300000000000003E-2</v>
      </c>
      <c r="AN36" s="569">
        <v>4.8300000000000003E-2</v>
      </c>
      <c r="AO36" s="569">
        <v>4.8300000000000003E-2</v>
      </c>
      <c r="AP36" s="569">
        <v>4.8300000000000003E-2</v>
      </c>
      <c r="AQ36" s="569">
        <v>4.8300000000000003E-2</v>
      </c>
      <c r="AR36" s="569">
        <v>4.8300000000000003E-2</v>
      </c>
      <c r="AS36" s="569">
        <v>4.8300000000000003E-2</v>
      </c>
      <c r="AT36" s="569">
        <v>4.8300000000000003E-2</v>
      </c>
      <c r="AU36" s="569">
        <v>4.8300000000000003E-2</v>
      </c>
      <c r="AV36" s="569">
        <v>4.8300000000000003E-2</v>
      </c>
      <c r="AW36" s="569">
        <v>4.9799999999999997E-2</v>
      </c>
      <c r="AX36" s="569">
        <v>4.9799999999999997E-2</v>
      </c>
      <c r="AY36" s="569">
        <v>5.0599999999999999E-2</v>
      </c>
      <c r="AZ36" s="569">
        <v>5.0299999999999997E-2</v>
      </c>
      <c r="BA36" s="569">
        <v>5.0299999999999997E-2</v>
      </c>
      <c r="BB36" s="570">
        <v>5.1299999999999998E-2</v>
      </c>
      <c r="BC36" s="570">
        <v>5.1299999999999998E-2</v>
      </c>
      <c r="BD36" s="570">
        <v>5.1299999999999998E-2</v>
      </c>
      <c r="BE36" s="570">
        <v>5.1299999999999998E-2</v>
      </c>
      <c r="BF36" s="570">
        <v>5.1299999999999998E-2</v>
      </c>
      <c r="BG36" s="570">
        <v>5.1299999999999998E-2</v>
      </c>
      <c r="BH36" s="570">
        <v>5.1299999999999998E-2</v>
      </c>
      <c r="BI36" s="570">
        <v>5.1299999999999998E-2</v>
      </c>
      <c r="BJ36" s="570">
        <v>5.1299999999999998E-2</v>
      </c>
      <c r="BK36" s="570">
        <v>5.1299999999999998E-2</v>
      </c>
      <c r="BL36" s="570">
        <v>5.1299999999999998E-2</v>
      </c>
      <c r="BM36" s="570">
        <v>5.1299999999999998E-2</v>
      </c>
      <c r="BN36" s="570">
        <v>5.1299999999999998E-2</v>
      </c>
      <c r="BO36" s="570">
        <v>5.1299999999999998E-2</v>
      </c>
      <c r="BP36" s="570">
        <v>5.1299999999999998E-2</v>
      </c>
      <c r="BQ36" s="570">
        <v>5.1299999999999998E-2</v>
      </c>
      <c r="BR36" s="570">
        <v>5.1299999999999998E-2</v>
      </c>
      <c r="BS36" s="570">
        <v>5.1299999999999998E-2</v>
      </c>
      <c r="BT36" s="570">
        <v>5.1299999999999998E-2</v>
      </c>
      <c r="BU36" s="570">
        <v>5.1299999999999998E-2</v>
      </c>
      <c r="BV36" s="570">
        <v>5.1299999999999998E-2</v>
      </c>
    </row>
    <row r="37" spans="1:74" ht="12" customHeight="1" x14ac:dyDescent="0.35">
      <c r="A37" s="545" t="s">
        <v>1379</v>
      </c>
      <c r="B37" s="418" t="s">
        <v>1365</v>
      </c>
      <c r="C37" s="569">
        <v>1.3021</v>
      </c>
      <c r="D37" s="569">
        <v>1.3021</v>
      </c>
      <c r="E37" s="569">
        <v>1.3021</v>
      </c>
      <c r="F37" s="569">
        <v>1.3021</v>
      </c>
      <c r="G37" s="569">
        <v>1.3021</v>
      </c>
      <c r="H37" s="569">
        <v>1.3021</v>
      </c>
      <c r="I37" s="569">
        <v>1.3021</v>
      </c>
      <c r="J37" s="569">
        <v>1.3021</v>
      </c>
      <c r="K37" s="569">
        <v>1.3021</v>
      </c>
      <c r="L37" s="569">
        <v>1.3021</v>
      </c>
      <c r="M37" s="569">
        <v>1.3021</v>
      </c>
      <c r="N37" s="569">
        <v>1.2742</v>
      </c>
      <c r="O37" s="569">
        <v>1.2797000000000001</v>
      </c>
      <c r="P37" s="569">
        <v>1.2797000000000001</v>
      </c>
      <c r="Q37" s="569">
        <v>1.2797000000000001</v>
      </c>
      <c r="R37" s="569">
        <v>1.2797000000000001</v>
      </c>
      <c r="S37" s="569">
        <v>1.2797000000000001</v>
      </c>
      <c r="T37" s="569">
        <v>1.2797000000000001</v>
      </c>
      <c r="U37" s="569">
        <v>1.2797000000000001</v>
      </c>
      <c r="V37" s="569">
        <v>1.2797000000000001</v>
      </c>
      <c r="W37" s="569">
        <v>1.2797000000000001</v>
      </c>
      <c r="X37" s="569">
        <v>1.2797000000000001</v>
      </c>
      <c r="Y37" s="569">
        <v>1.2797000000000001</v>
      </c>
      <c r="Z37" s="569">
        <v>1.2797000000000001</v>
      </c>
      <c r="AA37" s="569">
        <v>1.2998000000000001</v>
      </c>
      <c r="AB37" s="569">
        <v>1.2998000000000001</v>
      </c>
      <c r="AC37" s="569">
        <v>1.2998000000000001</v>
      </c>
      <c r="AD37" s="569">
        <v>1.2998000000000001</v>
      </c>
      <c r="AE37" s="569">
        <v>1.2998000000000001</v>
      </c>
      <c r="AF37" s="569">
        <v>1.2998000000000001</v>
      </c>
      <c r="AG37" s="569">
        <v>1.2998000000000001</v>
      </c>
      <c r="AH37" s="569">
        <v>1.2998000000000001</v>
      </c>
      <c r="AI37" s="569">
        <v>1.2998000000000001</v>
      </c>
      <c r="AJ37" s="569">
        <v>1.2998000000000001</v>
      </c>
      <c r="AK37" s="569">
        <v>1.2998000000000001</v>
      </c>
      <c r="AL37" s="569">
        <v>1.2998000000000001</v>
      </c>
      <c r="AM37" s="569">
        <v>1.2596000000000001</v>
      </c>
      <c r="AN37" s="569">
        <v>1.2596000000000001</v>
      </c>
      <c r="AO37" s="569">
        <v>1.2596000000000001</v>
      </c>
      <c r="AP37" s="569">
        <v>1.2596000000000001</v>
      </c>
      <c r="AQ37" s="569">
        <v>1.2596000000000001</v>
      </c>
      <c r="AR37" s="569">
        <v>1.2289000000000001</v>
      </c>
      <c r="AS37" s="569">
        <v>1.2289000000000001</v>
      </c>
      <c r="AT37" s="569">
        <v>1.2289000000000001</v>
      </c>
      <c r="AU37" s="569">
        <v>1.2289000000000001</v>
      </c>
      <c r="AV37" s="569">
        <v>1.2289000000000001</v>
      </c>
      <c r="AW37" s="569">
        <v>1.2289000000000001</v>
      </c>
      <c r="AX37" s="569">
        <v>1.2289000000000001</v>
      </c>
      <c r="AY37" s="569">
        <v>1.2263999999999999</v>
      </c>
      <c r="AZ37" s="569">
        <v>1.2289000000000001</v>
      </c>
      <c r="BA37" s="569">
        <v>1.2558</v>
      </c>
      <c r="BB37" s="570">
        <v>1.2558</v>
      </c>
      <c r="BC37" s="570">
        <v>1.2558</v>
      </c>
      <c r="BD37" s="570">
        <v>1.2558</v>
      </c>
      <c r="BE37" s="570">
        <v>1.2558</v>
      </c>
      <c r="BF37" s="570">
        <v>1.2558</v>
      </c>
      <c r="BG37" s="570">
        <v>1.2558</v>
      </c>
      <c r="BH37" s="570">
        <v>1.2558</v>
      </c>
      <c r="BI37" s="570">
        <v>1.2558</v>
      </c>
      <c r="BJ37" s="570">
        <v>1.2558</v>
      </c>
      <c r="BK37" s="570">
        <v>1.2558</v>
      </c>
      <c r="BL37" s="570">
        <v>1.2558</v>
      </c>
      <c r="BM37" s="570">
        <v>1.2558</v>
      </c>
      <c r="BN37" s="570">
        <v>1.2558</v>
      </c>
      <c r="BO37" s="570">
        <v>1.2558</v>
      </c>
      <c r="BP37" s="570">
        <v>1.2791999999999999</v>
      </c>
      <c r="BQ37" s="570">
        <v>1.2791999999999999</v>
      </c>
      <c r="BR37" s="570">
        <v>1.2791999999999999</v>
      </c>
      <c r="BS37" s="570">
        <v>1.2791999999999999</v>
      </c>
      <c r="BT37" s="570">
        <v>1.2791999999999999</v>
      </c>
      <c r="BU37" s="570">
        <v>1.2791999999999999</v>
      </c>
      <c r="BV37" s="570">
        <v>1.2791999999999999</v>
      </c>
    </row>
    <row r="38" spans="1:74" ht="12" customHeight="1" x14ac:dyDescent="0.35">
      <c r="A38" s="545"/>
      <c r="B38" s="544" t="s">
        <v>1380</v>
      </c>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67"/>
      <c r="BC38" s="267"/>
      <c r="BD38" s="267"/>
      <c r="BE38" s="267"/>
      <c r="BF38" s="267"/>
      <c r="BG38" s="267"/>
      <c r="BH38" s="267"/>
      <c r="BI38" s="267"/>
      <c r="BJ38" s="267"/>
      <c r="BK38" s="267"/>
      <c r="BL38" s="267"/>
      <c r="BM38" s="267"/>
      <c r="BN38" s="267"/>
      <c r="BO38" s="267"/>
      <c r="BP38" s="267"/>
      <c r="BQ38" s="267"/>
      <c r="BR38" s="267"/>
      <c r="BS38" s="267"/>
      <c r="BT38" s="267"/>
      <c r="BU38" s="267"/>
      <c r="BV38" s="267"/>
    </row>
    <row r="39" spans="1:74" ht="12" customHeight="1" x14ac:dyDescent="0.35">
      <c r="A39" s="545" t="s">
        <v>1388</v>
      </c>
      <c r="B39" s="543" t="s">
        <v>1381</v>
      </c>
      <c r="C39" s="569">
        <v>11.908996</v>
      </c>
      <c r="D39" s="569">
        <v>12.080162</v>
      </c>
      <c r="E39" s="569">
        <v>12.281312</v>
      </c>
      <c r="F39" s="569">
        <v>12.460805000000001</v>
      </c>
      <c r="G39" s="569">
        <v>12.656946</v>
      </c>
      <c r="H39" s="569">
        <v>12.84699</v>
      </c>
      <c r="I39" s="569">
        <v>13.095942000000001</v>
      </c>
      <c r="J39" s="569">
        <v>13.314514000000001</v>
      </c>
      <c r="K39" s="569">
        <v>13.534101</v>
      </c>
      <c r="L39" s="569">
        <v>13.768977</v>
      </c>
      <c r="M39" s="569">
        <v>13.993318</v>
      </c>
      <c r="N39" s="569">
        <v>14.249031</v>
      </c>
      <c r="O39" s="569">
        <v>14.622498999999999</v>
      </c>
      <c r="P39" s="569">
        <v>14.832188</v>
      </c>
      <c r="Q39" s="569">
        <v>15.064244</v>
      </c>
      <c r="R39" s="569">
        <v>15.280556000000001</v>
      </c>
      <c r="S39" s="569">
        <v>15.472886000000001</v>
      </c>
      <c r="T39" s="569">
        <v>15.681653000000001</v>
      </c>
      <c r="U39" s="569">
        <v>15.898906999999999</v>
      </c>
      <c r="V39" s="569">
        <v>16.129619000000002</v>
      </c>
      <c r="W39" s="569">
        <v>16.364021999999999</v>
      </c>
      <c r="X39" s="569">
        <v>16.635429999999999</v>
      </c>
      <c r="Y39" s="569">
        <v>16.884810000000002</v>
      </c>
      <c r="Z39" s="569">
        <v>17.163338</v>
      </c>
      <c r="AA39" s="569">
        <v>17.506807999999999</v>
      </c>
      <c r="AB39" s="569">
        <v>17.776768000000001</v>
      </c>
      <c r="AC39" s="569">
        <v>18.023181000000001</v>
      </c>
      <c r="AD39" s="569">
        <v>18.368102</v>
      </c>
      <c r="AE39" s="569">
        <v>18.659050000000001</v>
      </c>
      <c r="AF39" s="569">
        <v>19.101883000000001</v>
      </c>
      <c r="AG39" s="569">
        <v>19.396443000000001</v>
      </c>
      <c r="AH39" s="569">
        <v>19.731359000000001</v>
      </c>
      <c r="AI39" s="569">
        <v>20.038646</v>
      </c>
      <c r="AJ39" s="569">
        <v>20.3565</v>
      </c>
      <c r="AK39" s="569">
        <v>20.663086</v>
      </c>
      <c r="AL39" s="569">
        <v>21.022093000000002</v>
      </c>
      <c r="AM39" s="569">
        <v>21.436311</v>
      </c>
      <c r="AN39" s="569">
        <v>21.880419</v>
      </c>
      <c r="AO39" s="569">
        <v>22.291363</v>
      </c>
      <c r="AP39" s="569">
        <v>22.690745</v>
      </c>
      <c r="AQ39" s="569">
        <v>23.080745</v>
      </c>
      <c r="AR39" s="569">
        <v>23.481665</v>
      </c>
      <c r="AS39" s="569">
        <v>23.904342</v>
      </c>
      <c r="AT39" s="569">
        <v>24.38748</v>
      </c>
      <c r="AU39" s="569">
        <v>24.850833000000002</v>
      </c>
      <c r="AV39" s="569">
        <v>25.358561999999999</v>
      </c>
      <c r="AW39" s="569">
        <v>25.844842</v>
      </c>
      <c r="AX39" s="569">
        <v>26.270682999999998</v>
      </c>
      <c r="AY39" s="569">
        <v>26.899785000000001</v>
      </c>
      <c r="AZ39" s="569">
        <v>27.43289</v>
      </c>
      <c r="BA39" s="569">
        <v>28.035219999999999</v>
      </c>
      <c r="BB39" s="570">
        <v>28.61608</v>
      </c>
      <c r="BC39" s="570">
        <v>29.225809999999999</v>
      </c>
      <c r="BD39" s="570">
        <v>29.837050000000001</v>
      </c>
      <c r="BE39" s="570">
        <v>30.465240000000001</v>
      </c>
      <c r="BF39" s="570">
        <v>31.102260000000001</v>
      </c>
      <c r="BG39" s="570">
        <v>31.75299</v>
      </c>
      <c r="BH39" s="570">
        <v>32.415129999999998</v>
      </c>
      <c r="BI39" s="570">
        <v>33.090350000000001</v>
      </c>
      <c r="BJ39" s="570">
        <v>33.778149999999997</v>
      </c>
      <c r="BK39" s="570">
        <v>34.479239999999997</v>
      </c>
      <c r="BL39" s="570">
        <v>35.193649999999998</v>
      </c>
      <c r="BM39" s="570">
        <v>35.921799999999998</v>
      </c>
      <c r="BN39" s="570">
        <v>36.663899999999998</v>
      </c>
      <c r="BO39" s="570">
        <v>37.420299999999997</v>
      </c>
      <c r="BP39" s="570">
        <v>38.191270000000003</v>
      </c>
      <c r="BQ39" s="570">
        <v>38.977139999999999</v>
      </c>
      <c r="BR39" s="570">
        <v>39.778199999999998</v>
      </c>
      <c r="BS39" s="570">
        <v>40.59478</v>
      </c>
      <c r="BT39" s="570">
        <v>41.427199999999999</v>
      </c>
      <c r="BU39" s="570">
        <v>42.275790000000001</v>
      </c>
      <c r="BV39" s="570">
        <v>43.140900000000002</v>
      </c>
    </row>
    <row r="40" spans="1:74" ht="12" customHeight="1" x14ac:dyDescent="0.35">
      <c r="A40" s="545" t="s">
        <v>1389</v>
      </c>
      <c r="B40" s="543" t="s">
        <v>1382</v>
      </c>
      <c r="C40" s="569">
        <v>6.2091250000000002</v>
      </c>
      <c r="D40" s="569">
        <v>6.2705089999999997</v>
      </c>
      <c r="E40" s="569">
        <v>6.3618829999999997</v>
      </c>
      <c r="F40" s="569">
        <v>6.4059749999999998</v>
      </c>
      <c r="G40" s="569">
        <v>6.4876909999999999</v>
      </c>
      <c r="H40" s="569">
        <v>6.5380250000000002</v>
      </c>
      <c r="I40" s="569">
        <v>6.6147159999999996</v>
      </c>
      <c r="J40" s="569">
        <v>6.6970689999999999</v>
      </c>
      <c r="K40" s="569">
        <v>6.7613490000000001</v>
      </c>
      <c r="L40" s="569">
        <v>6.8386399999999998</v>
      </c>
      <c r="M40" s="569">
        <v>6.9079540000000001</v>
      </c>
      <c r="N40" s="569">
        <v>7.1679430000000002</v>
      </c>
      <c r="O40" s="569">
        <v>7.3020889999999996</v>
      </c>
      <c r="P40" s="569">
        <v>7.3553490000000004</v>
      </c>
      <c r="Q40" s="569">
        <v>7.4264140000000003</v>
      </c>
      <c r="R40" s="569">
        <v>7.508483</v>
      </c>
      <c r="S40" s="569">
        <v>7.5631779999999997</v>
      </c>
      <c r="T40" s="569">
        <v>7.6413729999999997</v>
      </c>
      <c r="U40" s="569">
        <v>7.7291679999999996</v>
      </c>
      <c r="V40" s="569">
        <v>7.8628439999999999</v>
      </c>
      <c r="W40" s="569">
        <v>7.9090610000000003</v>
      </c>
      <c r="X40" s="569">
        <v>8.0205160000000006</v>
      </c>
      <c r="Y40" s="569">
        <v>8.1277530000000002</v>
      </c>
      <c r="Z40" s="569">
        <v>8.3760929999999991</v>
      </c>
      <c r="AA40" s="569">
        <v>8.5880430000000008</v>
      </c>
      <c r="AB40" s="569">
        <v>8.6365309999999997</v>
      </c>
      <c r="AC40" s="569">
        <v>8.7338959999999997</v>
      </c>
      <c r="AD40" s="569">
        <v>8.8348969999999998</v>
      </c>
      <c r="AE40" s="569">
        <v>8.928801</v>
      </c>
      <c r="AF40" s="569">
        <v>9.0856019999999997</v>
      </c>
      <c r="AG40" s="569">
        <v>9.1371450000000003</v>
      </c>
      <c r="AH40" s="569">
        <v>9.2651140000000005</v>
      </c>
      <c r="AI40" s="569">
        <v>9.3002359999999999</v>
      </c>
      <c r="AJ40" s="569">
        <v>9.3808000000000007</v>
      </c>
      <c r="AK40" s="569">
        <v>9.5324109999999997</v>
      </c>
      <c r="AL40" s="569">
        <v>9.7276620000000005</v>
      </c>
      <c r="AM40" s="569">
        <v>9.8786839999999998</v>
      </c>
      <c r="AN40" s="569">
        <v>10.032143</v>
      </c>
      <c r="AO40" s="569">
        <v>10.15715</v>
      </c>
      <c r="AP40" s="569">
        <v>10.212394</v>
      </c>
      <c r="AQ40" s="569">
        <v>10.323878000000001</v>
      </c>
      <c r="AR40" s="569">
        <v>10.439144000000001</v>
      </c>
      <c r="AS40" s="569">
        <v>10.532482</v>
      </c>
      <c r="AT40" s="569">
        <v>10.585118</v>
      </c>
      <c r="AU40" s="569">
        <v>10.729768</v>
      </c>
      <c r="AV40" s="569">
        <v>10.755966000000001</v>
      </c>
      <c r="AW40" s="569">
        <v>10.859026999999999</v>
      </c>
      <c r="AX40" s="569">
        <v>10.886293</v>
      </c>
      <c r="AY40" s="569">
        <v>10.971506</v>
      </c>
      <c r="AZ40" s="569">
        <v>11.13499</v>
      </c>
      <c r="BA40" s="569">
        <v>11.300739999999999</v>
      </c>
      <c r="BB40" s="570">
        <v>11.46895</v>
      </c>
      <c r="BC40" s="570">
        <v>11.63922</v>
      </c>
      <c r="BD40" s="570">
        <v>11.81174</v>
      </c>
      <c r="BE40" s="570">
        <v>11.9861</v>
      </c>
      <c r="BF40" s="570">
        <v>12.16347</v>
      </c>
      <c r="BG40" s="570">
        <v>12.34348</v>
      </c>
      <c r="BH40" s="570">
        <v>12.526160000000001</v>
      </c>
      <c r="BI40" s="570">
        <v>12.71156</v>
      </c>
      <c r="BJ40" s="570">
        <v>12.899710000000001</v>
      </c>
      <c r="BK40" s="570">
        <v>13.09071</v>
      </c>
      <c r="BL40" s="570">
        <v>13.28445</v>
      </c>
      <c r="BM40" s="570">
        <v>13.48104</v>
      </c>
      <c r="BN40" s="570">
        <v>13.68052</v>
      </c>
      <c r="BO40" s="570">
        <v>13.88288</v>
      </c>
      <c r="BP40" s="570">
        <v>14.088179999999999</v>
      </c>
      <c r="BQ40" s="570">
        <v>14.29646</v>
      </c>
      <c r="BR40" s="570">
        <v>14.50778</v>
      </c>
      <c r="BS40" s="570">
        <v>14.72217</v>
      </c>
      <c r="BT40" s="570">
        <v>14.939679999999999</v>
      </c>
      <c r="BU40" s="570">
        <v>15.160360000000001</v>
      </c>
      <c r="BV40" s="570">
        <v>15.384230000000001</v>
      </c>
    </row>
    <row r="41" spans="1:74" ht="12" customHeight="1" x14ac:dyDescent="0.35">
      <c r="A41" s="545" t="s">
        <v>1390</v>
      </c>
      <c r="B41" s="543" t="s">
        <v>1383</v>
      </c>
      <c r="C41" s="569">
        <v>1.579707</v>
      </c>
      <c r="D41" s="569">
        <v>1.590873</v>
      </c>
      <c r="E41" s="569">
        <v>1.6111310000000001</v>
      </c>
      <c r="F41" s="569">
        <v>1.6392659999999999</v>
      </c>
      <c r="G41" s="569">
        <v>1.666741</v>
      </c>
      <c r="H41" s="569">
        <v>1.687997</v>
      </c>
      <c r="I41" s="569">
        <v>1.6969620000000001</v>
      </c>
      <c r="J41" s="569">
        <v>1.713017</v>
      </c>
      <c r="K41" s="569">
        <v>1.735649</v>
      </c>
      <c r="L41" s="569">
        <v>1.7500340000000001</v>
      </c>
      <c r="M41" s="569">
        <v>1.7653760000000001</v>
      </c>
      <c r="N41" s="569">
        <v>1.796629</v>
      </c>
      <c r="O41" s="569">
        <v>1.8176049999999999</v>
      </c>
      <c r="P41" s="569">
        <v>1.8388789999999999</v>
      </c>
      <c r="Q41" s="569">
        <v>1.860582</v>
      </c>
      <c r="R41" s="569">
        <v>1.8692230000000001</v>
      </c>
      <c r="S41" s="569">
        <v>1.883848</v>
      </c>
      <c r="T41" s="569">
        <v>1.924973</v>
      </c>
      <c r="U41" s="569">
        <v>1.953506</v>
      </c>
      <c r="V41" s="569">
        <v>1.9695</v>
      </c>
      <c r="W41" s="569">
        <v>1.978847</v>
      </c>
      <c r="X41" s="569">
        <v>1.998575</v>
      </c>
      <c r="Y41" s="569">
        <v>2.0152019999999999</v>
      </c>
      <c r="Z41" s="569">
        <v>2.045347</v>
      </c>
      <c r="AA41" s="569">
        <v>2.0500090000000002</v>
      </c>
      <c r="AB41" s="569">
        <v>2.067806</v>
      </c>
      <c r="AC41" s="569">
        <v>2.0886110000000002</v>
      </c>
      <c r="AD41" s="569">
        <v>2.0998199999999998</v>
      </c>
      <c r="AE41" s="569">
        <v>2.118204</v>
      </c>
      <c r="AF41" s="569">
        <v>2.1371169999999999</v>
      </c>
      <c r="AG41" s="569">
        <v>2.1322160000000001</v>
      </c>
      <c r="AH41" s="569">
        <v>2.151459</v>
      </c>
      <c r="AI41" s="569">
        <v>2.175967</v>
      </c>
      <c r="AJ41" s="569">
        <v>2.183351</v>
      </c>
      <c r="AK41" s="569">
        <v>2.2076289999999998</v>
      </c>
      <c r="AL41" s="569">
        <v>2.2225760000000001</v>
      </c>
      <c r="AM41" s="569">
        <v>2.216291</v>
      </c>
      <c r="AN41" s="569">
        <v>2.2198850000000001</v>
      </c>
      <c r="AO41" s="569">
        <v>2.2248600000000001</v>
      </c>
      <c r="AP41" s="569">
        <v>2.2333980000000002</v>
      </c>
      <c r="AQ41" s="569">
        <v>2.2413560000000001</v>
      </c>
      <c r="AR41" s="569">
        <v>2.2502610000000001</v>
      </c>
      <c r="AS41" s="569">
        <v>2.2557969999999998</v>
      </c>
      <c r="AT41" s="569">
        <v>2.273228</v>
      </c>
      <c r="AU41" s="569">
        <v>2.283099</v>
      </c>
      <c r="AV41" s="569">
        <v>2.3070409999999999</v>
      </c>
      <c r="AW41" s="569">
        <v>2.3131910000000002</v>
      </c>
      <c r="AX41" s="569">
        <v>2.3295330000000001</v>
      </c>
      <c r="AY41" s="569">
        <v>2.363648</v>
      </c>
      <c r="AZ41" s="569">
        <v>2.3839070000000002</v>
      </c>
      <c r="BA41" s="569">
        <v>2.4042560000000002</v>
      </c>
      <c r="BB41" s="570">
        <v>2.424722</v>
      </c>
      <c r="BC41" s="570">
        <v>2.4452720000000001</v>
      </c>
      <c r="BD41" s="570">
        <v>2.4659179999999998</v>
      </c>
      <c r="BE41" s="570">
        <v>2.4866440000000001</v>
      </c>
      <c r="BF41" s="570">
        <v>2.507498</v>
      </c>
      <c r="BG41" s="570">
        <v>2.5284659999999999</v>
      </c>
      <c r="BH41" s="570">
        <v>2.5495480000000001</v>
      </c>
      <c r="BI41" s="570">
        <v>2.570748</v>
      </c>
      <c r="BJ41" s="570">
        <v>2.5920649999999998</v>
      </c>
      <c r="BK41" s="570">
        <v>2.6135039999999998</v>
      </c>
      <c r="BL41" s="570">
        <v>2.6350609999999999</v>
      </c>
      <c r="BM41" s="570">
        <v>2.656739</v>
      </c>
      <c r="BN41" s="570">
        <v>2.6785420000000002</v>
      </c>
      <c r="BO41" s="570">
        <v>2.700469</v>
      </c>
      <c r="BP41" s="570">
        <v>2.722521</v>
      </c>
      <c r="BQ41" s="570">
        <v>2.7447010000000001</v>
      </c>
      <c r="BR41" s="570">
        <v>2.7670119999999998</v>
      </c>
      <c r="BS41" s="570">
        <v>2.7894549999999998</v>
      </c>
      <c r="BT41" s="570">
        <v>2.8120310000000002</v>
      </c>
      <c r="BU41" s="570">
        <v>2.834743</v>
      </c>
      <c r="BV41" s="570">
        <v>2.8575919999999999</v>
      </c>
    </row>
    <row r="42" spans="1:74" ht="12" customHeight="1" x14ac:dyDescent="0.35">
      <c r="A42" s="545" t="s">
        <v>1391</v>
      </c>
      <c r="B42" s="548" t="s">
        <v>1384</v>
      </c>
      <c r="C42" s="433">
        <v>19.697828000000001</v>
      </c>
      <c r="D42" s="433">
        <v>19.941544</v>
      </c>
      <c r="E42" s="433">
        <v>20.254325999999999</v>
      </c>
      <c r="F42" s="433">
        <v>20.506046000000001</v>
      </c>
      <c r="G42" s="433">
        <v>20.811378000000001</v>
      </c>
      <c r="H42" s="433">
        <v>21.073011999999999</v>
      </c>
      <c r="I42" s="433">
        <v>21.407620000000001</v>
      </c>
      <c r="J42" s="433">
        <v>21.724599999999999</v>
      </c>
      <c r="K42" s="433">
        <v>22.031099000000001</v>
      </c>
      <c r="L42" s="433">
        <v>22.357651000000001</v>
      </c>
      <c r="M42" s="433">
        <v>22.666647999999999</v>
      </c>
      <c r="N42" s="433">
        <v>23.213602999999999</v>
      </c>
      <c r="O42" s="433">
        <v>23.742193</v>
      </c>
      <c r="P42" s="433">
        <v>24.026416000000001</v>
      </c>
      <c r="Q42" s="433">
        <v>24.351240000000001</v>
      </c>
      <c r="R42" s="433">
        <v>24.658262000000001</v>
      </c>
      <c r="S42" s="433">
        <v>24.919912</v>
      </c>
      <c r="T42" s="433">
        <v>25.247999</v>
      </c>
      <c r="U42" s="433">
        <v>25.581581</v>
      </c>
      <c r="V42" s="433">
        <v>25.961963000000001</v>
      </c>
      <c r="W42" s="433">
        <v>26.251930000000002</v>
      </c>
      <c r="X42" s="433">
        <v>26.654520999999999</v>
      </c>
      <c r="Y42" s="433">
        <v>27.027764999999999</v>
      </c>
      <c r="Z42" s="433">
        <v>27.584778</v>
      </c>
      <c r="AA42" s="433">
        <v>28.144860000000001</v>
      </c>
      <c r="AB42" s="433">
        <v>28.481104999999999</v>
      </c>
      <c r="AC42" s="433">
        <v>28.845687999999999</v>
      </c>
      <c r="AD42" s="433">
        <v>29.302819</v>
      </c>
      <c r="AE42" s="433">
        <v>29.706054999999999</v>
      </c>
      <c r="AF42" s="433">
        <v>30.324601999999999</v>
      </c>
      <c r="AG42" s="433">
        <v>30.665804000000001</v>
      </c>
      <c r="AH42" s="433">
        <v>31.147932000000001</v>
      </c>
      <c r="AI42" s="433">
        <v>31.514849000000002</v>
      </c>
      <c r="AJ42" s="433">
        <v>31.920650999999999</v>
      </c>
      <c r="AK42" s="433">
        <v>32.403126</v>
      </c>
      <c r="AL42" s="433">
        <v>32.972330999999997</v>
      </c>
      <c r="AM42" s="433">
        <v>33.531286000000001</v>
      </c>
      <c r="AN42" s="433">
        <v>34.132446999999999</v>
      </c>
      <c r="AO42" s="433">
        <v>34.673372999999998</v>
      </c>
      <c r="AP42" s="433">
        <v>35.136536999999997</v>
      </c>
      <c r="AQ42" s="433">
        <v>35.645978999999997</v>
      </c>
      <c r="AR42" s="433">
        <v>36.17107</v>
      </c>
      <c r="AS42" s="433">
        <v>36.692621000000003</v>
      </c>
      <c r="AT42" s="433">
        <v>37.245826000000001</v>
      </c>
      <c r="AU42" s="433">
        <v>37.863700000000001</v>
      </c>
      <c r="AV42" s="433">
        <v>38.421568999999998</v>
      </c>
      <c r="AW42" s="433">
        <v>39.017060000000001</v>
      </c>
      <c r="AX42" s="433">
        <v>39.486508999999998</v>
      </c>
      <c r="AY42" s="433">
        <v>40.234938999999997</v>
      </c>
      <c r="AZ42" s="433">
        <v>40.951779999999999</v>
      </c>
      <c r="BA42" s="433">
        <v>41.740229999999997</v>
      </c>
      <c r="BB42" s="434">
        <v>42.509749999999997</v>
      </c>
      <c r="BC42" s="434">
        <v>43.310310000000001</v>
      </c>
      <c r="BD42" s="434">
        <v>44.114699999999999</v>
      </c>
      <c r="BE42" s="434">
        <v>44.937980000000003</v>
      </c>
      <c r="BF42" s="434">
        <v>45.773229999999998</v>
      </c>
      <c r="BG42" s="434">
        <v>46.624929999999999</v>
      </c>
      <c r="BH42" s="434">
        <v>47.490830000000003</v>
      </c>
      <c r="BI42" s="434">
        <v>48.37265</v>
      </c>
      <c r="BJ42" s="434">
        <v>49.269930000000002</v>
      </c>
      <c r="BK42" s="434">
        <v>50.183450000000001</v>
      </c>
      <c r="BL42" s="434">
        <v>51.113160000000001</v>
      </c>
      <c r="BM42" s="434">
        <v>52.059570000000001</v>
      </c>
      <c r="BN42" s="434">
        <v>53.022959999999998</v>
      </c>
      <c r="BO42" s="434">
        <v>54.00365</v>
      </c>
      <c r="BP42" s="434">
        <v>55.001980000000003</v>
      </c>
      <c r="BQ42" s="434">
        <v>56.01829</v>
      </c>
      <c r="BR42" s="434">
        <v>57.052979999999998</v>
      </c>
      <c r="BS42" s="434">
        <v>58.106400000000001</v>
      </c>
      <c r="BT42" s="434">
        <v>59.178910000000002</v>
      </c>
      <c r="BU42" s="434">
        <v>60.270890000000001</v>
      </c>
      <c r="BV42" s="434">
        <v>61.382730000000002</v>
      </c>
    </row>
    <row r="43" spans="1:74" ht="12" customHeight="1" x14ac:dyDescent="0.35">
      <c r="A43" s="545"/>
      <c r="B43" s="453" t="s">
        <v>1392</v>
      </c>
      <c r="C43" s="569"/>
      <c r="D43" s="569"/>
      <c r="E43" s="569"/>
      <c r="F43" s="569"/>
      <c r="G43" s="569"/>
      <c r="H43" s="569"/>
      <c r="I43" s="569"/>
      <c r="J43" s="569"/>
      <c r="K43" s="569"/>
      <c r="L43" s="569"/>
      <c r="M43" s="569"/>
      <c r="N43" s="569"/>
      <c r="O43" s="569"/>
      <c r="P43" s="569"/>
      <c r="Q43" s="569"/>
      <c r="R43" s="569"/>
      <c r="S43" s="569"/>
      <c r="T43" s="569"/>
      <c r="U43" s="569"/>
      <c r="V43" s="569"/>
      <c r="W43" s="569"/>
      <c r="X43" s="569"/>
      <c r="Y43" s="569"/>
      <c r="Z43" s="569"/>
      <c r="AA43" s="569"/>
      <c r="AB43" s="569"/>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570"/>
      <c r="BE43" s="570"/>
      <c r="BF43" s="570"/>
      <c r="BG43" s="570"/>
      <c r="BH43" s="570"/>
      <c r="BI43" s="570"/>
      <c r="BJ43" s="570"/>
      <c r="BK43" s="570"/>
      <c r="BL43" s="570"/>
      <c r="BM43" s="570"/>
      <c r="BN43" s="570"/>
      <c r="BO43" s="570"/>
      <c r="BP43" s="570"/>
      <c r="BQ43" s="570"/>
      <c r="BR43" s="570"/>
      <c r="BS43" s="570"/>
      <c r="BT43" s="570"/>
      <c r="BU43" s="570"/>
      <c r="BV43" s="570"/>
    </row>
    <row r="44" spans="1:74" ht="12" customHeight="1" x14ac:dyDescent="0.35">
      <c r="A44" s="545"/>
      <c r="B44" s="600" t="s">
        <v>1385</v>
      </c>
      <c r="C44" s="569"/>
      <c r="D44" s="569"/>
      <c r="E44" s="569"/>
      <c r="F44" s="569"/>
      <c r="G44" s="569"/>
      <c r="H44" s="569"/>
      <c r="I44" s="569"/>
      <c r="J44" s="569"/>
      <c r="K44" s="569"/>
      <c r="L44" s="569"/>
      <c r="M44" s="569"/>
      <c r="N44" s="569"/>
      <c r="O44" s="569"/>
      <c r="P44" s="569"/>
      <c r="Q44" s="569"/>
      <c r="R44" s="569"/>
      <c r="S44" s="569"/>
      <c r="T44" s="569"/>
      <c r="U44" s="569"/>
      <c r="V44" s="569"/>
      <c r="W44" s="569"/>
      <c r="X44" s="569"/>
      <c r="Y44" s="569"/>
      <c r="Z44" s="569"/>
      <c r="AA44" s="569"/>
      <c r="AB44" s="569"/>
      <c r="AC44" s="570"/>
      <c r="AD44" s="570"/>
      <c r="AE44" s="570"/>
      <c r="AF44" s="570"/>
      <c r="AG44" s="570"/>
      <c r="AH44" s="570"/>
      <c r="AI44" s="570"/>
      <c r="AJ44" s="570"/>
      <c r="AK44" s="570"/>
      <c r="AL44" s="570"/>
      <c r="AM44" s="570"/>
      <c r="AN44" s="570"/>
      <c r="AO44" s="570"/>
      <c r="AP44" s="570"/>
      <c r="AQ44" s="570"/>
      <c r="AR44" s="570"/>
      <c r="AS44" s="570"/>
      <c r="AT44" s="570"/>
      <c r="AU44" s="570"/>
      <c r="AV44" s="570"/>
      <c r="AW44" s="570"/>
      <c r="AX44" s="570"/>
      <c r="AY44" s="570"/>
      <c r="AZ44" s="570"/>
      <c r="BA44" s="570"/>
      <c r="BB44" s="570"/>
      <c r="BC44" s="570"/>
      <c r="BD44" s="570"/>
      <c r="BE44" s="570"/>
      <c r="BF44" s="570"/>
      <c r="BG44" s="570"/>
      <c r="BH44" s="570"/>
      <c r="BI44" s="570"/>
      <c r="BJ44" s="570"/>
      <c r="BK44" s="570"/>
      <c r="BL44" s="570"/>
      <c r="BM44" s="570"/>
      <c r="BN44" s="570"/>
      <c r="BO44" s="570"/>
      <c r="BP44" s="570"/>
      <c r="BQ44" s="570"/>
      <c r="BR44" s="570"/>
      <c r="BS44" s="570"/>
      <c r="BT44" s="570"/>
      <c r="BU44" s="570"/>
      <c r="BV44" s="570"/>
    </row>
    <row r="45" spans="1:74" ht="12" customHeight="1" x14ac:dyDescent="0.35">
      <c r="A45" s="545"/>
      <c r="B45" s="600" t="str">
        <f>"EIA completed modeling and analysis for this data on " &amp;Dates!$D$2&amp;"."</f>
        <v>EIA completed modeling and analysis for this data on Thursday April 6, 2023.</v>
      </c>
      <c r="C45" s="569"/>
      <c r="D45" s="569"/>
      <c r="E45" s="569"/>
      <c r="F45" s="569"/>
      <c r="G45" s="569"/>
      <c r="H45" s="569"/>
      <c r="I45" s="569"/>
      <c r="J45" s="569"/>
      <c r="K45" s="569"/>
      <c r="L45" s="569"/>
      <c r="M45" s="569"/>
      <c r="N45" s="569"/>
      <c r="O45" s="569"/>
      <c r="P45" s="569"/>
      <c r="Q45" s="569"/>
      <c r="R45" s="569"/>
      <c r="S45" s="569"/>
      <c r="T45" s="569"/>
      <c r="U45" s="569"/>
      <c r="V45" s="569"/>
      <c r="W45" s="569"/>
      <c r="X45" s="569"/>
      <c r="Y45" s="569"/>
      <c r="Z45" s="569"/>
      <c r="AA45" s="569"/>
      <c r="AB45" s="569"/>
      <c r="AC45" s="570"/>
      <c r="AD45" s="570"/>
      <c r="AE45" s="570"/>
      <c r="AF45" s="570"/>
      <c r="AG45" s="570"/>
      <c r="AH45" s="570"/>
      <c r="AI45" s="570"/>
      <c r="AJ45" s="570"/>
      <c r="AK45" s="570"/>
      <c r="AL45" s="570"/>
      <c r="AM45" s="570"/>
      <c r="AN45" s="570"/>
      <c r="AO45" s="570"/>
      <c r="AP45" s="570"/>
      <c r="AQ45" s="570"/>
      <c r="AR45" s="570"/>
      <c r="AS45" s="570"/>
      <c r="AT45" s="570"/>
      <c r="AU45" s="570"/>
      <c r="AV45" s="570"/>
      <c r="AW45" s="570"/>
      <c r="AX45" s="570"/>
      <c r="AY45" s="570"/>
      <c r="AZ45" s="570"/>
      <c r="BA45" s="570"/>
      <c r="BB45" s="570"/>
      <c r="BC45" s="570"/>
      <c r="BD45" s="570"/>
      <c r="BE45" s="570"/>
      <c r="BF45" s="570"/>
      <c r="BG45" s="570"/>
      <c r="BH45" s="570"/>
      <c r="BI45" s="570"/>
      <c r="BJ45" s="570"/>
      <c r="BK45" s="570"/>
      <c r="BL45" s="570"/>
      <c r="BM45" s="570"/>
      <c r="BN45" s="570"/>
      <c r="BO45" s="570"/>
      <c r="BP45" s="570"/>
      <c r="BQ45" s="570"/>
      <c r="BR45" s="570"/>
      <c r="BS45" s="570"/>
      <c r="BT45" s="570"/>
      <c r="BU45" s="570"/>
      <c r="BV45" s="570"/>
    </row>
    <row r="46" spans="1:74" ht="12" customHeight="1" x14ac:dyDescent="0.35">
      <c r="A46" s="545"/>
      <c r="B46" s="603" t="s">
        <v>1393</v>
      </c>
      <c r="C46" s="569"/>
      <c r="D46" s="569"/>
      <c r="E46" s="569"/>
      <c r="F46" s="569"/>
      <c r="G46" s="569"/>
      <c r="H46" s="569"/>
      <c r="I46" s="569"/>
      <c r="J46" s="569"/>
      <c r="K46" s="569"/>
      <c r="L46" s="569"/>
      <c r="M46" s="569"/>
      <c r="N46" s="569"/>
      <c r="O46" s="569"/>
      <c r="P46" s="569"/>
      <c r="Q46" s="569"/>
      <c r="R46" s="569"/>
      <c r="S46" s="569"/>
      <c r="T46" s="569"/>
      <c r="U46" s="569"/>
      <c r="V46" s="569"/>
      <c r="W46" s="569"/>
      <c r="X46" s="569"/>
      <c r="Y46" s="569"/>
      <c r="Z46" s="569"/>
      <c r="AA46" s="569"/>
      <c r="AB46" s="569"/>
      <c r="AC46" s="570"/>
      <c r="AD46" s="570"/>
      <c r="AE46" s="570"/>
      <c r="AF46" s="570"/>
      <c r="AG46" s="570"/>
      <c r="AH46" s="570"/>
      <c r="AI46" s="570"/>
      <c r="AJ46" s="570"/>
      <c r="AK46" s="570"/>
      <c r="AL46" s="570"/>
      <c r="AM46" s="570"/>
      <c r="AN46" s="570"/>
      <c r="AO46" s="570"/>
      <c r="AP46" s="570"/>
      <c r="AQ46" s="570"/>
      <c r="AR46" s="570"/>
      <c r="AS46" s="570"/>
      <c r="AT46" s="570"/>
      <c r="AU46" s="570"/>
      <c r="AV46" s="570"/>
      <c r="AW46" s="570"/>
      <c r="AX46" s="570"/>
      <c r="AY46" s="570"/>
      <c r="AZ46" s="570"/>
      <c r="BA46" s="570"/>
      <c r="BB46" s="570"/>
      <c r="BC46" s="570"/>
      <c r="BD46" s="570"/>
      <c r="BE46" s="570"/>
      <c r="BF46" s="570"/>
      <c r="BG46" s="570"/>
      <c r="BH46" s="570"/>
      <c r="BI46" s="570"/>
      <c r="BJ46" s="570"/>
      <c r="BK46" s="570"/>
      <c r="BL46" s="570"/>
      <c r="BM46" s="570"/>
      <c r="BN46" s="570"/>
      <c r="BO46" s="570"/>
      <c r="BP46" s="570"/>
      <c r="BQ46" s="570"/>
      <c r="BR46" s="570"/>
      <c r="BS46" s="570"/>
      <c r="BT46" s="570"/>
      <c r="BU46" s="570"/>
      <c r="BV46" s="570"/>
    </row>
    <row r="47" spans="1:74" ht="12" customHeight="1" x14ac:dyDescent="0.35">
      <c r="A47" s="545"/>
      <c r="B47" s="542" t="s">
        <v>1432</v>
      </c>
      <c r="C47" s="569"/>
      <c r="D47" s="569"/>
      <c r="E47" s="569"/>
      <c r="F47" s="569"/>
      <c r="G47" s="569"/>
      <c r="H47" s="569"/>
      <c r="I47" s="569"/>
      <c r="J47" s="569"/>
      <c r="K47" s="569"/>
      <c r="L47" s="569"/>
      <c r="M47" s="569"/>
      <c r="N47" s="569"/>
      <c r="O47" s="569"/>
      <c r="P47" s="569"/>
      <c r="Q47" s="569"/>
      <c r="R47" s="569"/>
      <c r="S47" s="569"/>
      <c r="T47" s="569"/>
      <c r="U47" s="569"/>
      <c r="V47" s="569"/>
      <c r="W47" s="569"/>
      <c r="X47" s="569"/>
      <c r="Y47" s="569"/>
      <c r="Z47" s="569"/>
      <c r="AA47" s="569"/>
      <c r="AB47" s="569"/>
      <c r="AC47" s="570"/>
      <c r="AD47" s="570"/>
      <c r="AE47" s="570"/>
      <c r="AF47" s="570"/>
      <c r="AG47" s="570"/>
      <c r="AH47" s="570"/>
      <c r="AI47" s="570"/>
      <c r="AJ47" s="570"/>
      <c r="AK47" s="570"/>
      <c r="AL47" s="570"/>
      <c r="AM47" s="570"/>
      <c r="AN47" s="570"/>
      <c r="AO47" s="570"/>
      <c r="AP47" s="570"/>
      <c r="AQ47" s="570"/>
      <c r="AR47" s="570"/>
      <c r="AS47" s="570"/>
      <c r="AT47" s="570"/>
      <c r="AU47" s="570"/>
      <c r="AV47" s="570"/>
      <c r="AW47" s="570"/>
      <c r="AX47" s="570"/>
      <c r="AY47" s="570"/>
      <c r="AZ47" s="570"/>
      <c r="BA47" s="570"/>
      <c r="BB47" s="570"/>
      <c r="BC47" s="570"/>
      <c r="BD47" s="570"/>
      <c r="BE47" s="570"/>
      <c r="BF47" s="570"/>
      <c r="BG47" s="570"/>
      <c r="BH47" s="570"/>
      <c r="BI47" s="570"/>
      <c r="BJ47" s="570"/>
      <c r="BK47" s="570"/>
      <c r="BL47" s="570"/>
      <c r="BM47" s="570"/>
      <c r="BN47" s="570"/>
      <c r="BO47" s="570"/>
      <c r="BP47" s="570"/>
      <c r="BQ47" s="570"/>
      <c r="BR47" s="570"/>
      <c r="BS47" s="570"/>
      <c r="BT47" s="570"/>
      <c r="BU47" s="570"/>
      <c r="BV47" s="570"/>
    </row>
    <row r="48" spans="1:74" ht="12" customHeight="1" x14ac:dyDescent="0.35">
      <c r="A48" s="545"/>
      <c r="B48" s="542" t="s">
        <v>1394</v>
      </c>
      <c r="C48" s="569"/>
      <c r="D48" s="569"/>
      <c r="E48" s="569"/>
      <c r="F48" s="569"/>
      <c r="G48" s="569"/>
      <c r="H48" s="569"/>
      <c r="I48" s="569"/>
      <c r="J48" s="569"/>
      <c r="K48" s="569"/>
      <c r="L48" s="569"/>
      <c r="M48" s="569"/>
      <c r="N48" s="569"/>
      <c r="O48" s="569"/>
      <c r="P48" s="569"/>
      <c r="Q48" s="569"/>
      <c r="R48" s="569"/>
      <c r="S48" s="569"/>
      <c r="T48" s="569"/>
      <c r="U48" s="569"/>
      <c r="V48" s="569"/>
      <c r="W48" s="569"/>
      <c r="X48" s="569"/>
      <c r="Y48" s="569"/>
      <c r="Z48" s="569"/>
      <c r="AA48" s="569"/>
      <c r="AB48" s="569"/>
      <c r="AC48" s="570"/>
      <c r="AD48" s="570"/>
      <c r="AE48" s="570"/>
      <c r="AF48" s="570"/>
      <c r="AG48" s="570"/>
      <c r="AH48" s="570"/>
      <c r="AI48" s="570"/>
      <c r="AJ48" s="570"/>
      <c r="AK48" s="570"/>
      <c r="AL48" s="570"/>
      <c r="AM48" s="570"/>
      <c r="AN48" s="570"/>
      <c r="AO48" s="570"/>
      <c r="AP48" s="570"/>
      <c r="AQ48" s="570"/>
      <c r="AR48" s="570"/>
      <c r="AS48" s="570"/>
      <c r="AT48" s="570"/>
      <c r="AU48" s="570"/>
      <c r="AV48" s="570"/>
      <c r="AW48" s="570"/>
      <c r="AX48" s="570"/>
      <c r="AY48" s="570"/>
      <c r="AZ48" s="570"/>
      <c r="BA48" s="570"/>
      <c r="BB48" s="570"/>
      <c r="BC48" s="570"/>
      <c r="BD48" s="570"/>
      <c r="BE48" s="570"/>
      <c r="BF48" s="570"/>
      <c r="BG48" s="570"/>
      <c r="BH48" s="570"/>
      <c r="BI48" s="570"/>
      <c r="BJ48" s="570"/>
      <c r="BK48" s="570"/>
      <c r="BL48" s="570"/>
      <c r="BM48" s="570"/>
      <c r="BN48" s="570"/>
      <c r="BO48" s="570"/>
      <c r="BP48" s="570"/>
      <c r="BQ48" s="570"/>
      <c r="BR48" s="570"/>
      <c r="BS48" s="570"/>
      <c r="BT48" s="570"/>
      <c r="BU48" s="570"/>
      <c r="BV48" s="570"/>
    </row>
    <row r="49" spans="1:74" ht="12" customHeight="1" x14ac:dyDescent="0.35">
      <c r="A49" s="545"/>
      <c r="B49" s="542" t="s">
        <v>338</v>
      </c>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67"/>
      <c r="AD49" s="267"/>
      <c r="AE49" s="267"/>
      <c r="AF49" s="267"/>
      <c r="AG49" s="267"/>
      <c r="AH49" s="267"/>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67"/>
      <c r="BF49" s="267"/>
      <c r="BG49" s="267"/>
      <c r="BH49" s="267"/>
      <c r="BI49" s="267"/>
      <c r="BJ49" s="267"/>
      <c r="BK49" s="267"/>
      <c r="BL49" s="267"/>
      <c r="BM49" s="267"/>
      <c r="BN49" s="267"/>
      <c r="BO49" s="267"/>
      <c r="BP49" s="267"/>
      <c r="BQ49" s="267"/>
      <c r="BR49" s="267"/>
      <c r="BS49" s="267"/>
      <c r="BT49" s="267"/>
      <c r="BU49" s="267"/>
      <c r="BV49" s="267"/>
    </row>
    <row r="50" spans="1:74" ht="12" customHeight="1" x14ac:dyDescent="0.35">
      <c r="A50" s="545"/>
      <c r="B50" s="604" t="s">
        <v>1386</v>
      </c>
      <c r="C50" s="569"/>
      <c r="D50" s="569"/>
      <c r="E50" s="569"/>
      <c r="F50" s="569"/>
      <c r="G50" s="569"/>
      <c r="H50" s="569"/>
      <c r="I50" s="569"/>
      <c r="J50" s="569"/>
      <c r="K50" s="569"/>
      <c r="L50" s="569"/>
      <c r="M50" s="569"/>
      <c r="N50" s="569"/>
      <c r="O50" s="569"/>
      <c r="P50" s="569"/>
      <c r="Q50" s="569"/>
      <c r="R50" s="569"/>
      <c r="S50" s="569"/>
      <c r="T50" s="569"/>
      <c r="U50" s="569"/>
      <c r="V50" s="569"/>
      <c r="W50" s="569"/>
      <c r="X50" s="569"/>
      <c r="Y50" s="569"/>
      <c r="Z50" s="569"/>
      <c r="AA50" s="569"/>
      <c r="AB50" s="569"/>
      <c r="AC50" s="570"/>
      <c r="AD50" s="570"/>
      <c r="AE50" s="570"/>
      <c r="AF50" s="570"/>
      <c r="AG50" s="570"/>
      <c r="AH50" s="570"/>
      <c r="AI50" s="570"/>
      <c r="AJ50" s="570"/>
      <c r="AK50" s="570"/>
      <c r="AL50" s="570"/>
      <c r="AM50" s="570"/>
      <c r="AN50" s="570"/>
      <c r="AO50" s="570"/>
      <c r="AP50" s="570"/>
      <c r="AQ50" s="570"/>
      <c r="AR50" s="570"/>
      <c r="AS50" s="570"/>
      <c r="AT50" s="570"/>
      <c r="AU50" s="570"/>
      <c r="AV50" s="570"/>
      <c r="AW50" s="570"/>
      <c r="AX50" s="570"/>
      <c r="AY50" s="570"/>
      <c r="AZ50" s="570"/>
      <c r="BA50" s="570"/>
      <c r="BB50" s="570"/>
      <c r="BC50" s="570"/>
      <c r="BD50" s="570"/>
      <c r="BE50" s="570"/>
      <c r="BF50" s="570"/>
      <c r="BG50" s="570"/>
      <c r="BH50" s="570"/>
      <c r="BI50" s="570"/>
      <c r="BJ50" s="570"/>
      <c r="BK50" s="570"/>
      <c r="BL50" s="570"/>
      <c r="BM50" s="570"/>
      <c r="BN50" s="570"/>
      <c r="BO50" s="570"/>
      <c r="BP50" s="570"/>
      <c r="BQ50" s="570"/>
      <c r="BR50" s="570"/>
      <c r="BS50" s="570"/>
      <c r="BT50" s="570"/>
      <c r="BU50" s="570"/>
      <c r="BV50" s="570"/>
    </row>
    <row r="51" spans="1:74" ht="12" customHeight="1" x14ac:dyDescent="0.35">
      <c r="C51" s="569"/>
      <c r="D51" s="569"/>
      <c r="E51" s="569"/>
      <c r="F51" s="569"/>
      <c r="G51" s="569"/>
      <c r="H51" s="569"/>
      <c r="I51" s="569"/>
      <c r="J51" s="569"/>
      <c r="K51" s="569"/>
      <c r="L51" s="569"/>
      <c r="M51" s="569"/>
      <c r="N51" s="569"/>
      <c r="O51" s="569"/>
      <c r="P51" s="569"/>
      <c r="Q51" s="569"/>
      <c r="R51" s="569"/>
      <c r="S51" s="569"/>
      <c r="T51" s="569"/>
      <c r="U51" s="569"/>
      <c r="V51" s="569"/>
      <c r="W51" s="569"/>
      <c r="X51" s="569"/>
      <c r="Y51" s="569"/>
      <c r="Z51" s="569"/>
      <c r="AA51" s="569"/>
      <c r="AB51" s="569"/>
      <c r="AC51" s="570"/>
      <c r="AD51" s="570"/>
      <c r="AE51" s="570"/>
      <c r="AF51" s="570"/>
      <c r="AG51" s="570"/>
      <c r="AH51" s="570"/>
      <c r="AI51" s="570"/>
      <c r="AJ51" s="570"/>
      <c r="AK51" s="570"/>
      <c r="AL51" s="570"/>
      <c r="AM51" s="570"/>
      <c r="AN51" s="570"/>
      <c r="AO51" s="570"/>
      <c r="AP51" s="570"/>
      <c r="AQ51" s="570"/>
      <c r="AR51" s="570"/>
      <c r="AS51" s="570"/>
      <c r="AT51" s="570"/>
      <c r="AU51" s="570"/>
      <c r="AV51" s="570"/>
      <c r="AW51" s="570"/>
      <c r="AX51" s="570"/>
      <c r="AY51" s="570"/>
      <c r="AZ51" s="570"/>
      <c r="BA51" s="570"/>
      <c r="BB51" s="570"/>
      <c r="BC51" s="570"/>
      <c r="BD51" s="570"/>
      <c r="BE51" s="570"/>
      <c r="BF51" s="570"/>
      <c r="BG51" s="570"/>
      <c r="BH51" s="570"/>
      <c r="BI51" s="570"/>
      <c r="BJ51" s="570"/>
      <c r="BK51" s="570"/>
      <c r="BL51" s="570"/>
      <c r="BM51" s="570"/>
      <c r="BN51" s="570"/>
      <c r="BO51" s="570"/>
      <c r="BP51" s="570"/>
      <c r="BQ51" s="570"/>
      <c r="BR51" s="570"/>
      <c r="BS51" s="570"/>
      <c r="BT51" s="570"/>
      <c r="BU51" s="570"/>
      <c r="BV51" s="570"/>
    </row>
    <row r="52" spans="1:74" ht="12" customHeight="1" x14ac:dyDescent="0.35">
      <c r="C52" s="569"/>
      <c r="D52" s="569"/>
      <c r="E52" s="569"/>
      <c r="F52" s="569"/>
      <c r="G52" s="569"/>
      <c r="H52" s="569"/>
      <c r="I52" s="569"/>
      <c r="J52" s="569"/>
      <c r="K52" s="569"/>
      <c r="L52" s="569"/>
      <c r="M52" s="569"/>
      <c r="N52" s="569"/>
      <c r="O52" s="569"/>
      <c r="P52" s="569"/>
      <c r="Q52" s="569"/>
      <c r="R52" s="569"/>
      <c r="S52" s="569"/>
      <c r="T52" s="569"/>
      <c r="U52" s="569"/>
      <c r="V52" s="569"/>
      <c r="W52" s="569"/>
      <c r="X52" s="569"/>
      <c r="Y52" s="569"/>
      <c r="Z52" s="569"/>
      <c r="AA52" s="569"/>
      <c r="AB52" s="569"/>
      <c r="AC52" s="570"/>
      <c r="AD52" s="570"/>
      <c r="AE52" s="570"/>
      <c r="AF52" s="570"/>
      <c r="AG52" s="570"/>
      <c r="AH52" s="570"/>
      <c r="AI52" s="570"/>
      <c r="AJ52" s="570"/>
      <c r="AK52" s="570"/>
      <c r="AL52" s="570"/>
      <c r="AM52" s="570"/>
      <c r="AN52" s="570"/>
      <c r="AO52" s="570"/>
      <c r="AP52" s="570"/>
      <c r="AQ52" s="570"/>
      <c r="AR52" s="570"/>
      <c r="AS52" s="570"/>
      <c r="AT52" s="570"/>
      <c r="AU52" s="570"/>
      <c r="AV52" s="570"/>
      <c r="AW52" s="570"/>
      <c r="AX52" s="570"/>
      <c r="AY52" s="570"/>
      <c r="AZ52" s="570"/>
      <c r="BA52" s="570"/>
      <c r="BB52" s="570"/>
      <c r="BC52" s="570"/>
      <c r="BD52" s="570"/>
      <c r="BE52" s="570"/>
      <c r="BF52" s="570"/>
      <c r="BG52" s="570"/>
      <c r="BH52" s="570"/>
      <c r="BI52" s="570"/>
      <c r="BJ52" s="570"/>
      <c r="BK52" s="570"/>
      <c r="BL52" s="570"/>
      <c r="BM52" s="570"/>
      <c r="BN52" s="570"/>
      <c r="BO52" s="570"/>
      <c r="BP52" s="570"/>
      <c r="BQ52" s="570"/>
      <c r="BR52" s="570"/>
      <c r="BS52" s="570"/>
      <c r="BT52" s="570"/>
      <c r="BU52" s="570"/>
      <c r="BV52" s="570"/>
    </row>
    <row r="53" spans="1:74" ht="12" customHeight="1" x14ac:dyDescent="0.35">
      <c r="C53" s="569"/>
      <c r="D53" s="569"/>
      <c r="E53" s="569"/>
      <c r="F53" s="569"/>
      <c r="G53" s="569"/>
      <c r="H53" s="569"/>
      <c r="I53" s="569"/>
      <c r="J53" s="569"/>
      <c r="K53" s="569"/>
      <c r="L53" s="569"/>
      <c r="M53" s="569"/>
      <c r="N53" s="569"/>
      <c r="O53" s="569"/>
      <c r="P53" s="569"/>
      <c r="Q53" s="569"/>
      <c r="R53" s="569"/>
      <c r="S53" s="569"/>
      <c r="T53" s="569"/>
      <c r="U53" s="569"/>
      <c r="V53" s="569"/>
      <c r="W53" s="569"/>
      <c r="X53" s="569"/>
      <c r="Y53" s="569"/>
      <c r="Z53" s="569"/>
      <c r="AA53" s="569"/>
      <c r="AB53" s="569"/>
      <c r="AC53" s="570"/>
      <c r="AD53" s="570"/>
      <c r="AE53" s="570"/>
      <c r="AF53" s="570"/>
      <c r="AG53" s="570"/>
      <c r="AH53" s="570"/>
      <c r="AI53" s="570"/>
      <c r="AJ53" s="570"/>
      <c r="AK53" s="570"/>
      <c r="AL53" s="570"/>
      <c r="AM53" s="570"/>
      <c r="AN53" s="570"/>
      <c r="AO53" s="570"/>
      <c r="AP53" s="570"/>
      <c r="AQ53" s="570"/>
      <c r="AR53" s="570"/>
      <c r="AS53" s="570"/>
      <c r="AT53" s="570"/>
      <c r="AU53" s="570"/>
      <c r="AV53" s="570"/>
      <c r="AW53" s="570"/>
      <c r="AX53" s="570"/>
      <c r="AY53" s="570"/>
      <c r="AZ53" s="570"/>
      <c r="BA53" s="570"/>
      <c r="BB53" s="570"/>
      <c r="BC53" s="570"/>
      <c r="BD53" s="570"/>
      <c r="BE53" s="570"/>
      <c r="BF53" s="570"/>
      <c r="BG53" s="570"/>
      <c r="BH53" s="570"/>
      <c r="BI53" s="570"/>
      <c r="BJ53" s="570"/>
      <c r="BK53" s="570"/>
      <c r="BL53" s="570"/>
      <c r="BM53" s="570"/>
      <c r="BN53" s="570"/>
      <c r="BO53" s="570"/>
      <c r="BP53" s="570"/>
      <c r="BQ53" s="570"/>
      <c r="BR53" s="570"/>
      <c r="BS53" s="570"/>
      <c r="BT53" s="570"/>
      <c r="BU53" s="570"/>
      <c r="BV53" s="570"/>
    </row>
    <row r="54" spans="1:74" ht="12" customHeight="1" x14ac:dyDescent="0.35">
      <c r="C54" s="569"/>
      <c r="D54" s="569"/>
      <c r="E54" s="569"/>
      <c r="F54" s="569"/>
      <c r="G54" s="569"/>
      <c r="H54" s="569"/>
      <c r="I54" s="569"/>
      <c r="J54" s="569"/>
      <c r="K54" s="569"/>
      <c r="L54" s="569"/>
      <c r="M54" s="569"/>
      <c r="N54" s="569"/>
      <c r="O54" s="569"/>
      <c r="P54" s="569"/>
      <c r="Q54" s="569"/>
      <c r="R54" s="569"/>
      <c r="S54" s="569"/>
      <c r="T54" s="569"/>
      <c r="U54" s="569"/>
      <c r="V54" s="569"/>
      <c r="W54" s="569"/>
      <c r="X54" s="569"/>
      <c r="Y54" s="569"/>
      <c r="Z54" s="569"/>
      <c r="AA54" s="569"/>
      <c r="AB54" s="569"/>
      <c r="AC54" s="570"/>
      <c r="AD54" s="570"/>
      <c r="AE54" s="570"/>
      <c r="AF54" s="570"/>
      <c r="AG54" s="570"/>
      <c r="AH54" s="570"/>
      <c r="AI54" s="570"/>
      <c r="AJ54" s="570"/>
      <c r="AK54" s="570"/>
      <c r="AL54" s="570"/>
      <c r="AM54" s="570"/>
      <c r="AN54" s="570"/>
      <c r="AO54" s="570"/>
      <c r="AP54" s="570"/>
      <c r="AQ54" s="570"/>
      <c r="AR54" s="570"/>
      <c r="AS54" s="570"/>
      <c r="AT54" s="570"/>
      <c r="AU54" s="570"/>
      <c r="AV54" s="570"/>
      <c r="AW54" s="570"/>
      <c r="AX54" s="570"/>
      <c r="AY54" s="570"/>
      <c r="AZ54" s="570"/>
      <c r="BA54" s="570"/>
      <c r="BB54" s="570"/>
      <c r="BC54" s="570"/>
      <c r="BD54" s="570"/>
      <c r="BE54" s="570"/>
      <c r="BF54" s="570"/>
      <c r="BG54" s="570"/>
      <c r="BH54" s="570"/>
      <c r="BI54" s="570"/>
      <c r="BJ54" s="570"/>
      <c r="BK54" s="570"/>
      <c r="BL54" s="570"/>
      <c r="BM54" s="570"/>
      <c r="BN54" s="570"/>
      <c r="BO54" s="570"/>
      <c r="BP54" s="570"/>
      <c r="BQ54" s="570"/>
      <c r="BR54" s="570"/>
      <c r="BS54" s="570"/>
      <c r="BT54" s="570"/>
      <c r="BU54" s="570"/>
      <c r="BV54" s="570"/>
    </row>
    <row r="55" spans="1:74" ht="12" customHeight="1" x14ac:dyDescent="0.35">
      <c r="C55" s="569"/>
      <c r="D55" s="569"/>
      <c r="E55" s="569"/>
      <c r="F55" s="569"/>
      <c r="G55" s="569"/>
      <c r="H55" s="569"/>
      <c r="I55" s="569"/>
      <c r="J55" s="569"/>
      <c r="K55" s="569"/>
      <c r="L55" s="569"/>
      <c r="M55" s="569"/>
      <c r="N55" s="569"/>
      <c r="O55" s="569"/>
      <c r="P55" s="569"/>
      <c r="Q55" s="569"/>
      <c r="R55" s="569"/>
      <c r="S55" s="569"/>
      <c r="T55" s="569"/>
      <c r="U55" s="569"/>
      <c r="V55" s="569"/>
      <c r="W55" s="569"/>
      <c r="X55" s="569"/>
      <c r="Y55" s="569"/>
      <c r="Z55" s="569"/>
      <c r="AA55" s="569"/>
      <c r="AB55" s="569"/>
      <c r="AC55" s="570"/>
      <c r="AD55" s="570"/>
      <c r="AE55" s="570"/>
      <c r="AF55" s="570"/>
      <c r="AG55" s="570"/>
      <c r="AH55" s="570"/>
      <c r="AI55" s="570"/>
      <c r="AJ55" s="570"/>
      <c r="AK55" s="570"/>
      <c r="AL55" s="570"/>
      <c r="AM55" s="570"/>
      <c r="AN55" s="570"/>
      <c r="AO55" s="570"/>
      <c r="AP55" s="570"/>
      <c r="AQ55" s="570"/>
      <c r="AR55" s="570"/>
      <c r="AS55" s="570"/>
      <c r="AT55" s="570"/>
      <c r="AU55" s="570"/>
      <c r="AV55" s="570"/>
      <c r="AW55" s="570"/>
      <c r="AX55" s="570"/>
      <c r="AY55" s="570"/>
      <c r="AZ55" s="570"/>
      <c r="BA55" s="570"/>
      <c r="BB55" s="570"/>
      <c r="BC55" s="570"/>
      <c r="BD55" s="570"/>
      <c r="BE55" s="570"/>
      <c r="BF55" s="570"/>
      <c r="BG55" s="570"/>
      <c r="BH55" s="570"/>
      <c r="BI55" s="570"/>
      <c r="BJ55" s="570"/>
      <c r="BK55" s="570"/>
      <c r="BL55" s="570"/>
      <c r="BM55" s="570"/>
      <c r="BN55" s="570"/>
      <c r="BO55" s="570"/>
      <c r="BP55" s="570"/>
      <c r="BQ55" s="570"/>
      <c r="BR55" s="570"/>
      <c r="BS55" s="570"/>
      <c r="BT55" s="570"/>
      <c r="BU55" s="570"/>
      <c r="BV55" s="570"/>
    </row>
    <row r="56" spans="1:74" ht="12" customHeight="1" x14ac:dyDescent="0.35">
      <c r="C56" s="569"/>
      <c r="D56" s="569"/>
      <c r="E56" s="569"/>
      <c r="F56" s="569"/>
      <c r="G56" s="569"/>
      <c r="H56" s="569"/>
      <c r="I56" s="569"/>
      <c r="J56" s="569"/>
      <c r="K56" s="569"/>
      <c r="L56" s="569"/>
      <c r="M56" s="569"/>
      <c r="N56" s="569"/>
      <c r="O56" s="569"/>
      <c r="P56" s="569"/>
      <c r="Q56" s="569"/>
      <c r="R56" s="569"/>
      <c r="S56" s="569"/>
      <c r="T56" s="569"/>
      <c r="U56" s="569"/>
      <c r="V56" s="569"/>
      <c r="W56" s="569"/>
      <c r="X56" s="569"/>
      <c r="Y56" s="569"/>
      <c r="Z56" s="569"/>
      <c r="AA56" s="569"/>
      <c r="AB56" s="569"/>
      <c r="AC56" s="570"/>
      <c r="AD56" s="570"/>
      <c r="AE56" s="570"/>
      <c r="AF56" s="570"/>
      <c r="AG56" s="570"/>
      <c r="AH56" s="570"/>
      <c r="AI56" s="570"/>
      <c r="AJ56" s="570"/>
      <c r="AK56" s="570"/>
      <c r="AL56" s="570"/>
      <c r="AM56" s="570"/>
      <c r="AN56" s="570"/>
      <c r="AO56" s="570"/>
      <c r="AP56" s="570"/>
      <c r="AQ56" s="570"/>
      <c r="AR56" s="570"/>
      <c r="AS56" s="570"/>
      <c r="AT56" s="570"/>
      <c r="AU56" s="570"/>
      <c r="AV56" s="570"/>
      <c r="AW56" s="570"/>
      <c r="AX56" s="570"/>
      <c r="AY56" s="570"/>
      <c r="AZ56" s="570"/>
      <c r="BA56" s="570"/>
      <c r="BB56" s="570"/>
      <c r="BC56" s="570"/>
      <c r="BD56" s="570"/>
      <c r="BE56" s="570"/>
      <c r="BF56" s="570"/>
      <c r="BG56" s="570"/>
      <c r="BH56" s="570"/>
      <c r="BI56" s="570"/>
      <c r="BJ56" s="570"/>
      <c r="BK56" s="570"/>
      <c r="BL56" s="570"/>
      <c r="BM56" s="570"/>
      <c r="BN56" s="570"/>
      <c r="BO56" s="570"/>
      <c r="BP56" s="570"/>
      <c r="BQ56" s="570"/>
      <c r="BR56" s="570"/>
      <c r="BS56" s="570"/>
      <c r="BT56" s="570"/>
      <c r="BU56" s="570"/>
      <c r="BV56" s="570"/>
    </row>
    <row r="57" spans="1:74" ht="12" customHeight="1" x14ac:dyDescent="0.35">
      <c r="C57" s="569"/>
      <c r="D57" s="569"/>
      <c r="E57" s="569"/>
      <c r="F57" s="569"/>
      <c r="G57" s="569"/>
      <c r="H57" s="569"/>
      <c r="I57" s="569"/>
      <c r="J57" s="569"/>
      <c r="K57" s="569"/>
      <c r="L57" s="569"/>
      <c r="M57" s="569"/>
      <c r="N57" s="569"/>
      <c r="O57" s="569"/>
      <c r="P57" s="569"/>
      <c r="Q57" s="569"/>
      <c r="R57" s="569"/>
      <c r="S57" s="569"/>
      <c r="T57" s="569"/>
      <c r="U57" s="569"/>
      <c r="V57" s="569"/>
      <c r="W57" s="569"/>
      <c r="X57" s="569"/>
      <c r="Y57" s="569"/>
      <c r="Z57" s="569"/>
      <c r="AA57" s="569"/>
      <c r="AB57" s="569"/>
      <c r="AC57" s="570"/>
      <c r="AD57" s="570"/>
      <c r="AE57" s="570"/>
      <c r="AF57" s="570"/>
      <c r="AG57" s="570"/>
      <c r="AH57" s="570"/>
      <c r="AI57" s="570"/>
      <c r="AJ57" s="570"/>
      <c r="AK57" s="570"/>
      <c r="AL57" s="570"/>
      <c r="AM57" s="570"/>
      <c r="AN57" s="570"/>
      <c r="AO57" s="570"/>
      <c r="AP57" s="570"/>
      <c r="AQ57" s="570"/>
      <c r="AR57" s="570"/>
      <c r="AS57" s="570"/>
      <c r="AT57" s="570"/>
      <c r="AU57" s="570"/>
      <c r="AV57" s="570"/>
      <c r="AW57" s="570"/>
      <c r="AX57" s="570"/>
      <c r="AY57" s="570"/>
      <c r="AZ57" s="570"/>
      <c r="BA57" s="570"/>
      <c r="BB57" s="570"/>
      <c r="BC57" s="570"/>
      <c r="BD57" s="570"/>
      <c r="BE57" s="570"/>
      <c r="BF57" s="570"/>
      <c r="BG57" s="570"/>
      <c r="BH57" s="570"/>
      <c r="BI57" s="570"/>
      <c r="BJ57" s="570"/>
      <c r="BK57" s="570"/>
      <c r="BL57" s="570"/>
      <c r="BM57" s="570"/>
      <c r="BN57" s="570"/>
      <c r="BO57" s="570"/>
      <c r="BP57" s="570"/>
      <c r="BQ57" s="570"/>
      <c r="BR57" s="570"/>
      <c r="BS57" s="570"/>
      <c r="BT57" s="570"/>
      <c r="BU57" s="570"/>
      <c r="BV57" s="570"/>
    </row>
    <row r="58" spans="1:74" ht="12" customHeight="1" x14ac:dyDescent="0.35">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67"/>
      <c r="AD58" s="267"/>
      <c r="AE58" s="267"/>
      <c r="AF58" s="267"/>
      <c r="AG58" s="267"/>
      <c r="AH58" s="267"/>
      <c r="AI58" s="267"/>
      <c r="AJ58" s="267"/>
      <c r="AK58" s="267"/>
      <c r="AL58" s="267"/>
      <c r="AM58" s="267"/>
      <c r="AN58" s="267"/>
      <c r="AO58" s="267"/>
      <c r="AP58" s="267"/>
      <c r="AQ58" s="267"/>
      <c r="AR58" s="267"/>
      <c r="AS58" s="267"/>
      <c r="AT58" s="267"/>
      <c r="AU58" s="267"/>
      <c r="AV58" s="267"/>
      <c r="AW58" s="267"/>
      <c r="AX58" s="267"/>
      <c r="AY58" s="267"/>
      <c r="AZ58" s="267"/>
      <c r="BA58" s="267"/>
      <c r="BB58" s="267"/>
      <c r="BC58" s="267"/>
      <c r="BD58" s="267"/>
      <c r="BE58" s="267"/>
      <c r="BF58" s="267"/>
      <c r="BG58" s="267"/>
      <c r="BH58" s="267"/>
      <c r="BI58" s="267"/>
      <c r="BJ58" s="267"/>
      <c r="BK58" s="267"/>
      <c r="BL58" s="267"/>
      <c r="BM58" s="267"/>
      <c r="BN58" s="267"/>
      <c r="BO58" s="267"/>
      <c r="BP58" s="267"/>
      <c r="BQ58" s="267"/>
      <c r="BR58" s="267"/>
      <c r="BS58" s="267"/>
      <c r="BT58" s="267"/>
      <c r="BU58" s="267"/>
      <c r="BV58" s="267"/>
    </row>
    <row r="59" spans="1:74" ht="12" customHeight="1" x14ac:dyDescent="0.35">
      <c r="C59" s="569"/>
      <c r="D59" s="569"/>
      <c r="E59" s="569"/>
      <c r="F59" s="569"/>
      <c r="G59" s="569"/>
      <c r="H59" s="569"/>
      <c r="I59" s="569"/>
      <c r="J59" s="569"/>
      <c r="K59" s="569"/>
      <c r="L59" s="569"/>
      <c r="M59" s="569"/>
      <c r="N59" s="569"/>
      <c r="O59" s="569"/>
      <c r="P59" s="569"/>
      <c r="Q59" s="569"/>
      <c r="R59" s="569"/>
      <c r="S59" s="569"/>
      <c r="T59" s="569"/>
      <c r="U59" s="569"/>
      <c r="V59" s="569"/>
      <c r="W59" s="569"/>
      <c r="X59" s="569"/>
      <c r="Y59" s="569"/>
      <c r="Z59" s="569"/>
      <c r="AA59" s="569"/>
      <c r="AB59" s="569"/>
      <c r="AC59" s="570"/>
      <c r="AD59" s="570"/>
      <c r="AE59" s="570"/>
      <c r="AF59" s="570"/>
      <c r="AG59" s="570"/>
      <c r="AH59" s="570"/>
      <c r="AI59" s="570"/>
      <c r="AJ59" s="570"/>
      <c r="AK59" s="570"/>
      <c r="AL59" s="570"/>
      <c r="AM59" s="570"/>
      <c r="AN59" s="570"/>
      <c r="AO59" s="570"/>
      <c r="AP59" s="570"/>
      <c r="AQ59" s="570"/>
      <c r="AR59" s="570"/>
      <c r="AS59" s="570"/>
      <c r="AT59" s="570"/>
      <c r="AU59" s="570"/>
      <c r="AV59" s="570"/>
      <c r="AW59" s="570"/>
      <c r="AX59" s="570"/>
      <c r="AY59" s="570"/>
      <c r="AZ59" s="570"/>
      <c r="BA59" s="570"/>
      <c r="BB59" s="570"/>
      <c r="BC59" s="570"/>
      <c r="BD59" s="570"/>
      <c r="BE59" s="570"/>
      <c r="BF59" s="570"/>
      <c r="BG59" s="570"/>
      <c r="BH59" s="570"/>
      <c r="BI59" s="570"/>
      <c r="BJ59" s="570"/>
      <c r="BK59" s="570"/>
      <c r="BL59" s="570"/>
      <c r="BM59" s="570"/>
      <c r="BN59" s="570"/>
      <c r="BO59" s="570"/>
      <c r="BP59" s="570"/>
      <c r="BQ59" s="570"/>
      <c r="BR59" s="570"/>
      <c r="BS59" s="570"/>
      <c r="BT59" s="570"/>
      <c r="BU59" s="570"/>
      <c r="BV59" s="570"/>
    </row>
    <row r="60" spans="1:74" ht="12" customHeight="1" x14ac:dyDescent="0.35">
      <c r="C60" s="569"/>
      <c r="D60" s="569"/>
      <c r="E60" s="569"/>
      <c r="F60" s="569"/>
      <c r="G60" s="569"/>
      <c r="H60" s="569"/>
      <c r="I60" s="569"/>
      <c r="J60" s="569"/>
      <c r="K60" s="569"/>
      <c r="L60" s="569"/>
      <c r="M60" s="569"/>
      <c r="N60" s="569"/>
      <c r="O60" s="569"/>
      <c r="P60" s="569"/>
      <c r="Q60" s="569"/>
      <c r="R60" s="569"/>
      <c r="S60" s="569"/>
      <c r="T60" s="569"/>
      <c r="U60" s="569"/>
      <c r="V60" s="569"/>
      <c r="W60" s="569"/>
      <c r="X60" s="569"/>
      <c r="Y60" s="569"/>
      <c r="Z60" s="569"/>
      <c r="AA60" s="569"/>
      <c r="AB60" s="569"/>
      <c r="AC60" s="570"/>
      <c r="AD60" s="570"/>
      <c r="AE60" s="570"/>
      <c r="AF60" s="570"/>
      <c r="AG60" s="570"/>
      <c r="AH60" s="570"/>
      <c r="AI60" s="570"/>
      <c r="AJ60" s="570"/>
      <c r="AK60" s="570"/>
      <c r="AL60" s="570"/>
      <c r="AM60" s="570"/>
      <c r="AN60" s="570"/>
      <c r="AO60" s="570"/>
      <c r="AP60" s="570"/>
      <c r="AQ60" s="570"/>
      <c r="AR60" s="570"/>
      <c r="AS60" s="570"/>
      <c r="AT60" s="570"/>
      <c r="AU60" s="570"/>
      <c r="AV60" s="570"/>
      <c r="AW60" s="570"/>
      <c r="AX60" s="570"/>
      <c r="AY60" s="570"/>
      <c r="AZ60" s="570"/>
      <c r="BA60" s="570"/>
      <c r="BB60" s="570"/>
      <c r="BC60" s="570"/>
      <c r="BD60" s="570"/>
      <c r="BE60" s="570"/>
      <c r="BF60" s="570"/>
      <c r="BG60" s="570"/>
      <c r="BH60" s="570"/>
      <c r="BI60" s="570"/>
      <c r="BJ60" s="570"/>
      <c r="BK60" s="570"/>
      <c r="BL60" s="570"/>
      <c r="BM60" s="570"/>
      <c r="BN60" s="570"/>
      <c r="BO60" s="570"/>
      <c r="BP60" s="570"/>
      <c r="BQ60" s="570"/>
      <c r="BR60" s="570"/>
      <c r="BS60" s="570"/>
      <c r="BT60" s="570"/>
      <c r="BU60" s="570"/>
      <c r="BV60" s="570"/>
    </row>
    <row r="61" spans="1:74" ht="12" customHeight="1" x14ac:dyDescent="0.35">
      <c r="C61" s="569"/>
      <c r="D61" s="569"/>
      <c r="E61" s="569"/>
      <c r="F61" s="569"/>
      <c r="G61" s="569"/>
      <c r="H61" s="569"/>
      <c r="I61" s="569"/>
      <c r="J61" s="569"/>
      <c r="K61" s="569"/>
      <c r="L61" s="569"/>
      <c r="M61" s="569"/>
      <c r="N61" s="569"/>
      <c r="O61" s="569"/>
      <c r="P61" s="569"/>
      <c r="Q61" s="569"/>
      <c r="R61" s="569"/>
      <c r="S61" s="569"/>
      <c r="T61" s="569"/>
      <c r="U61" s="569"/>
      <c r="V61" s="569"/>
      <c r="W61" s="569"/>
      <c r="X61" s="569"/>
      <c r="Y61" s="569"/>
      <c r="Z61" s="569"/>
      <c r="AA61" s="569"/>
      <c r="AB61" s="569"/>
      <c r="AC61" s="570"/>
      <c r="AD61" s="570"/>
      <c r="AE61" s="570"/>
      <c r="AF61" s="570"/>
      <c r="AG61" s="570"/>
      <c r="AH61" s="570"/>
      <c r="AI61" s="570"/>
      <c r="AJ61" s="570"/>
      <c r="AK61" s="570"/>
      <c r="AL61" s="570"/>
      <c r="AM61" s="570"/>
      <c r="AN61" s="570"/>
      <c r="AO61" s="570"/>
      <c r="AP61" s="570"/>
      <c r="AQ61" s="570"/>
      <c r="AR61" s="570"/>
      <c r="AS61" s="570"/>
      <c r="AT61" s="570"/>
      <c r="AU61" s="570"/>
      <c r="AV61" s="570"/>
      <c r="AW61" s="570"/>
      <c r="AX61" s="570"/>
      <c r="AY61" s="570"/>
      <c r="AZ61" s="570"/>
      <c r="BA61" s="570"/>
      <c r="BB61" s="570"/>
      <c r="BC61" s="570"/>
      <c r="BD61" s="570"/>
      <c r="BE61" s="570"/>
      <c r="BF61" s="570"/>
      <c r="BG61" s="570"/>
      <c r="BH61" s="570"/>
      <c r="BI61" s="570"/>
      <c r="BJ61" s="570"/>
      <c r="BK61" s="570"/>
      <c r="BL61" s="570"/>
      <c r="BM61" s="570"/>
      <c r="BN61" s="570"/>
      <c r="BO61" s="570"/>
      <c r="BP61" s="570"/>
      <c r="BQ61" s="570"/>
      <c r="BR61" s="570"/>
      <c r="BS61" s="570"/>
      <c r="BT61" s="570"/>
      <c r="BU61" s="570"/>
      <c r="BV61" s="570"/>
    </row>
    <row r="62" spans="1:74" ht="12" customHeight="1" x14ac:dyDescent="0.35">
      <c r="C62" s="569"/>
      <c r="D62" s="569"/>
      <c r="E62" s="569"/>
      <c r="F62" s="569"/>
      <c r="G62" s="569"/>
      <c r="H62" s="569"/>
      <c r="I62" s="569"/>
      <c r="J62" s="569"/>
      <c r="K62" s="569"/>
      <c r="L62" s="569"/>
      <c r="M62" s="569"/>
      <c r="N62" s="569"/>
      <c r="O62" s="569"/>
      <c r="P62" s="569"/>
      <c r="Q62" s="569"/>
      <c r="R62" s="569"/>
      <c r="S62" s="569"/>
      <c r="T62" s="569"/>
      <c r="U62" s="569"/>
      <c r="V62" s="569"/>
      <c r="W62" s="569"/>
      <c r="X62" s="569"/>
      <c r="Y62" s="569"/>
      <c r="Z62" s="569"/>
      <c r="AA62" s="569"/>
      <c r="AB62" s="569"/>
      <c r="AC62" s="570"/>
      <c r="AD62" s="570"/>
      <c r="AE62" s="570"/>
      <c r="AF62" s="570"/>
      <c r="AG62" s="570"/>
      <c r="AH62" s="570"/>
      <c r="AI62" s="570"/>
      <c r="AJ62" s="570"/>
      <c r="AK62" s="570"/>
      <c r="AL62" s="570"/>
      <c r="AM62" s="570"/>
      <c r="AN62" s="570"/>
      <c r="AO62" s="570"/>
      <c r="AP62" s="570"/>
      <c r="AQ62" s="570"/>
      <c r="AR62" s="570"/>
      <c r="AS62" s="570"/>
      <c r="AT62" s="570"/>
      <c r="AU62" s="570"/>
      <c r="AV62" s="570"/>
      <c r="AW62" s="570"/>
      <c r="AX62" s="570"/>
      <c r="AY62" s="570"/>
      <c r="AZ62" s="570"/>
      <c r="BA62" s="570"/>
      <c r="BB62" s="570"/>
      <c r="BC62" s="570"/>
      <c r="BD62" s="570"/>
      <c r="BE62" s="570"/>
      <c r="BF62" s="570"/>
      <c r="BG62" s="570"/>
      <c r="BH62" s="570"/>
      <c r="BI62" s="570"/>
      <c r="BJ62" s="570"/>
      <c r="BK62" s="570"/>
      <c r="BL62" s="570"/>
      <c r="BM62" s="570"/>
      <c r="BN62" s="570"/>
      <c r="BO62" s="570"/>
      <c r="BP62" s="570"/>
      <c r="BQ62" s="570"/>
      <c r="BR62" s="570"/>
      <c r="BS62" s="570"/>
      <c r="BT62" s="570"/>
      <c r="BU62" s="570"/>
      <c r="BV62" s="570"/>
    </row>
    <row r="63" spans="1:74" ht="12" customHeight="1" x14ac:dyDescent="0.35">
      <c r="C63" s="569"/>
      <c r="D63" s="569"/>
      <c r="E63" s="569"/>
      <c r="F63" s="569"/>
      <c r="G63" s="569"/>
      <c r="H63" s="569"/>
      <c r="I63" s="569"/>
      <c r="J63" s="569"/>
      <c r="K63" s="569"/>
      <c r="L63" s="569"/>
      <c r="M63" s="569"/>
      <c r="N63" s="569"/>
      <c r="O63" s="569"/>
      <c r="P63" s="569"/>
      <c r="Q63" s="569"/>
      <c r="R63" s="569"/>
      <c r="S63" s="569"/>
      <c r="T63" s="569"/>
      <c r="U63" s="569"/>
      <c r="V63" s="569"/>
      <c r="W63" s="569"/>
      <c r="X63" s="569"/>
      <c r="Y63" s="569"/>
      <c r="Z63" s="569"/>
      <c r="AA63" s="569"/>
      <c r="AB63" s="569"/>
      <c r="AC63" s="570"/>
      <c r="AD63" s="570"/>
      <c r="AE63" s="570"/>
      <c r="AF63" s="570"/>
      <c r="AG63" s="570"/>
      <c r="AH63" s="570"/>
      <c r="AI63" s="570"/>
      <c r="AJ63" s="570"/>
      <c r="AK63" s="570"/>
      <c r="AL63" s="570"/>
      <c r="AM63" s="570"/>
      <c r="AN63" s="570"/>
      <c r="AO63" s="570"/>
      <c r="AP63" s="570"/>
      <c r="AQ63" s="570"/>
      <c r="AR63" s="570"/>
      <c r="AS63" s="570"/>
      <c r="AT63" s="570"/>
      <c r="AU63" s="570"/>
      <c r="AV63" s="570"/>
      <c r="AW63" s="570"/>
      <c r="AX63" s="570"/>
      <c r="AY63" s="570"/>
      <c r="AZ63" s="570"/>
      <c r="BA63" s="570"/>
      <c r="BB63" s="570"/>
      <c r="BC63" s="570"/>
      <c r="BD63" s="570"/>
      <c r="BE63" s="570"/>
      <c r="BF63" s="570"/>
      <c r="BG63" s="570"/>
      <c r="BH63" s="570"/>
      <c r="BI63" s="570"/>
      <c r="BJ63" s="570"/>
      <c r="BK63" s="570"/>
      <c r="BL63" s="570"/>
      <c r="BM63" s="570"/>
      <c r="BN63" s="570"/>
      <c r="BO63" s="570"/>
      <c r="BP63" s="570"/>
      <c r="BQ63" s="570"/>
      <c r="BR63" s="570"/>
      <c r="BS63" s="570"/>
      <c r="BT63" s="570"/>
      <c r="BU63" s="570"/>
      <c r="BV63" s="570"/>
    </row>
    <row r="64" spans="1:74" ht="12" customHeight="1" x14ac:dyDescent="0.35">
      <c r="C64" s="569"/>
      <c r="D64" s="569"/>
      <c r="E64" s="569"/>
      <c r="F64" s="569"/>
      <c r="G64" s="569"/>
      <c r="H64" s="569"/>
      <c r="I64" s="569"/>
      <c r="J64" s="569"/>
      <c r="K64" s="569"/>
      <c r="L64" s="569"/>
      <c r="M64" s="569"/>
      <c r="N64" s="569"/>
      <c r="O64" s="569"/>
      <c r="P64" s="569"/>
      <c r="Q64" s="569"/>
      <c r="R64" s="569"/>
      <c r="S64" s="569"/>
      <c r="T64" s="569"/>
      <c r="U64" s="569"/>
      <c r="V64" s="569"/>
      <c r="W64" s="569"/>
      <c r="X64" s="569"/>
      <c r="Y64" s="569"/>
      <c r="Z64" s="569"/>
      <c r="AA64" s="569"/>
      <c r="AB64" s="569"/>
      <c r="AC64" s="570"/>
      <c r="AD64" s="570"/>
      <c r="AE64" s="570"/>
      <c r="AF64" s="570"/>
      <c r="AG64" s="570"/>
      <c r="AH64" s="570"/>
      <c r="AI64" s="570"/>
      <c r="AJ64" s="570"/>
      <c r="AK64" s="570"/>
      <c r="AL64" s="570"/>
      <c r="AM64" s="570"/>
      <c r="AN64" s="570"/>
      <c r="AO64" s="570"/>
      <c r="AP64" s="570"/>
      <c r="AQ64" s="570"/>
      <c r="AR64" s="570"/>
      <c r="AS64" s="570"/>
      <c r="AT64" s="570"/>
      <c r="AU64" s="570"/>
      <c r="AV64" s="570"/>
      <c r="AW64" s="570"/>
      <c r="AX64" s="570"/>
      <c r="AY64" s="570"/>
      <c r="AZ64" s="570"/>
      <c r="BA64" s="570"/>
      <c r="BB64" s="570"/>
      <c r="BC64" s="570"/>
      <c r="BD64" s="570"/>
      <c r="BE64" s="570"/>
      <c r="BF64" s="570"/>
      <c r="BG64" s="570"/>
      <c r="BH64" s="570"/>
      <c r="BI64" s="570"/>
      <c r="BJ64" s="570"/>
      <c r="BK64" s="570"/>
      <c r="BL64" s="570"/>
      <c r="BM64" s="570"/>
      <c r="BN64" s="570"/>
      <c r="BO64" s="570"/>
      <c r="BP64" s="570"/>
      <c r="BQ64" s="570"/>
      <c r="BR64" s="570"/>
      <c r="BS64" s="570"/>
      <c r="BT64" s="570"/>
      <c r="BU64" s="570"/>
      <c r="BV64" s="570"/>
    </row>
    <row r="65" spans="3:74" ht="12" customHeight="1" x14ac:dyDescent="0.35">
      <c r="C65" s="569"/>
      <c r="D65" s="569"/>
      <c r="E65" s="569"/>
      <c r="F65" s="569"/>
      <c r="G65" s="569"/>
      <c r="H65" s="569"/>
      <c r="I65" s="569"/>
      <c r="J65" s="569"/>
      <c r="K65" s="569"/>
      <c r="L65" s="569"/>
      <c r="M65" s="569"/>
      <c r="N65" s="569"/>
      <c r="O65" s="569"/>
      <c r="P65" s="569"/>
      <c r="Q65" s="569"/>
      <c r="R65" s="569"/>
      <c r="S65" s="569"/>
      <c r="T65" s="569"/>
      <c r="U65" s="569"/>
      <c r="V65" s="569"/>
      <c r="W65" s="569"/>
      <c r="X65" s="569"/>
      <c r="Y65" s="569"/>
      <c r="Z65" s="569"/>
      <c r="AA65" s="569"/>
      <c r="AB65" s="569"/>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3:74" ht="12" customHeight="1" x14ac:dyDescent="0.35">
      <c r="C66" s="569"/>
      <c r="D66" s="569"/>
      <c r="E66" s="569"/>
      <c r="F66" s="569"/>
      <c r="G66" s="569"/>
      <c r="H66" s="569"/>
      <c r="I66" s="569"/>
      <c r="J66" s="569"/>
      <c r="K66" s="569"/>
      <c r="L66" s="569"/>
      <c r="M66" s="569"/>
      <c r="N66" s="569"/>
      <c r="O66" s="569"/>
      <c r="P66" s="569"/>
      <c r="Q66" s="569"/>
      <c r="R66" s="569"/>
      <c r="S66" s="569"/>
      <c r="T66" s="569"/>
      <c r="U66" s="569"/>
      <c r="V66" s="569"/>
      <c r="W66" s="569"/>
      <c r="X66" s="569"/>
      <c r="Y66" s="569"/>
      <c r="Z66" s="569"/>
      <c r="AA66" s="569"/>
      <c r="AB66" s="569"/>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3:74" ht="12" customHeight="1" x14ac:dyDescent="0.35">
      <c r="C67" s="569"/>
      <c r="D67" s="569"/>
      <c r="E67" s="569"/>
      <c r="F67" s="569"/>
      <c r="G67" s="569"/>
      <c r="H67" s="569"/>
      <c r="I67" s="569"/>
      <c r="J67" s="569"/>
      <c r="K67" s="569"/>
      <c r="L67" s="569"/>
      <c r="M67" s="569"/>
      <c r="N67" s="569"/>
      <c r="O67" s="569"/>
      <c r="P67" s="569"/>
      <c r="Q67" s="569"/>
      <c r="R67" s="569"/>
      <c r="S67" s="569"/>
      <c r="T67" s="569"/>
      <c r="U67" s="569"/>
      <c r="V67" s="569"/>
      <c r="W67" s="569"/>
      <c r="X67" s="569"/>
      <c r="Y67" s="569"/>
      <c r="Z67" s="569"/>
      <c r="AA67" s="569"/>
      <c r="AB67" s="569"/>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570"/>
      <c r="BE67" s="570"/>
      <c r="BF67" s="570"/>
      <c r="BG67" s="570"/>
      <c r="BH67" s="570"/>
      <c r="BI67" s="570"/>
      <c r="BJ67" s="570"/>
      <c r="BK67" s="570"/>
      <c r="BL67" s="570"/>
      <c r="BM67" s="570"/>
      <c r="BN67" s="570"/>
      <c r="BO67" s="570"/>
      <c r="BP67" s="570"/>
      <c r="BQ67" s="570"/>
      <c r="BR67" s="570"/>
      <c r="BS67" s="570"/>
      <c r="BT67" s="570"/>
      <c r="BU67" s="570"/>
      <c r="BV67" s="570"/>
    </row>
    <row r="68" spans="3:74" ht="12" customHeight="1" x14ac:dyDescent="0.35">
      <c r="C68" s="569"/>
      <c r="D68" s="569"/>
      <c r="E68" s="569"/>
      <c r="F68" s="569"/>
      <c r="G68" s="569"/>
      <c r="H68" s="569"/>
      <c r="I68" s="569"/>
      <c r="J68" s="569"/>
      <c r="K68" s="569"/>
      <c r="L68" s="569"/>
      <c r="M68" s="569"/>
      <c r="N68" s="569"/>
      <c r="O68" s="569"/>
      <c r="P68" s="569"/>
      <c r="Q68" s="569"/>
      <c r="R68" s="569"/>
      <c r="S68" s="569"/>
      <c r="T68" s="569"/>
      <c r="U68" s="569"/>
      <c r="V68" s="569"/>
      <c r="W68" s="569"/>
      <c r="X68" s="569"/>
      <c r="Y68" s="569"/>
      <c r="Z68" s="569"/>
      <c r="AA68" s="569"/>
      <c r="AB68" s="569"/>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570"/>
      <c r="BE68" s="570"/>
      <c r="BF68" s="570"/>
      <c r="BG68" s="570"/>
      <c r="BH68" s="570"/>
      <c r="BI68" s="570"/>
      <c r="BJ68" s="570"/>
      <c r="BK68" s="570"/>
      <c r="BL68" s="570"/>
      <c r="BM68" s="570"/>
      <c r="BN68" s="570"/>
      <c r="BO68" s="570"/>
      <c r="BP68" s="570"/>
      <c r="BQ68" s="570"/>
      <c r="BR68" s="570"/>
      <c r="BS68" s="570"/>
      <c r="BT68" s="570"/>
      <c r="BU68" s="570"/>
      <c r="BV68" s="570"/>
    </row>
    <row r="69" spans="3:74" ht="12" customHeight="1" x14ac:dyDescent="0.35">
      <c r="C69" s="569"/>
      <c r="D69" s="569"/>
      <c r="E69" s="569"/>
      <c r="F69" s="569"/>
      <c r="G69" s="569"/>
      <c r="H69" s="569"/>
      <c r="I69" s="569"/>
      <c r="J69" s="569"/>
      <c r="K69" s="569"/>
      <c r="L69" s="569"/>
      <c r="M69" s="569"/>
      <c r="N69" s="569"/>
      <c r="O69" s="569"/>
      <c r="P69" s="569"/>
      <c r="Q69" s="569"/>
      <c r="R69" s="569"/>
      <c r="S69" s="569"/>
      <c r="T69" s="569"/>
      <c r="U69" s="569"/>
      <c r="V69" s="569"/>
      <c r="W69" s="569"/>
      <c r="X69" s="569"/>
      <c r="Y69" s="569"/>
      <c r="Z69" s="569"/>
      <c r="AA69" s="569"/>
      <c r="AB69" s="569"/>
      <c r="AC69" s="570"/>
      <c r="AD69" s="570"/>
      <c r="AE69" s="570"/>
      <c r="AF69" s="570"/>
      <c r="AG69" s="570"/>
      <c r="AH69" s="570"/>
      <c r="AI69" s="570"/>
      <c r="AJ69" s="570"/>
      <c r="AK69" s="570"/>
      <c r="AL69" s="570"/>
      <c r="AM69" s="570"/>
      <c r="AN69" s="570"/>
      <c r="AO69" s="570"/>
      <c r="AP69" s="570"/>
      <c r="AQ69" s="570"/>
      <c r="AR69" s="570"/>
      <c r="AS69" s="570"/>
      <c r="AT69" s="570"/>
      <c r="AU69" s="570"/>
      <c r="AV69" s="570"/>
      <c r="AW69" s="570"/>
      <c r="AX69" s="570"/>
      <c r="AY69" s="570"/>
      <c r="AZ69" s="570"/>
      <c r="BA69" s="570"/>
      <c r="BB69" s="570"/>
      <c r="BC69" s="570"/>
      <c r="BD69" s="570"/>
      <c r="BE69" s="570"/>
      <c r="BF69" s="570"/>
      <c r="BG69" s="570"/>
      <c r="BH69" s="570"/>
      <c r="BI69" s="570"/>
      <c r="BJ69" s="570"/>
      <c r="BK69" s="570"/>
      <c r="BL69" s="570"/>
      <c r="BM69" s="570"/>
      <c r="BN69" s="570"/>
      <c r="BO69" s="570"/>
      <c r="BP69" s="570"/>
      <c r="BQ69" s="570"/>
      <c r="BR69" s="570"/>
      <c r="BS69" s="570"/>
      <c r="BT69" s="570"/>
      <c r="BU69" s="570"/>
      <c r="BV69" s="570"/>
    </row>
    <row r="70" spans="3:74" ht="12" customHeight="1" x14ac:dyDescent="0.35">
      <c r="C70" s="424"/>
      <c r="D70" s="424"/>
      <c r="E70" s="424"/>
      <c r="F70" s="424"/>
      <c r="G70" s="424"/>
      <c r="H70" s="424"/>
      <c r="I70" s="424"/>
      <c r="J70" s="424"/>
      <c r="K70" s="424"/>
      <c r="L70" s="424"/>
      <c r="M70" s="424"/>
      <c r="N70" s="424"/>
      <c r="O70" s="424"/>
      <c r="P70" s="424"/>
      <c r="Q70" s="424"/>
      <c r="R70" s="424"/>
      <c r="S70" s="424"/>
      <c r="T70" s="424"/>
      <c r="U70" s="424"/>
      <c r="V70" s="424"/>
      <c r="W70" s="424"/>
      <c r="X70" s="424"/>
      <c r="Y70" s="424"/>
      <c r="Z70" s="424"/>
      <c r="AA70" s="424"/>
      <c r="AB70" s="424"/>
      <c r="AC70" s="424"/>
      <c r="AD70" s="424"/>
      <c r="AE70" s="424"/>
      <c r="AF70" s="516"/>
      <c r="AG70" s="516"/>
      <c r="AH70" s="516"/>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424"/>
      <c r="BE70" s="424"/>
      <c r="BF70" s="424"/>
      <c r="BG70" s="424"/>
      <c r="BH70" s="424"/>
      <c r="BI70" s="424"/>
      <c r="BJ70" s="424"/>
      <c r="BK70" s="424"/>
      <c r="BL70" s="424"/>
      <c r="BM70" s="424"/>
      <c r="BN70" s="424"/>
      <c r="BO70" s="424"/>
      <c r="BP70" s="424"/>
      <c r="BQ70" s="424"/>
      <c r="BR70" s="424"/>
      <c r="BS70" s="424"/>
      <c r="BT70" s="424"/>
      <c r="BU70" s="424"/>
      <c r="BV70" s="424"/>
    </row>
    <row r="71" spans="3:74" ht="12" customHeight="1" x14ac:dyDescent="0.35">
      <c r="C71" s="424"/>
      <c r="D71" s="424"/>
      <c r="E71" s="424"/>
      <c r="F71" s="424"/>
      <c r="G71" s="424"/>
      <c r="H71" s="424"/>
      <c r="I71" s="424"/>
      <c r="J71" s="424"/>
      <c r="K71" s="424"/>
      <c r="L71" s="424"/>
      <c r="M71" s="424"/>
      <c r="N71" s="424"/>
      <c r="O71" s="424"/>
      <c r="P71" s="424"/>
      <c r="Q71" s="424"/>
      <c r="R71" s="424"/>
      <c r="S71" s="424"/>
      <c r="T71" s="424"/>
      <c r="U71" s="424"/>
      <c r="V71" s="424"/>
      <c r="W71" s="424"/>
      <c r="X71" s="424"/>
      <c r="Y71" s="424"/>
      <c r="Z71" s="424"/>
      <c r="AA71" s="424"/>
      <c r="AB71" s="424"/>
      <c r="AC71" s="424"/>
      <c r="AD71" s="424"/>
      <c r="AE71" s="424"/>
      <c r="AF71" s="516"/>
      <c r="AG71" s="516"/>
      <c r="AH71" s="516"/>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424"/>
      <c r="BE71" s="424"/>
      <c r="BF71" s="424"/>
      <c r="BG71" s="424"/>
      <c r="BH71" s="424"/>
      <c r="BI71" s="424"/>
      <c r="BJ71" s="424"/>
      <c r="BK71" s="424"/>
      <c r="BL71" s="424"/>
      <c r="BM71" s="424"/>
      <c r="BN71" s="424"/>
      <c r="BO71" s="424"/>
      <c r="BP71" s="424"/>
      <c r="BQ71" s="424"/>
      <c r="BR71" s="424"/>
      <c r="BS71" s="424"/>
      <c r="BT71" s="424"/>
      <c r="BU71" s="424"/>
      <c r="BV71" s="424"/>
    </row>
    <row r="72" spans="3:74" ht="12" customHeight="1" x14ac:dyDescent="0.35">
      <c r="C72" s="424"/>
      <c r="D72" s="424"/>
      <c r="E72" s="424"/>
      <c r="F72" s="424"/>
      <c r="G72" s="424"/>
      <c r="H72" s="424"/>
      <c r="I72" s="424"/>
      <c r="J72" s="424"/>
      <c r="K72" s="424"/>
      <c r="L72" s="424"/>
      <c r="M72" s="424"/>
      <c r="N72" s="424"/>
      <c r="O72" s="424"/>
      <c r="P72" s="424"/>
      <c r="Q72" s="424"/>
      <c r="R72" s="424"/>
      <c r="S72" s="424"/>
      <c r="T72" s="424"/>
      <c r="U72" s="424"/>
      <c r="V72" s="424"/>
      <c r="W72" s="424"/>
      <c r="X72" s="424"/>
      <c r="Y72" s="424"/>
      <c r="Z72" s="424"/>
      <c r="AA72" s="424"/>
      <c r="AB72" s="424"/>
      <c r="AC72" s="424"/>
      <c r="AD72" s="424"/>
      <c r="AE72" s="424"/>
      <c r="AF72" s="516"/>
      <c r="AG72" s="516"/>
      <c r="AH72" s="516"/>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424"/>
      <c r="BE72" s="424"/>
      <c r="BF72" s="424"/>
      <c r="BG72" s="424"/>
      <c r="BH72" s="424"/>
      <c r="BI72" s="424"/>
      <c r="BJ72" s="424"/>
      <c r="BK72" s="424"/>
      <c r="BL72" s="424"/>
      <c r="BM72" s="424"/>
      <c r="BN72" s="424"/>
      <c r="BO72" s="424"/>
      <c r="BP72" s="424"/>
      <c r="BQ72" s="424"/>
      <c r="BR72" s="424"/>
      <c r="BS72" s="424"/>
      <c r="BT72" s="424"/>
      <c r="BU72" s="424"/>
      <c r="BV72" s="424"/>
    </row>
    <row r="73" spans="3:74" ht="12" customHeight="1" x14ac:dyDescent="0.35">
      <c r="C73" s="424"/>
      <c r="D73" s="424"/>
      <c r="E73" s="424"/>
      <c r="F73" s="424"/>
      <c r="G73" s="424"/>
      <c r="H73" s="424"/>
      <c r="I73" s="424"/>
      <c r="J73" s="424"/>
      <c r="K73" s="424"/>
      <c r="L73" s="424"/>
      <c r="M73" s="424"/>
      <c r="N73" s="424"/>
      <c r="O73" s="424"/>
      <c r="P73" s="424"/>
      <c r="Q73" s="424"/>
      <c r="R73" s="424"/>
      <c r="S73" s="424"/>
      <c r="T73" s="424"/>
      <c r="U73" s="424"/>
      <c r="V73" s="424"/>
      <c r="W73" s="424"/>
      <c r="X73" s="424"/>
      <c r="Y73" s="424"/>
      <c r="Z73" s="424"/>
      <c r="AA73" s="424"/>
      <c r="AB73" s="424"/>
      <c r="AC73" s="424"/>
      <c r="AD73" s="424"/>
      <c r="AE73" s="424"/>
      <c r="AF73" s="516"/>
      <c r="AG73" s="516"/>
      <c r="AH73" s="516"/>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424"/>
      <c r="BE73" s="424"/>
      <c r="BF73" s="424"/>
      <c r="BG73" s="424"/>
      <c r="BH73" s="424"/>
      <c r="BI73" s="424"/>
      <c r="BJ73" s="424"/>
      <c r="BK73" s="424"/>
      <c r="BL73" s="424"/>
      <c r="BM73" s="424"/>
      <c r="BN73" s="424"/>
      <c r="BO73" s="424"/>
      <c r="BP73" s="424"/>
      <c r="BQ73" s="424"/>
      <c r="BR73" s="424"/>
      <c r="BS73" s="424"/>
      <c r="BT73" s="424"/>
      <c r="BU73" s="424"/>
      <c r="BV73" s="424"/>
    </row>
    <row r="74" spans="3:74" ht="12" customHeight="1" x14ac:dyDescent="0.35">
      <c r="C74" s="424"/>
      <c r="D74" s="424"/>
      <c r="E74" s="424"/>
      <c r="F74" s="424"/>
      <c r="G74" s="424"/>
      <c r="H74" s="424"/>
      <c r="I74" s="424"/>
      <c r="J74" s="424"/>
      <c r="K74" s="424"/>
      <c r="L74" s="424"/>
      <c r="M74" s="424"/>
      <c r="N74" s="424"/>
      <c r="O74" s="424"/>
      <c r="P74" s="424"/>
      <c r="Q74" s="424"/>
      <c r="R74" s="424"/>
      <c r="S74" s="424"/>
      <c r="T74" s="424"/>
      <c r="U74" s="424"/>
      <c r="V74" s="424"/>
      <c r="W74" s="424"/>
      <c r="X74" s="424"/>
      <c r="Y74" s="424"/>
      <c r="Z74" s="424"/>
      <c r="AA74" s="424"/>
      <c r="AB74" s="424"/>
      <c r="AC74" s="424"/>
      <c r="AD74" s="424"/>
      <c r="AE74" s="424"/>
      <c r="AF74" s="516"/>
      <c r="AG74" s="516"/>
      <c r="AH74" s="516"/>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424"/>
      <c r="BE74" s="424"/>
      <c r="BF74" s="424"/>
      <c r="BG74" s="424"/>
      <c r="BH74" s="424"/>
      <c r="BI74" s="424"/>
      <c r="BJ74" s="424"/>
      <c r="BK74" s="424"/>
      <c r="BL74" s="424"/>
      <c r="BM74" s="424"/>
      <c r="BN74" s="424"/>
      <c r="BO74" s="424"/>
      <c r="BP74" s="424"/>
      <c r="BQ74" s="424"/>
      <c r="BR74" s="424"/>
      <c r="BS74" s="424"/>
      <c r="BT74" s="424"/>
      <c r="BU74" s="424"/>
      <c r="BV74" s="424"/>
    </row>
    <row r="75" spans="3:74" ht="12" customHeight="1" x14ac:dyDescent="0.35">
      <c r="C75" s="424"/>
      <c r="D75" s="424"/>
      <c r="E75" s="424"/>
      <c r="F75" s="424"/>
      <c r="G75" s="424"/>
      <c r="H75" s="424"/>
      <c r="I75" s="424"/>
      <c r="J75" s="424"/>
      <c r="K75" s="424"/>
      <c r="L75" s="424"/>
      <c r="M75" s="424"/>
      <c r="N75" s="424"/>
      <c r="O75" s="424"/>
      <c r="P75" s="424"/>
      <c r="Q75" s="424"/>
      <c r="R75" s="424"/>
      <c r="S75" s="424"/>
      <c r="T75" s="424"/>
      <c r="U75" s="424"/>
      <c r="V75" s="424"/>
      <c r="W75" s="424"/>
      <c r="X75" s="424"/>
      <c r="Y75" s="424"/>
      <c r="Z75" s="424"/>
      <c r="AA75" s="424"/>
      <c r="AB75" s="424"/>
      <c r="AC75" s="424"/>
      <c r="AD75" s="424"/>
      <c r="AE75" s="424"/>
      <c r="AF75" s="516"/>
      <c r="AG75" s="516"/>
      <c r="AH75" s="516"/>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424"/>
      <c r="BE75" s="424"/>
      <c r="BF75" s="424"/>
      <c r="BG75" s="424"/>
      <c r="BH75" s="424"/>
      <c r="BI75" s="424"/>
      <c r="BJ75" s="424"/>
      <c r="BK75" s="424"/>
      <c r="BL75" s="424"/>
      <c r="BM75" s="424"/>
      <c r="BN75" s="424"/>
      <c r="BO75" s="424"/>
      <c r="BP75" s="424"/>
      <c r="BQ75" s="424"/>
      <c r="BR75" s="424"/>
      <c r="BS75" s="424"/>
      <c r="BT75" s="424"/>
      <c r="BU75" s="424"/>
      <c r="BV75" s="424"/>
    </row>
    <row r="76" spans="3:74" ht="12" customHeight="1" x14ac:dyDescent="0.35">
      <c r="C76" s="424"/>
      <c r="D76" s="424"/>
      <c r="E76" s="424"/>
      <c r="F76" s="424"/>
      <c r="G76" s="424"/>
      <c r="H76" s="424"/>
      <c r="I76" s="424"/>
      <c r="J76" s="424"/>
      <c r="K76" s="424"/>
      <c r="L76" s="424"/>
      <c r="M76" s="424"/>
      <c r="N76" s="424"/>
      <c r="O76" s="424"/>
      <c r="P76" s="424"/>
      <c r="Q76" s="424"/>
      <c r="R76" s="424"/>
      <c r="S76" s="424"/>
      <c r="T76" s="424"/>
      <c r="U76" s="424"/>
      <c r="V76" s="424"/>
      <c r="W76" s="424"/>
      <c r="X76" s="424"/>
      <c r="Y76" s="424"/>
      <c r="Z76" s="424"/>
      <c r="AA76" s="424"/>
      <c r="AB76" s="424"/>
      <c r="AC76" s="424"/>
      <c r="AD76" s="424"/>
      <c r="AE76" s="424"/>
      <c r="AF76" s="516"/>
      <c r="AG76" s="516"/>
      <c r="AH76" s="516"/>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424"/>
      <c r="BE76" s="424"/>
      <c r="BF76" s="424"/>
      <c r="BG76" s="424"/>
      <c r="BH76" s="424"/>
      <c r="BI76" s="424"/>
      <c r="BJ76" s="424"/>
      <c r="BK76" s="424"/>
      <c r="BL76" s="424"/>
      <c r="BM76" s="424"/>
      <c r="BN76" s="424"/>
      <c r="BO76" s="424"/>
      <c r="BP76" s="424"/>
      <c r="BQ76" s="424"/>
      <c r="BR76" s="424"/>
      <c r="BS76" s="424"/>
      <c r="BT76" s="424"/>
      <c r="BU76" s="424"/>
      <c r="BV76" s="424"/>
    </row>
    <row r="77" spans="3:74" ht="12" customHeight="1" x14ac:dyDescent="0.35">
      <c r="C77" s="424"/>
      <c r="D77" s="424"/>
      <c r="E77" s="424"/>
      <c r="F77" s="424"/>
      <c r="G77" s="424"/>
      <c r="H77" s="424"/>
      <c r="I77" s="424"/>
      <c r="J77" s="424"/>
      <c r="K77" s="424"/>
      <c r="L77" s="424"/>
      <c r="M77" s="424"/>
      <c r="N77" s="424"/>
      <c r="O77" s="424"/>
      <c r="P77" s="424"/>
      <c r="Q77" s="424"/>
      <c r="R77" s="424"/>
      <c r="S77" s="424"/>
      <c r="T77" s="424"/>
      <c r="U77" s="424"/>
      <c r="V77" s="424"/>
      <c r="W77" s="424"/>
      <c r="X77" s="424"/>
      <c r="Y77" s="424"/>
      <c r="Z77" s="424"/>
      <c r="AA77" s="424"/>
      <c r="AB77" s="424"/>
      <c r="AC77" s="424"/>
      <c r="AD77" s="424"/>
      <c r="AE77" s="424"/>
      <c r="AF77" s="516"/>
      <c r="AG77" s="516"/>
      <c r="AH77" s="516"/>
      <c r="AI77" s="424"/>
      <c r="AJ77" s="424"/>
      <c r="AK77" s="424"/>
      <c r="AL77" s="424"/>
      <c r="AM77" s="424"/>
      <c r="AN77" s="424"/>
      <c r="AO77" s="424"/>
      <c r="AP77" s="424"/>
      <c r="AQ77" s="424"/>
      <c r="AR77" s="424"/>
      <c r="AS77" s="424"/>
      <c r="AT77" s="424"/>
      <c r="AU77" s="424"/>
      <c r="AV77" s="424"/>
      <c r="AW77" s="424"/>
      <c r="AX77" s="424"/>
      <c r="AY77" s="424"/>
      <c r="AZ77" s="424"/>
      <c r="BA77" s="424"/>
      <c r="BB77" s="424"/>
      <c r="BC77" s="424"/>
      <c r="BD77" s="424"/>
      <c r="BE77" s="424"/>
      <c r="BF77" s="424"/>
      <c r="BG77" s="424"/>
      <c r="BH77" s="424"/>
      <c r="BI77" s="424"/>
      <c r="BJ77" s="424"/>
      <c r="BK77" s="424"/>
      <c r="BL77" s="424"/>
      <c r="BM77" s="424"/>
      <c r="BN77" s="424"/>
      <c r="BO77" s="424"/>
      <c r="BP77" s="424"/>
      <c r="BQ77" s="424"/>
      <c r="BR77" s="424"/>
      <c r="BS77" s="424"/>
      <c r="BT77" s="424"/>
      <c r="BU77" s="424"/>
      <c r="BV77" s="424"/>
    </row>
    <row r="78" spans="3:74" ht="12" customHeight="1" x14ac:dyDescent="0.35">
      <c r="C78" s="425"/>
      <c r="D78" s="426"/>
      <c r="E78" s="426"/>
      <c r="F78" s="426"/>
      <c r="G78" s="426"/>
      <c r="H78" s="426"/>
      <c r="I78" s="426"/>
      <c r="J78" s="426"/>
      <c r="K78" s="426"/>
      <c r="L78" s="426"/>
      <c r="M78" s="426"/>
      <c r="N78" s="426"/>
      <c r="O78" s="425"/>
      <c r="P78" s="426"/>
      <c r="Q78" s="426"/>
      <c r="R78" s="426"/>
      <c r="S78" s="426"/>
      <c r="T78" s="426"/>
      <c r="U78" s="426"/>
      <c r="V78" s="426"/>
      <c r="W78" s="426"/>
      <c r="X78" s="426"/>
      <c r="Y78" s="426"/>
      <c r="Z78" s="426"/>
      <c r="AA78" s="425"/>
      <c r="AB78" s="426"/>
      <c r="AC78" s="426"/>
      <c r="AD78" s="426"/>
      <c r="AE78" s="426"/>
      <c r="AF78" s="504"/>
      <c r="AG78" s="504"/>
      <c r="AH78" s="504"/>
      <c r="AI78" s="426"/>
      <c r="AJ78" s="426"/>
      <c r="AK78" s="426"/>
      <c r="AL78" s="426"/>
      <c r="AM78" s="425"/>
      <c r="AN78" s="426"/>
      <c r="AO78" s="426"/>
      <c r="AP78" s="426"/>
      <c r="AQ78" s="426"/>
      <c r="AR78" s="426"/>
      <c r="AS78" s="426"/>
      <c r="AT78" s="426"/>
      <c r="AU78" s="426"/>
      <c r="AV78" s="426"/>
      <c r="AW78" s="426"/>
      <c r="AX78" s="426"/>
      <c r="AY78" s="425"/>
      <c r="AZ78" s="426"/>
      <c r="BA78" s="426"/>
      <c r="BB78" s="426"/>
      <c r="BC78" s="426"/>
      <c r="BD78" s="426"/>
      <c r="BE78" s="426"/>
      <c r="BF78" s="426"/>
      <c r="BG78" s="426"/>
      <c r="BH78" s="426"/>
      <c r="BI78" s="426"/>
      <c r="BJ78" s="426"/>
      <c r="BK78" s="425"/>
      <c r="BL78" s="426"/>
      <c r="BM78" s="426"/>
      <c r="BN78" s="426"/>
      <c r="BO78" s="426"/>
      <c r="BP78" s="426"/>
      <c r="BQ78" s="426"/>
      <c r="BR78" s="426"/>
      <c r="BS78" s="426"/>
      <c r="BT78" s="426"/>
      <c r="BU78" s="426"/>
      <c r="BV78" s="426"/>
    </row>
    <row r="79" spans="3:74" ht="12" customHeight="1" x14ac:dyDescent="0.3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517"/>
      <c r="AG79" s="517"/>
      <c r="AH79" s="517"/>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428"/>
      <c r="BE79" s="428"/>
      <c r="BF79" s="428"/>
      <c r="BG79" s="428"/>
      <c r="BH79" s="428"/>
      <c r="BI79" s="428"/>
      <c r="BJ79" s="428"/>
      <c r="BK79" s="428"/>
      <c r="BL79" s="428"/>
      <c r="BM79" s="428"/>
      <c r="BN79" s="428"/>
      <c r="BO79" s="428"/>
      <c r="BP79" s="428"/>
      <c r="BQ79" s="428"/>
      <c r="BR79" s="428"/>
      <c r="BS79" s="428"/>
      <c r="BT79" s="428"/>
      <c r="BU79" s="428"/>
      <c r="BV79" s="428"/>
    </row>
    <row r="80" spans="3:74" ht="12" customHeight="1" x14ac:dyDescent="0.3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517"/>
      <c r="AG80" s="517"/>
      <c r="AH80" s="517"/>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428"/>
      <c r="BE80" s="428"/>
      <c r="BF80" s="428"/>
      <c r="BG80" s="428"/>
      <c r="BH80" s="428"/>
      <c r="BI80" s="428"/>
      <c r="BJ80" s="428"/>
      <c r="BK80" s="428"/>
      <c r="BL80" s="428"/>
      <c r="BM80" s="428"/>
      <c r="BN80" s="428"/>
      <c r="BO80" s="428"/>
      <c r="BP80" s="428"/>
      <c r="BQ80" s="428"/>
      <c r="BR80" s="428"/>
      <c r="BS80" s="428"/>
      <c r="BT80" s="428"/>
      <c r="BU80" s="428"/>
      <c r="BV80" s="428"/>
    </row>
    <row r="81" spans="3:74" ht="12" customHeight="1" x14ac:dyDescent="0.35">
      <c r="C81" s="428"/>
      <c r="D81" s="428"/>
      <c r="E81" s="428"/>
      <c r="F81" s="428"/>
      <c r="G81" s="428"/>
      <c r="H81" s="428"/>
      <c r="I81" s="428"/>
      <c r="J81" s="428"/>
      <c r="K81" s="428"/>
      <c r="L81" s="428"/>
      <c r="M81" s="428"/>
      <c r="N81" s="428"/>
      <c r="O81" s="428"/>
      <c r="P81" s="428"/>
      <c r="Q81" s="428"/>
      <c r="R81" s="428"/>
      <c r="S81" s="428"/>
      <c r="T81" s="428"/>
      <c r="U81" s="428"/>
      <c r="V81" s="428"/>
      <c r="W81" s="428"/>
      <c r="X81" s="428"/>
      <c r="Y81" s="428"/>
      <c r="Z81" s="428"/>
      <c r="AA81" s="428"/>
      <c r="AB81" s="428"/>
      <c r="AC81" s="428"/>
      <c r="AD81" s="428"/>
      <c r="AE81" s="428"/>
      <c r="AF81" s="517"/>
      <c r="AG81" s="517"/>
      <c r="AH81" s="517"/>
      <c r="AI81" s="428"/>
      <c r="AJ81" s="428"/>
      <c r="AK81" s="428"/>
      <c r="AL81" s="428"/>
      <c r="AM81" s="428"/>
      <c r="AN81" s="428"/>
      <c r="AO81" s="428"/>
      <c r="AP81" s="428"/>
      <c r="AQ81" s="428"/>
      <c r="AR81" s="428"/>
      <c r="AS81" s="428"/>
      <c r="AT81" s="428"/>
      <c r="AU81" s="428"/>
      <c r="AV81" s="428"/>
      <c r="AW81" s="428"/>
      <c r="AX81" s="428"/>
      <c r="AY81" s="428"/>
      <c r="AZ81" s="428"/>
      <c r="BA81" s="428"/>
      <c r="BB81" s="428"/>
      <c r="BC81" s="428"/>
      <c r="BD81" s="428"/>
      <c r="BE81" s="428"/>
      <c r="BF81" s="428"/>
      <c r="BG81" s="428"/>
      <c r="BH81" s="428"/>
      <c r="BI81" s="428"/>
      <c r="BJ81" s="428"/>
      <c r="BK81" s="428"/>
      <c r="BL81" s="428"/>
      <c r="BM81" s="428"/>
      <c r="BN81" s="428"/>
      <c r="BO81" s="428"/>
      <c r="BP81" s="428"/>
      <c r="BQ81" s="428"/>
      <c r="BR81" s="428"/>
      <c r="BS81" s="428"/>
      <c r="BT81" s="428"/>
      <c r="BU81" s="428"/>
      <c r="BV81" s="428"/>
    </row>
    <row r="83" spans="3:74" ht="12" customHeight="1" x14ac:dyDescent="0.3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517"/>
      <c r="AG83" s="517"/>
      <c r="AH83" s="517"/>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428"/>
      <c r="BE83" s="428"/>
      <c r="BF83" s="428"/>
      <c r="BG83" s="428"/>
      <c r="BH83" s="428"/>
      <c r="BI83" s="428"/>
      <c r="BJ83" s="428"/>
      <c r="BK83" s="428"/>
      <c r="BL83" s="428"/>
      <c r="BM83" s="428"/>
      <c r="BN83" s="428"/>
      <c r="BO83" s="428"/>
      <c r="BP83" s="428"/>
      <c r="BQ83" s="428"/>
      <c r="BR83" s="428"/>
      <c r="BS83" s="428"/>
      <c r="BT83" s="428"/>
      <c r="BU83" s="428"/>
      <c r="BV83" s="428"/>
    </row>
    <row r="84" spans="3:74" ht="12" customHeight="1" x14ac:dyDescent="0.3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517"/>
      <c r="AG84" s="517"/>
      <c r="AH84" s="517"/>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428"/>
      <c r="BE84" s="428"/>
      <c r="BF84" s="428"/>
      <c r="BG84" s="428"/>
      <c r="BH84" s="428"/>
      <c r="BI84" s="428"/>
      <c r="BJ84" s="428"/>
      <c r="BK84" s="428"/>
      <c r="BL84" s="428"/>
      <c r="BM84" s="428"/>
      <c r="BN84" s="428"/>
      <c r="BO84" s="428"/>
      <c r="BP84" s="428"/>
      <c r="BQ84" s="428"/>
      <c r="BR84" s="428"/>
      <c r="BS84" s="428"/>
      <c r="BT84" s="428"/>
      <c r="BU84" s="428"/>
      <c r="BV84" s="428"/>
    </row>
    <row r="85" spans="3:74" ht="12" customHeight="1" x14ac:dyDescent="0.3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517"/>
      <c r="AG85" s="517"/>
      <c r="AH85" s="517"/>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428"/>
      <c r="BE85" s="428"/>
      <c r="BF85" s="428"/>
      <c r="BG85" s="428"/>
      <c r="BH85" s="428"/>
      <c r="BI85" s="428"/>
      <c r="BJ85" s="428"/>
      <c r="BK85" s="428"/>
      <c r="BL85" s="428"/>
      <c r="BM85" s="428"/>
      <c r="BN85" s="428"/>
      <c r="BO85" s="428"/>
      <c r="BP85" s="428"/>
      <c r="BQ85" s="428"/>
      <c r="BR85" s="428"/>
      <c r="BS85" s="428"/>
      <c r="BT85" s="428"/>
      <c r="BU85" s="428"/>
      <c r="BV85" s="428"/>
    </row>
    <row r="86" spans="3:74" ht="12" customHeight="1" x14ac:dyDescent="0.35">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517"/>
      <c r="AG86" s="517"/>
      <c r="AH86" s="517"/>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428"/>
      <c r="BE86" s="428"/>
      <c r="BF86" s="428"/>
      <c r="BG86" s="428"/>
      <c r="BH86" s="428"/>
      <c r="BI86" s="428"/>
      <c r="BJ86" s="428"/>
      <c r="BK86" s="428"/>
      <c r="BL86" s="428"/>
      <c r="BM86" s="428"/>
      <c r="BN86" s="428"/>
      <c r="BO86" s="428"/>
      <c r="BP86" s="428"/>
      <c r="BQ86" s="428"/>
      <c r="BR86" s="428"/>
      <c r="BS86" s="428"/>
      <c r="BT86" s="428"/>
      <c r="BU86" s="428"/>
      <c r="BV86" s="428"/>
    </row>
    <row r="87" spans="3:74" ht="12" customHeight="1" x14ac:dyDescent="0.3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517"/>
      <c r="AG87" s="517"/>
      <c r="AH87" s="517"/>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428"/>
      <c r="BE87" s="428"/>
      <c r="BF87" s="428"/>
      <c r="BG87" s="428"/>
      <c r="BH87" s="428"/>
      <c r="BI87" s="428"/>
      <c r="BJ87" s="428"/>
      <c r="BK87" s="428"/>
      <c r="BL87" s="428"/>
      <c r="BM87" s="428"/>
      <c r="BN87" s="428"/>
      <c r="BO87" s="428"/>
      <c r="BP87" s="428"/>
      <c r="BQ87" s="428"/>
      <c r="BR87" s="428"/>
      <c r="BS87" s="428"/>
      <c r="BT87" s="428"/>
      <c r="BU87" s="428"/>
      <c r="BV87" s="428"/>
    </row>
    <row r="88" spans="3:74" ht="12" customHeight="1" x14ac:dyDescent="0.3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517"/>
      <c r="AG88" s="517"/>
      <c r="AH88" s="517"/>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428"/>
      <c r="BE88" s="428"/>
      <c r="BF88" s="428"/>
      <c r="BG88" s="428"/>
      <c r="BH88" s="428"/>
      <c r="BI88" s="428"/>
      <c r="BJ88" s="428"/>
      <c r="BK88" s="428"/>
      <c r="BL88" s="428"/>
      <c r="BM88" s="428"/>
      <c r="BN88" s="428"/>
      <c r="BO88" s="428"/>
      <c r="BP88" s="428"/>
      <c r="BQ88" s="428"/>
      <c r="BR88" s="428"/>
      <c r="BS88" s="428"/>
      <c r="BT88" s="428"/>
      <c r="BU88" s="428"/>
      <c r="BV88" s="428"/>
    </row>
    <row r="89" spans="3:74" ht="12" customHeight="1" x14ac:dyDescent="0.35">
      <c r="C89" s="428"/>
      <c r="D89" s="428"/>
      <c r="E89" s="428"/>
      <c r="F89" s="428"/>
      <c r="G89" s="428"/>
      <c r="H89" s="428"/>
      <c r="I89" s="428"/>
      <c r="J89" s="428"/>
      <c r="K89" s="428"/>
      <c r="L89" s="428"/>
      <c r="M89" s="428"/>
      <c r="N89" s="428"/>
      <c r="O89" s="428"/>
      <c r="P89" s="428"/>
      <c r="Q89" s="428"/>
      <c r="R89" s="428"/>
      <c r="S89" s="428"/>
      <c r="T89" s="428"/>
      <c r="U89" s="428"/>
      <c r="V89" s="428"/>
      <c r="W89" s="428"/>
      <c r="X89" s="428"/>
      <c r="Y89" s="428"/>
      <c r="Z89" s="428"/>
      <c r="AA89" s="428"/>
      <c r="AB89" s="428"/>
      <c r="AC89" s="428"/>
      <c r="AD89" s="428"/>
      <c r="AE89" s="428"/>
      <c r="AF89" s="517"/>
      <c r="AG89" s="517"/>
      <c r="AH89" s="517"/>
      <c r="AI89" s="428"/>
      <c r="AJ89" s="428"/>
      <c r="AK89" s="428"/>
      <c r="AL89" s="428"/>
      <c r="AM89" s="428"/>
      <c r="AN89" s="428"/>
      <c r="AO89" s="428"/>
      <c r="AP89" s="428"/>
      <c r="AQ89" s="428"/>
      <c r="AR89" s="428"/>
      <c r="AS89" s="428"/>
      <c r="AT89" s="428"/>
      <c r="AU89" s="428"/>
      <c r="AV89" s="428"/>
      <c r="AW89" s="428"/>
      <c r="AX89" s="428"/>
      <c r="AY89" s="428"/>
      <c r="AZ89" s="428"/>
      <c r="BA89" s="428"/>
      <c r="BB89" s="428"/>
      <c r="BC89" s="428"/>
      <c r="BD89" s="428"/>
      <c r="BE89" s="428"/>
      <c r="BF89" s="428"/>
      <c r="BG89" s="428"/>
      <c r="BH89" s="428"/>
      <c r="BI89" s="428"/>
      <c r="BJ89" s="428"/>
      <c r="BK89" s="428"/>
      <c r="BL89" s="428"/>
      <c r="BM89" s="428"/>
      <c r="BN89" s="428"/>
      <c r="BO89" s="428"/>
      <c r="BP89" s="428"/>
      <c r="BQ89" s="428"/>
      <c r="BR89" s="428"/>
      <c r="BS89" s="428"/>
      <c r="BT89" s="428"/>
      <c r="BU89" s="428"/>
      <c r="BV89" s="428"/>
    </row>
    <row r="91" spans="3:74" ht="12" customHeight="1" x14ac:dyDescent="0.3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517"/>
      <c r="AG91" s="517"/>
      <c r="AH91" s="517"/>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428"/>
      <c r="BE91" s="428"/>
      <c r="BF91" s="428"/>
      <c r="BG91" s="428"/>
      <c r="BH91" s="428"/>
      <c r="BI91" s="428"/>
      <c r="BJ91" s="428"/>
      <c r="BK91" s="428"/>
      <c r="BL91" s="428"/>
      <c r="BM91" s="428"/>
      <c r="BN91" s="428"/>
      <c r="BO91" s="428"/>
      <c r="BP91" s="428"/>
      <c r="BQ91" s="428"/>
      <c r="BR91" s="428"/>
      <c r="BS91" s="428"/>
      <c r="BT91" s="428"/>
      <c r="BU91" s="428"/>
      <c r="BV91" s="428"/>
    </row>
    <row r="92" spans="3:74" ht="12" customHeight="1" x14ac:dyDescent="0.3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517"/>
      <c r="AG92" s="517"/>
      <c r="AH92" s="517"/>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428"/>
      <c r="BE92" s="428"/>
      <c r="BF92" s="428"/>
      <c r="BG92" s="428"/>
      <c r="BH92" s="428"/>
      <c r="BI92" s="428"/>
      <c r="BJ92" s="428"/>
      <c r="BK92" s="428"/>
      <c r="BL92" s="428"/>
      <c r="BM92" s="428"/>
      <c r="BN92" s="428"/>
      <c r="BO92" s="428"/>
      <c r="BP92" s="428"/>
      <c r="BQ92" s="428"/>
      <c r="BR92" s="428"/>
      <c r="BS92" s="428"/>
      <c r="BT92" s="428"/>
      <c r="BU92" s="428"/>
      <c r="BV92" s="428"/>
    </row>
    <row r="93" spans="3:74" ht="12" customHeight="1" x14ac:dyDescent="0.35">
      <c r="C93" s="428"/>
      <c r="D93" s="428"/>
      <c r="E93" s="428"/>
      <c r="F93" s="428"/>
      <c r="G93" s="428"/>
      <c r="H93" s="428"/>
      <c r="I93" s="428"/>
      <c r="J93" s="428"/>
      <c r="K93" s="428"/>
      <c r="L93" s="428"/>
      <c r="M93" s="428"/>
      <c r="N93" s="428"/>
      <c r="O93" s="428"/>
      <c r="P93" s="428"/>
      <c r="Q93" s="428"/>
      <c r="R93" s="428"/>
      <c r="S93" s="428"/>
      <c r="T93" s="428"/>
      <c r="U93" s="428"/>
      <c r="V93" s="428"/>
      <c r="W93" s="428"/>
      <c r="X93" s="428"/>
      <c r="Y93" s="428"/>
      <c r="Z93" s="428"/>
      <c r="AA93" s="428"/>
      <c r="AB93" s="428"/>
      <c r="AC93" s="428"/>
      <c r="AD93" s="428"/>
      <c r="AE93" s="428"/>
      <c r="AF93" s="517"/>
      <c r="AG93" s="517"/>
      <c r="AH93" s="517"/>
      <c r="AI93" s="428"/>
      <c r="AJ93" s="428"/>
      <c r="AK93" s="428"/>
      <c r="AL93" s="428"/>
      <c r="AM93" s="428"/>
      <c r="AN93" s="428"/>
      <c r="AO93" s="428"/>
      <c r="AP93" s="428"/>
      <c r="AQ93" s="428"/>
      <c r="AR93" s="428"/>
      <c r="AS93" s="428"/>
      <c r="AT93" s="428"/>
      <c r="AU93" s="428"/>
      <c r="AV93" s="428"/>
      <c r="AW93" s="428"/>
      <c r="AX93" s="428"/>
      <c r="AY93" s="428"/>
      <c r="AZ93" s="428"/>
      <c r="BA93" s="428"/>
      <c r="BB93" s="428"/>
      <c r="BC93" s="428"/>
      <c r="BD93" s="428"/>
      <c r="BE93" s="428"/>
      <c r="BF93" s="428"/>
      <c r="BG93" s="428"/>
      <c r="BH93" s="428"/>
      <c r="BI93" s="428"/>
      <c r="BJ93" s="428"/>
      <c r="BK93" s="428"/>
      <c r="BL93" s="428"/>
      <c r="BM93" s="428"/>
      <c r="BN93" s="428"/>
      <c r="BO93" s="428"/>
      <c r="BP93" s="428"/>
      <c r="BQ93" s="428"/>
      <c r="BR93" s="428"/>
      <c r="BS93" s="428"/>
      <c r="BT93" s="428"/>
      <c r="BU93" s="428"/>
      <c r="BV93" s="428"/>
    </row>
    <row r="95" spans="3:74" ht="12" customHeight="1" x14ac:dyDescent="0.3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518"/>
      <c r="AG95" s="518"/>
      <c r="AH95" s="518"/>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429"/>
      <c r="BE95" s="429"/>
      <c r="BF95" s="429"/>
      <c r="BG95" s="429"/>
      <c r="BH95" s="429"/>
      <c r="BI95" s="429"/>
      <c r="BJ95" s="429"/>
      <c r="BK95" s="429"/>
      <c r="BL95" s="429"/>
      <c r="BM95" s="429"/>
      <c r="BN95" s="429"/>
      <c r="BO95" s="429"/>
      <c r="BP95" s="429"/>
      <c r="BQ95" s="429"/>
      <c r="BR95" s="429"/>
      <c r="BS95" s="429"/>
      <c r="BT95" s="429"/>
      <c r="BU95" s="429"/>
      <c r="BV95" s="429"/>
    </row>
    <row r="96" spans="3:74" ht="12" customHeight="1" x14ac:dyDescent="0.35">
      <c r="C96" s="429"/>
      <c r="D96" s="429"/>
      <c r="E96" s="429"/>
      <c r="F96" s="429"/>
      <c r="G96" s="429"/>
      <c r="H96" s="429"/>
      <c r="I96" s="429"/>
      <c r="J96" s="429"/>
      <c r="K96" s="429"/>
      <c r="L96" s="429"/>
      <c r="M96" s="429"/>
      <c r="N96" s="429"/>
      <c r="O96" s="429"/>
      <c r="P96" s="429"/>
      <c r="Q96" s="429"/>
      <c r="R96" s="429"/>
      <c r="S96" s="429"/>
      <c r="T96" s="429"/>
      <c r="U96" s="429"/>
      <c r="V96" s="429"/>
      <c r="W96" s="429"/>
      <c r="X96" s="429"/>
      <c r="Y96" s="429"/>
      <c r="Z96" s="429"/>
      <c r="AA96" s="429"/>
      <c r="AB96" s="429"/>
      <c r="AC96" s="429"/>
      <c r="AD96" s="429"/>
      <c r="AE96" s="429"/>
      <c r="AF96" s="518"/>
      <c r="AG96" s="518"/>
      <c r="AH96" s="518"/>
      <c r="AI96" s="429"/>
      <c r="AJ96" s="429"/>
      <c r="AK96" s="429"/>
      <c r="AL96" s="429"/>
      <c r="AM96" s="429"/>
      <c r="AN96" s="429"/>
      <c r="AO96" s="429"/>
      <c r="AP96" s="429"/>
      <c r="AQ96" s="429"/>
      <c r="AR96" s="429"/>
      <c r="AS96" s="429"/>
      <c r="AT96" s="429"/>
      <c r="AU96" s="429"/>
      <c r="AV96" s="429"/>
      <c r="AW96" s="429"/>
      <c r="AX96" s="429"/>
      <c r="AY96" s="429"/>
      <c r="AZ96" s="429"/>
      <c r="BA96" s="429"/>
      <c r="BB96" s="429"/>
      <c r="BC96" s="429"/>
      <c r="BD96" s="429"/>
      <c r="BE96" s="429"/>
      <c r="BF96" s="429"/>
      <c r="BG96" s="429"/>
      <c r="BH96" s="429"/>
      <c r="BI96" s="429"/>
      <c r="BJ96" s="429"/>
      <c r="BK96" s="429"/>
      <c r="BL96" s="429"/>
      <c r="BM96" s="429"/>
      <c r="BN96" s="429"/>
      <c r="BO96" s="429"/>
      <c r="BP96" s="429"/>
      <c r="BQ96" s="429"/>
      <c r="BR96" s="429"/>
      <c r="BS96" s="429"/>
      <c r="BT96" s="429"/>
      <c r="BU96" s="429"/>
      <c r="BV96" s="429"/>
    </row>
    <row r="97" spans="3:74" ht="12" customHeight="1" x14ac:dyDescent="0.35">
      <c r="C97" s="428"/>
      <c r="D97" s="428"/>
      <c r="E97" s="428"/>
      <c r="F97" s="428"/>
      <c r="G97" s="428"/>
      <c r="H97" s="428"/>
      <c r="I97" s="428"/>
      <c r="J97" s="428"/>
      <c r="K97" s="428"/>
      <c r="L97" s="428"/>
      <c r="M97" s="428"/>
      <c r="N97" s="428"/>
      <c r="O97" s="428"/>
      <c r="P97" s="428"/>
      <c r="Q97" s="428"/>
      <c r="R97" s="428"/>
      <c r="S97" s="428"/>
      <c r="T97" s="428"/>
      <c r="U97" s="428"/>
      <c r="V97" s="428"/>
      <c r="W97" s="428"/>
      <c r="X97" s="428"/>
      <c r="Y97" s="428"/>
      <c r="Z97" s="428"/>
      <c r="AA97" s="428"/>
      <c r="AB97" s="428"/>
      <c r="AC97" s="428"/>
      <c r="AD97" s="428"/>
      <c r="AE97" s="428"/>
      <c r="AF97" s="517"/>
      <c r="AG97" s="517"/>
      <c r="AH97" s="517"/>
      <c r="AI97" s="428"/>
      <c r="AJ97" s="428"/>
      <c r="AK97" s="428"/>
      <c r="AL97" s="428"/>
      <c r="AM97" s="428"/>
      <c r="AN97" s="428"/>
      <c r="AO97" s="428"/>
      <c r="AP97" s="428"/>
      <c r="AQ97" s="428"/>
      <c r="AR97" s="428"/>
      <c r="AS97" s="428"/>
      <c r="AT97" s="428"/>
      <c r="AU97" s="428"/>
      <c r="AV97" s="428"/>
      <c r="AW97" s="428"/>
      <c r="AX97" s="428"/>
      <c r="AY97" s="428"/>
      <c r="AZ97" s="428"/>
      <c r="BA97" s="428"/>
      <c r="BB97" s="428"/>
      <c r="BC97" s="428"/>
      <c r="BD97" s="428"/>
      <c r="BE97" s="428"/>
      <c r="BF97" s="428"/>
      <c r="BG97" s="428"/>
      <c r="BH97" s="428"/>
      <c r="BI97" s="428"/>
      <c r="BJ97" s="428"/>
      <c r="BK97" s="428"/>
      <c r="BL97" s="428"/>
      <c r="BM97" s="428"/>
      <c r="BN97" s="428"/>
      <c r="BO97" s="428"/>
      <c r="BP97" s="428"/>
      <c r="BQ97" s="428"/>
      <c r="BR97" s="428"/>
      <c r="BS97" s="428"/>
      <c r="BT97" s="428"/>
      <c r="BU97" s="428"/>
      <c r="BV97" s="428"/>
    </row>
    <row r="99" spans="3:74" ht="12" customHeight="1" x14ac:dyDescent="0.35">
      <c r="C99" s="430"/>
      <c r="D99" s="430"/>
      <c r="E99" s="430"/>
      <c r="F99" s="430"/>
      <c r="G99" s="430"/>
      <c r="H99" s="430"/>
      <c r="I99" s="430"/>
      <c r="J99" s="430"/>
      <c r="K99" s="430"/>
      <c r="L99" s="430"/>
      <c r="M99" s="430"/>
      <c r="N99" s="430"/>
      <c r="O99" s="430"/>
      <c r="P99" s="430"/>
      <c r="Q99" s="430"/>
      <c r="R99" s="430"/>
      <c r="S99" s="430"/>
      <c r="T99" s="430"/>
      <c r="U99" s="430"/>
      <c r="V99" s="430"/>
      <c r="W99" s="430"/>
      <c r="X99" s="430"/>
      <c r="Y99" s="430"/>
      <c r="Z99" s="430"/>
      <c r="AA99" s="430"/>
      <c r="AB99" s="430"/>
      <c r="AC99" s="430"/>
      <c r="AD99" s="430"/>
      <c r="AE99" s="430"/>
      <c r="AF99" s="519"/>
      <c r="AG99" s="519"/>
      <c r="AH99" s="519"/>
      <c r="AI99" s="430"/>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c r="BG99" s="430"/>
      <c r="BH99" s="430"/>
      <c r="BI99" s="430"/>
      <c r="BJ99" s="430"/>
      <c r="BK99" s="430"/>
      <c r="BL99" s="430"/>
      <c r="BM99" s="430"/>
      <c r="BN99" s="430"/>
      <c r="BO99" s="430"/>
      <c r="BP99" s="430"/>
      <c r="BQ99" s="430"/>
      <c r="BR99" s="430"/>
      <c r="BS99" s="430"/>
      <c r="BT99" s="430"/>
      <c r="BU99" s="430"/>
      <c r="BV99" s="430"/>
    </row>
    <row r="100" spans="3:74" ht="12" customHeight="1" x14ac:dyDescent="0.35">
      <c r="C100" s="431"/>
      <c r="D100" s="431"/>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c r="AA100" s="431"/>
      <c r="AB100" s="431"/>
      <c r="AC100" s="431"/>
      <c r="AD100" s="431"/>
      <c r="AE100" s="431"/>
      <c r="AF100" s="520"/>
      <c r="AG100" s="520"/>
      <c r="AH100" s="520"/>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BK100" s="431"/>
      <c r="BL100" s="431"/>
      <c r="BM100" s="431"/>
      <c r="BN100" s="431"/>
      <c r="BO100" s="431"/>
      <c r="BP100" s="431"/>
      <c r="BQ100" s="431"/>
      <c r="BR100" s="431"/>
      <c r="BS100" s="431"/>
      <c r="BT100" s="431"/>
      <c r="BU100" s="431"/>
      <c r="BV100" s="431"/>
    </row>
  </sheetData>
  <mergeCells count="7">
    <mergeCell ref="AY3:BJ3"/>
    <mergeCell ref="BK3:BV3"/>
    <mergeCell ref="AM3:AX3"/>
    <mergeCell ref="A1:A2"/>
    <mergeCell ref="C3:N3"/>
    <mergeCell ref="O3:Z3"/>
    <mergeCell ref="AA3:AL3"/>
  </mergeCells>
  <conditionalFormatting sqref="C85:AX85 C89:AX89 C93:AX93 C97:AX97 C101:AX101 C81:AX81">
    <cfRule type="cellIs" dxfId="2" priority="3" stopIfTrue="1" operator="notEqual">
      <formula>0</formula>
    </cfRule>
  </conditionalFormatting>
  <conditionalFormatting sqref="AY85:BJ85 AY89:BJ89 AY93:BJ93 AY97:BJ97 AY101:BJ101 AY81:BJ81">
    <cfRule type="cellIs" dxfId="1" priority="2" stopIfTrue="1" operator="notEqual">
      <formula>0</formula>
    </cfRule>
  </conditionalFormatting>
  <conditionalFormatting sqref="BK85:BV85 BK89:BV89 BK93:BV93 BK97:BV97 BK101:BV101 BK81:BV81">
    <cfRule type="cellIs" dxfId="0" priority="1" stopIfTrue="1" operator="notEqual">
      <formula>0</formula>
    </cfRule>
  </conditionalFormatting>
  <hyperlinks>
    <hyperlink ref="A1:A2" location="Contents!A1" display="Table of Contents" xr:uid="{00000000-0004-0000-1300-000000000000}"/>
  </hyperlinks>
  <pageMargins left="0.25" right="0.25" top="0.25" bottom="0.25" header="0.5" footer="0.5"/>
  <pageSetup scale="82" orientation="portrait" verticalDpi="599"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BV59"/>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2.453125" style="438" customWidth="1"/>
    <col min="2" max="2" width="32.81640625" style="438" customWidth="1"/>
    <col min="3" max="55" width="6.54296875" style="438" customWidth="1"/>
    <col min="56" max="58" width="6.54296875" style="131" customWidth="1"/>
    <col min="59" max="74" width="6.54296875" style="438" customWidth="1"/>
    <col min="75" max="16384" width="11" style="438"/>
  </cols>
  <sheetData>
    <row r="1" spans="1:74" ht="12.75" customHeight="1" x14ac:dyDescent="0.3">
      <c r="A1" s="649" t="s">
        <v>774</v>
      </c>
      <c r="B1" s="436" t="s">
        <v>1311</v>
      </c>
      <c r="C1" s="437"/>
      <c r="D1" s="437"/>
      <c r="E1" s="437"/>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c r="AE1" s="437"/>
      <c r="AF1" s="437"/>
      <c r="AG1" s="437"/>
      <c r="AH1" s="437"/>
      <c r="AI1" s="437"/>
      <c r="AJ1" s="437"/>
      <c r="AK1" s="437"/>
      <c r="AL1" s="437"/>
      <c r="AM1" s="437"/>
      <c r="AN1" s="437"/>
      <c r="AO1" s="437"/>
      <c r="AP1" s="437"/>
      <c r="AQ1" s="437"/>
      <c r="AR1" s="437"/>
      <c r="AS1" s="437"/>
      <c r="AT1" s="437"/>
      <c r="AU1" s="437"/>
      <c r="AV1" s="437"/>
      <c r="AW1" s="437"/>
      <c r="AX1" s="437"/>
      <c r="AY1" s="437"/>
      <c r="AZ1" s="437"/>
      <c r="BA1" s="437"/>
      <c r="BB1" s="437"/>
      <c r="BC1" s="437"/>
      <c r="BD1" s="523"/>
      <c r="BE1" s="523"/>
      <c r="BF1" s="523"/>
      <c r="BG1" s="437"/>
      <c r="BH1" s="437"/>
      <c r="BI1" s="437"/>
      <c r="BJ1" s="437"/>
      <c r="BK1" s="437"/>
      <c r="BL1" s="437"/>
      <c r="BM1" s="437"/>
      <c r="BN1" s="437"/>
      <c r="BO1" s="437"/>
      <c r="BP1" s="437"/>
      <c r="BQ1" s="437"/>
      <c r="BR1" s="437"/>
      <c r="BS1" s="437"/>
      <c r="BT1" s="437"/>
      <c r="BU1" s="437"/>
      <c r="BV1" s="437"/>
    </row>
    <row r="2" spans="1:74" ht="12.75" customHeight="1" x14ac:dyDescent="0.3">
      <c r="A2" s="650"/>
      <c r="B2" s="402" t="str">
        <f>"U.S. Energy Information Administration  |  Short-Term Energy Outlook  - "&amp;Dates!D1</f>
        <v>U.S. Energy Information Administration  |  Short-Term Energy Outlook  - April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5">
      <c r="A3" s="596" t="s">
        <v>1328</v>
      </c>
      <c r="B3" s="440"/>
      <c r="C3" s="652">
        <f>Dates!D3</f>
        <v>2019</v>
      </c>
      <c r="D3" s="653"/>
      <c r="E3" s="653"/>
      <c r="F3" s="653"/>
      <c r="G3" s="653"/>
      <c r="H3" s="653"/>
      <c r="I3" s="653"/>
      <c r="J3" s="653"/>
      <c r="K3" s="653"/>
      <c r="L3" s="653"/>
      <c r="M3" s="653"/>
      <c r="N3" s="705"/>
      <c r="O3" s="652">
        <f>C3+1</f>
        <v>2020</v>
      </c>
      <c r="P3" s="653"/>
      <c r="Q3" s="653"/>
      <c r="R3" s="653"/>
      <c r="S3" s="653"/>
      <c r="T3" s="653"/>
      <c r="U3" s="653"/>
      <c r="V3" s="653"/>
      <c r="W3" s="653"/>
      <c r="X3" s="653"/>
      <c r="Y3" s="653"/>
      <c r="Z3" s="705"/>
      <c r="AA3" s="652">
        <f>O3+1</f>
        <v>2021</v>
      </c>
      <c r="AB3" s="653"/>
      <c r="AC3" s="653"/>
      <c r="AD3" s="653"/>
      <c r="AE3" s="653"/>
      <c r="AF3" s="653"/>
      <c r="AG3" s="653"/>
      <c r="AH3" s="653"/>
      <c r="AI3" s="653"/>
      <c r="AJ3" s="653"/>
      <c r="AK3" s="653"/>
      <c r="AL3" s="705"/>
      <c r="AM3" s="652">
        <f>AA3+1</f>
        <v>2022</v>
      </c>
      <c r="AN3" s="653"/>
      <c r="AO3" s="653"/>
      <c r="AP3" s="653"/>
      <c r="AQ3" s="653"/>
      <c r="AR3" s="653"/>
      <c r="AS3" s="653"/>
      <c r="AT3" s="653"/>
      <c r="AU3" s="653"/>
      <c r="AV3" s="653"/>
      <c r="AW3" s="653"/>
      <c r="AX3" s="705"/>
      <c r="AY3" s="652">
        <f>AM3+1</f>
        <v>2023</v>
      </c>
      <c r="AZ3" s="653"/>
      <c r="BA3" s="653"/>
      <c r="BB3" s="653"/>
      <c r="BC3" s="653"/>
      <c r="BD3" s="653"/>
      <c r="BE3" s="653"/>
      <c r="BF3" s="653"/>
      <c r="BG3" s="653"/>
      <c r="BH3" s="653"/>
      <c r="BI3" s="653"/>
      <c r="BJ3" s="705"/>
      <c r="BK3" s="652">
        <f>AY3+1</f>
        <v>2024</v>
      </c>
      <c r="BL3" s="653"/>
      <c r="BM3" s="653"/>
      <c r="BN3" s="653"/>
      <c r="BO3" s="653"/>
      <c r="BP3" s="653"/>
      <c r="BQ3" s="653"/>
      <c r="BR3" s="653"/>
      <c r="BS3" s="653"/>
      <c r="BT3" s="653"/>
      <c r="BU3" s="653"/>
      <c r="BV3" s="705"/>
    </row>
    <row r="4" spans="1:74" s="131" customFormat="1" ht="12.75" customHeight="1" x14ac:dyDescent="0.25">
      <c r="A4" s="597" t="str">
        <f>Dates!$D$2</f>
        <v>Thursday April 6, 2023</v>
      </c>
      <c r="B4" s="44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2" customHeight="1" x14ac:dyDescent="0.25">
      <c r="A5" s="442"/>
      <c r="B5" s="132" t="s">
        <v>339</v>
      </c>
      <c r="C5" s="401"/>
      <c r="D5" s="401"/>
      <c r="E5" s="401"/>
      <c r="F5" s="401"/>
      <c r="G5" s="401"/>
      <c r="H5" s="401"/>
      <c r="I5" s="401"/>
      <c r="J5" s="401"/>
      <c r="K5" s="401"/>
      <c r="L5" s="401"/>
      <c r="M5" s="401"/>
      <c r="N5" s="401"/>
      <c r="O5" s="401"/>
      <c r="P5" s="401"/>
      <c r="Q5" s="401"/>
      <c r="R5" s="401"/>
      <c r="S5" s="401"/>
      <c r="T5" s="401"/>
      <c r="U5" s="401"/>
      <c r="V5" s="401"/>
      <c r="W5" s="401"/>
      <c r="X5" s="401"/>
      <c r="Y5" s="401"/>
      <c r="Z5" s="401"/>
      <c r="AA5" s="401"/>
      <c r="AB5" s="401"/>
      <c r="AC5" s="401"/>
      <c r="AD5" s="401"/>
      <c r="AE5" s="401"/>
      <c r="AF5" s="401"/>
      <c r="AG5" s="401"/>
      <c r="AH5" s="401"/>
      <c r="AI5" s="401"/>
      <c r="AJ5" s="401"/>
      <c r="AK5" s="401"/>
      <c r="AL5" s="401"/>
      <c r="AM5" s="401"/>
      <c r="AN5" s="401"/>
      <c r="AO5" s="401"/>
      <c r="AP5" s="401"/>
      <c r="AQ5" s="401"/>
      <c r="AR5" s="401"/>
      <c r="AS5" s="401"/>
      <c r="AT5" s="401"/>
      <c r="AU5" s="401"/>
      <c r="AV5" s="401"/>
      <c r="AW5" s="401"/>
      <c r="AX5" s="401"/>
      <c r="AY5" s="401"/>
      <c r="AZ5" s="401"/>
      <c r="BA5" s="401"/>
      <c r="BB5" s="401"/>
      <c r="BC5" s="401"/>
      <c r="BD5" s="401"/>
      <c r="BE5" s="401"/>
      <c r="BF5" s="401"/>
      <c r="BG5" s="401"/>
      <c r="BH5" s="401"/>
      <c r="BI5" s="401"/>
      <c r="BJ5" s="401"/>
      <c r="BK5" s="401"/>
      <c r="BL5" s="401"/>
      <c r="BM5" s="401"/>
      <c r="BN5" s="401"/>
      <c r="BO5" s="401"/>
      <c r="BP5" s="401"/>
      <c r="BQ5" s="401"/>
      <c r="BR5" s="401"/>
      <c r="BS5" s="401"/>
      <c r="BT5" s="401"/>
      <c r="BU5" s="401"/>
      <c r="BV5" s="401"/>
    </row>
    <row r="6" spans="1:74" ht="12" customHeight="1" x14ac:dyDescent="0.25">
      <c r="A6" s="442" t="s">
        <v>63</v>
      </c>
      <c r="B6" s="444" t="s">
        <v>440</v>
      </c>
      <c r="C6" s="214">
        <v>1.200292E-2</v>
      </c>
      <c r="D6" s="214">
        <v>1.1148450000000001E-2</v>
      </c>
      <c r="E6" s="214">
        <v>1.227405E-2</v>
      </c>
      <c r="F6" s="214">
        <v>1.092686E-2</v>
      </c>
      <c r="G6" s="214">
        <v>1.1616039999999999E-2</v>
      </c>
      <c r="H6" s="214">
        <v>1.152597E-2</v>
      </c>
      <c r="I6" s="214">
        <v>1.1950179999999999E-2</v>
      </c>
      <c r="J6" s="214">
        <v>1.2132250000000001E-2</v>
      </c>
      <c r="K6" s="214">
        <v>1.191567E-2</v>
      </c>
      <c r="L6" s="214">
        <v>9.8211500000000007E-3</v>
      </c>
      <c r="M6" s="214">
        <v>8.3829799999999999E-3</v>
      </c>
      <c r="N6" s="214">
        <v>1.0153799999999999E-2</v>
      </c>
      <c r="O6" s="214">
        <v>9.7501099999999993E-3</v>
      </c>
      <c r="P6" s="214">
        <v>1.042528E-2</v>
      </c>
      <c r="Q6" s="214">
        <v>1.2467209999999999E-2</v>
      </c>
      <c r="R6" s="214">
        <v>1.174359E-2</v>
      </c>
      <c r="S6" s="214">
        <v>1.1603870000000001E-2</v>
      </c>
      <c r="T6" s="214">
        <v>1.0875309999999999E-2</v>
      </c>
      <c r="U6" s="214">
        <v>1.1404630000000001E-2</v>
      </c>
      <c r="V6" s="214">
        <v>1.1333589999999999E-2</v>
      </c>
      <c r="W6" s="214">
        <v>1.099641E-2</v>
      </c>
      <c r="X6" s="214">
        <v>1.0951249999999999E-2</v>
      </c>
      <c r="Y6" s="214">
        <v>1.1905229999999999E-2</v>
      </c>
      <c r="Z6" s="214">
        <v>1.191212E-2</v>
      </c>
      <c r="AA6" s="214">
        <v>1.152213E-2</v>
      </c>
      <c r="AB6" s="214">
        <v>1.103581E-2</v>
      </c>
      <c r="AC6" s="214">
        <v>1.0830859999999999E-2</v>
      </c>
      <c r="AD6" s="214">
        <v>1.105885E-2</v>
      </c>
      <c r="AE6" s="214">
        <v>1.135135E-2</v>
      </c>
      <c r="AF6" s="214">
        <v>1.0939890000000001E-2</v>
      </c>
      <c r="AG6" s="214">
        <v>1.159756E-2</v>
      </c>
      <c r="AH6" s="214">
        <v>1.145728E-2</v>
      </c>
      <c r="AI6" s="214">
        <v>1.150087E-2</v>
      </c>
      <c r="AJ6" s="214">
        <v>1.1236700000000001E-2</v>
      </c>
      <c r="AK6" s="214">
        <v>1.168837E-2</v>
      </c>
      <c r="AL6" s="214">
        <v>1.2626760000000001E-2</v>
      </c>
      <c r="AM6" s="214">
        <v>1.3348240000000001E-2</v>
      </c>
      <c r="AN6" s="214">
        <v>1.116201E-2</v>
      </c>
      <c r="AO6" s="214">
        <v>1.176051E-2</v>
      </c>
      <c r="AP6" s="214">
        <v>1.135248E-2</v>
      </c>
      <c r="AQ6" s="214">
        <v>1.1827300000000001E-2</v>
      </c>
      <c r="AR6" s="214">
        <v>1.174153E-2</v>
      </c>
      <c r="AS6" s="214">
        <v>1.239588E-2</v>
      </c>
      <c r="AT6" s="214">
        <v>1.2408020000000001E-2</v>
      </c>
      <c r="AU6" s="214">
        <v>1.212921E-2</v>
      </c>
      <c r="AV6" s="214">
        <v>1.1606780000000001E-2</v>
      </c>
      <c r="AW6" s="214">
        <v>1.25024E-2</v>
      </c>
      <c r="AX6" s="214">
        <v>1.3318652E-2</v>
      </c>
      <c r="AY6" s="214">
        <v>1.1988527000000001E-2</v>
      </c>
      <c r="AZ6" s="214">
        <v>1.11328E-2</v>
      </c>
      <c r="BA6" s="214">
        <v>1.15599E-2</v>
      </c>
      <c r="BB6" s="263">
        <v>1.0131599999999999E-2</v>
      </c>
      <c r="BC6" s="263">
        <v>1.06164E-2</v>
      </c>
      <c r="BD6" s="263">
        <v>1.13762E-2</v>
      </c>
      <c r="BE6" s="263">
        <v>1.2126700000000001E-2</v>
      </c>
      <c r="BF6" s="263">
        <v>1.2123E-2</v>
      </c>
      <c r="BG6" s="263">
        <v>1.21444E-2</v>
      </c>
      <c r="BH6" s="263">
        <v>1.1116600000000001E-2</v>
      </c>
      <c r="BI6" s="263">
        <v>1.17494E-2</v>
      </c>
      <c r="BJ6" s="263">
        <v>1.14824E-2</v>
      </c>
      <c r="BK6" s="263">
        <v>1.16106E-2</v>
      </c>
      <c r="BL6" s="263">
        <v>8.3748999999999994E-3</v>
      </c>
      <c r="BM6" s="263">
        <v>9.6188599999999999E-3</v>
      </c>
      <c r="BN6" s="263">
        <v>6.9770300000000004E-3</v>
      </c>
      <c r="BO6" s="263">
        <v>8.0876699999999999E-3</v>
      </c>
      <c r="BP6" s="263">
        <v>9.3234600000000004E-3</v>
      </c>
      <c r="BQ6" s="263">
        <v>1.20497E-2</v>
      </c>
      <c r="BR6" s="263">
        <v>1.18759E-2</v>
      </c>
      <c r="BS6" s="263">
        <v>1.1785800000000001E-2</v>
      </c>
      <c r="BT6" s="263">
        <v>1.0304300000000001E-2</v>
      </c>
      <c r="BU6" s="263">
        <v>1.1645900000000001E-2</v>
      </c>
      <c r="BV6" s="263">
        <v>1.17407E-2</v>
      </c>
    </row>
    <row r="7" spans="1:74" ht="12" customHeight="1" x14ac:dyDescent="0.25">
      <c r="A7" s="443" t="s">
        <v>731</v>
      </c>
      <c r="B7" s="444" t="s">
        <v>48</v>
      </c>
      <c r="C7" s="214">
        <v>0.21943022100000001</v>
      </c>
      <c r="D7" s="214">
        <v>0.20264803000000001</v>
      </c>
      <c r="E7" s="214">
        <v>0.23322200700000001</v>
      </c>
      <c r="F7" s="214">
        <v>0.24645782499999999</v>
      </c>
      <c r="G7" s="214">
        <v>0.28349120300000002</v>
      </c>
      <c r="H7" s="214">
        <v>0.24885932599999999</v>
      </c>
      <c r="I7" s="214">
        <v>0.220588056</v>
      </c>
      <c r="J7" s="214">
        <v>0.200266152</v>
      </c>
      <c r="K7" s="214">
        <v>0.16428791400000001</v>
      </c>
      <c r="L7" s="214">
        <v>0.16224723099999999</v>
      </c>
      <c r="M7" s="214">
        <v>0.179213921</v>
      </c>
      <c r="N7" s="214">
        <v>0.19020458500000001</v>
      </c>
      <c r="O7" s="214">
        <v>0.21372601899999999</v>
      </c>
      <c r="P7" s="214">
        <v>0.22567521700000001</v>
      </c>
      <c r="Q7" s="214">
        <v>0.20763072900000001</v>
      </c>
      <c r="R7" s="214">
        <v>0.20222046599999999</v>
      </c>
      <c r="S7" s="214">
        <v>0.26170535099999997</v>
      </c>
      <c r="T7" s="214">
        <v>0.24463879999999999</v>
      </c>
      <c r="U7" s="214">
        <v>0.233705099</v>
      </c>
      <c r="V7" s="214">
        <v>0.203424776</v>
      </c>
      <c r="W7" s="214">
        <v>0.163158996</v>
      </c>
      <c r="X7" s="214">
        <v>0.164322945</v>
      </c>
      <c r="Y7" s="214">
        <v>0.182446097</v>
      </c>
      <c r="Z7" s="214">
        <v>0.187693523</v>
      </c>
      <c r="AA7" s="214">
        <v>0.21620180899999999</v>
      </c>
      <c r="AB7" s="214">
        <v>0.17732763700000001</v>
      </c>
      <c r="AC7" s="214">
        <v>0.18654206100000001</v>
      </c>
      <c r="AD7" s="214">
        <v>0.17047723200000001</v>
      </c>
      <c r="AE7" s="214">
        <v>0.205170566</v>
      </c>
      <c r="AF7" s="214">
        <v>0.20666162900000001</v>
      </c>
      <c r="AG7" s="214">
        <v>0.19453303899999999</v>
      </c>
      <c r="AH7" s="214">
        <v>0.17895678200000001</v>
      </c>
      <c r="AI7" s="214">
        <v>0.149696879</v>
      </c>
      <c r="AJ7" s="214">
        <v>0.15067841100000001</v>
      </c>
      <c r="AK7" s="214">
        <v>0.170423554</v>
      </c>
      <c r="AL7" s="214">
        <v>0.20753781299999999</v>
      </c>
      <c r="AM7" s="214">
        <v>0.230823534</v>
      </c>
      <c r="AN7" s="214">
        <v>0.20166661899999999</v>
      </c>
      <c r="AO7" s="214">
        <v>0.223257336</v>
      </c>
      <c r="AP7" s="214">
        <v>0.17224416400000001</v>
      </c>
      <c r="AQ7" s="214">
        <v>0.203099584</v>
      </c>
      <c r="AR7" s="214">
        <v>0.236871205</v>
      </c>
      <c r="AS7" s="214">
        <v>0.21310920899999999</v>
      </c>
      <c r="AT7" s="214">
        <v>0.19114018599999999</v>
      </c>
      <c r="AU7" s="214">
        <v>0.14795719500000001</v>
      </c>
      <c r="AV7" s="214">
        <v>0.128788606</v>
      </c>
      <c r="AW7" s="214">
        <v>0.16515833099999999</v>
      </c>
      <c r="AX7" s="214">
        <v>0.19247523999999999</v>
      </c>
      <c r="AY7" s="214">
        <v>0.20104520000000001</v>
      </c>
      <c r="AZ7" s="214">
        <v>0.17814179999999999</v>
      </c>
      <c r="BA7" s="214">
        <v>0.1975848</v>
      </c>
      <c r="BB7" s="263">
        <v>0.19903940000000001</v>
      </c>
      <c r="BC7" s="263">
        <v>0.24484049999999999</v>
      </c>
      <c r="BD7" s="263">
        <v>0.24204700000000001</v>
      </c>
      <c r="BE7" s="263">
        <v>0.22100210000000001</v>
      </c>
      <c r="BF7" s="263">
        <v>0.1933684</v>
      </c>
      <c r="BG7" s="263">
        <v>0.16359589999999999</v>
      </c>
      <c r="BH7" s="263">
        <v>0.15961230000000001</v>
      </c>
      <c r="BI7" s="263">
        <v>0.1773516</v>
      </c>
      <c r="BJ7" s="263">
        <v>0.19760449999999999</v>
      </c>
      <c r="BK7" s="263">
        <v>0.2170347</v>
      </c>
      <c r="BL7" s="263">
        <v>0.20436409999999999</v>
      </c>
      <c r="BM7" s="263">
        <v>0.2124045</v>
      </c>
      <c r="BN7" s="263">
        <v>0.21777779999999999</v>
      </c>
      <c r="BO7" s="263">
        <v>0.24893999999999999</v>
      </c>
      <c r="BP7" s="263">
        <v>0.24241080000000001</v>
      </c>
      <c r="BQ7" s="263">
        <v>0.22351460000000001</v>
      </c>
      <c r="BR7" s="263">
        <v>0.18957270000000001</v>
      </c>
      <c r="BS7" s="263">
        <v>0.1579557</v>
      </c>
      <c r="BT7" s="263">
        <v>0.1576417</v>
      </c>
      <c r="BU7" s="263">
        <v>0.17463989999999999</v>
      </c>
      <c r="BV7" s="263">
        <v>0.194604</v>
      </c>
    </row>
    <row r="8" spans="1:74" ht="12" customHeight="1" x14ac:dyDescent="0.25">
      <c r="A8" s="442" t="s">
        <v>732</v>
      </c>
      <c r="B8" s="444" t="s">
        <v>1009</v>
      </c>
      <c r="C8" s="214">
        <v>3.1556560286999998E-2</v>
      </c>
      <c r="D8" s="214">
        <v>3.3794912560000001E-2</v>
      </c>
      <c r="E8" s="214">
        <v>5.1981482554000001E-2</v>
      </c>
      <c r="F8" s="214">
        <v>5.9535922498999999E-2</v>
      </c>
      <c r="G8" s="214">
        <v>6.3141985851000004E-2</v>
      </c>
      <c r="H8" s="214">
        <v>7.0285220733000003E-2</v>
      </c>
      <c r="I8" s="214">
        <v>7.1664546457999995E-2</v>
      </c>
      <c r="J8" s="214">
        <v>6.9436511169000001E-2</v>
      </c>
      <c r="K8" s="214">
        <v>6.0101351076000002E-2</v>
      </c>
      <c r="L8" s="214">
        <v>5.3751542749E-2</v>
      </c>
      <c r="M8" s="214">
        <v>3.8470043021000003E-2</v>
      </c>
      <c r="N8" s="214">
        <v>3.0464900031999999E-2</v>
      </c>
      <c r="O8" s="214">
        <v>3.8775617419E-2</v>
      </c>
      <c r="P8" s="214">
        <v>4.8380173273000003E-2</v>
      </c>
      <c r="Q8" s="214">
        <v>5.5207286909000002E-2</v>
      </c>
      <c r="R8" s="214">
        <v>6.8894341186999997E-2</v>
      </c>
      <c r="S8" s="214">
        <v>8.3948662672999996E-2</v>
      </c>
      <c r="T8" s="214">
        <v>8.3949369450999997E-2</v>
      </c>
      <c r="U8" s="214">
        <v>9.2296242676999998E-2</v>
      </c>
      <c r="V8" s="214">
        <v>8.1058265630000001E-2</v>
      </c>
      <c r="W8" s="214">
        <v>6.7268142466999997E-2</v>
      </c>
      <c r="X8" s="214">
        <v>6.1669571877999999E-2</v>
      </c>
      <c r="Y8" s="214">
        <v>5.0187500869E-2</v>
      </c>
      <c r="Z8" s="214">
        <v>4.4344689340999999E-2</v>
      </c>
      <c r="AA8" s="214">
        <v>4.8840723921000001E-2</v>
      </c>
      <c r="AB8" s="214">
        <v>5.5651308650000002E-2</v>
      </c>
      <c r="AC8" s="214">
        <v>8.1646443449000003E-2</v>
      </c>
      <c r="AD8" s="214">
        <v>9.5662543348000006E-2</v>
      </c>
      <c r="AE8" s="214">
        <v>0.10945092520999999</v>
      </c>
      <c r="AF8" s="214">
        <v>0.10717009002</v>
      </c>
      <c r="AG8" s="214">
        <v>0.10712135504</v>
      </c>
      <c r="AH8" s="214">
        <v>0.10514736689</v>
      </c>
      <c r="AI8" s="214">
        <v>9.8550427679999997E-2</v>
      </c>
      <c r="AJ8" s="214">
        <v>8.1451123412000004E-2</v>
      </c>
      <c r="AK8" s="214">
        <v>6.8499291465000001E-2</v>
      </c>
      <c r="AL8" s="214">
        <v>5.3537947644000002E-2</v>
      </c>
      <c r="AM8" s="214">
        <v>7.1747573189999997E-2</v>
      </c>
      <c r="AN8" s="214">
        <v>8.1968928336999994E-2</v>
      </c>
      <c r="AO8" s="214">
        <v>0.10450303592</v>
      </c>
      <c r="AP8" s="214">
        <v>0.11836536331</v>
      </c>
      <c r="AQ8" s="214">
        <v>0.13353515569999999</v>
      </c>
      <c r="AR8" s="214">
        <v>0.14104523727000001</v>
      </c>
      <c r="AS8" s="214">
        <v>0.13834797006999999</v>
      </c>
      <c r="AT8" s="214">
        <v>0.12684320512</v>
      </c>
      <c r="AU8" s="214">
        <v>0.11857795132</v>
      </c>
      <c r="AV8" s="214">
        <v>0.10758521384</v>
      </c>
      <c r="AW8" s="214">
        <v>7.4528949024999999E-2</v>
      </c>
      <c r="AX8" s="214">
        <v>6.1781413812000002E-2</v>
      </c>
      <c r="AY8" s="214">
        <v>7.1477081188999994E-2</v>
      </c>
      <c r="AZ8" s="214">
        <v>9.6728599999999998E-2</v>
      </c>
      <c r="BA8" s="214">
        <v>0.12778339999999999</v>
      </c>
      <c r="BB8" s="263">
        <v>0.14146</v>
      </c>
      <c r="BC8" s="263">
        <v>0.1644745</v>
      </c>
      <c r="BD8" s="263">
        <v>0.17198240000000001</v>
      </c>
      <c r="BE8" s="263">
        <v>0.1711772</v>
      </c>
      <c r="BF8" s="263">
        <v>0.1622575</v>
      </c>
      <c r="BG8" s="263">
        <v>0.15249260000000001</v>
      </c>
      <c r="BH8" s="263">
        <v>0.139374</v>
      </c>
      <c r="BI8" s="263">
        <v>9.77996E-2</v>
      </c>
      <c r="BJ8" s="263">
        <v>8.1748600000000005E-2</v>
      </c>
      <c r="BK8" s="263">
        <v>9.6382800000000005E-2</v>
      </c>
      <c r="BL8" s="263">
        <v>0.12856909999999999</v>
      </c>
      <c r="BM8" s="263">
        <v>0.16788549999999999</v>
      </c>
      <c r="BN8" s="263">
        <v>0.18710789999999999</v>
      </c>
      <c r="BO8" s="263">
        <v>0.21903049999999999</v>
      </c>
      <c r="BP8" s="263">
        <v>0.23310929999999999</v>
      </c>
      <c r="BQ8" s="263">
        <v>0.2341386</v>
      </c>
      <c r="BR8" s="263">
        <v>0.2173669</v>
      </c>
      <c r="BS8" s="263">
        <v>0.2025689</v>
      </c>
      <c r="BT8" s="263">
        <v>0.1844721</v>
      </c>
      <c r="BU8" s="263">
        <v>0.12918250000000001</v>
      </c>
      <c r="BV8" s="263">
        <v>0.10324659999999999</v>
      </c>
    </row>
    <row r="9" spans="1:74" ht="12" customHeight="1" x14ac:dyDescent="0.25">
      <c r="A9" s="415" t="s">
        <v>595</v>
      </c>
      <c r="B9" s="444" t="s">
        <v>805</v>
      </c>
      <c r="C9" s="214">
        <v>2.1712100000000002E-2</v>
      </c>
      <c r="D9" s="214">
        <v>1.9468630000000001E-2</v>
      </c>
      <c r="E9" s="214">
        <v>2.1217159999999999E-2</v>
      </c>
      <c r="F9" s="214">
        <v>1.991826E-2</v>
      </c>
      <c r="G9" s="214">
        <v>2.0538560000000001E-2</v>
      </c>
      <c r="H9" s="214">
        <v>2.04341E-2</v>
      </c>
      <c r="I9" s="214">
        <v>2.1014709999999999E-2</v>
      </c>
      <c r="J9" s="214">
        <v>2.1210139999999999E-2</v>
      </c>
      <c r="K9" s="214">
        <v>1.9658040000000002E-2</v>
      </c>
      <c r="L9" s="214">
        <v>2.0566520000000001E-2</v>
      </c>
      <c r="M9" s="214">
        <v>2.0364670000000001E-2</v>
      </c>
      <c r="N9" s="214">
        <v>2.1509790000000001E-2</v>
      </c>
      <c r="O9" s="214">
        <v>2.19092E-2</v>
      </c>
      <c r="P9" s="214">
        <v>2.0123439999999999E-2</v>
      </c>
      <c r="Q9" s="214">
        <v>2.175301E-2</v>
      </c>
      <c r="R9" s="214">
        <v>2.0050080000000001E-2</v>
      </c>
      <c r="S9" s="214">
        <v>2.0515370000000002E-2</v>
      </c>
      <c r="T9" s="214">
        <v>1.8948260000000001E-2</v>
      </c>
      <c r="U9" s="214">
        <v>2.0007919999999998E-2</v>
      </c>
      <c r="V9" s="214">
        <v>2.041138E-2</v>
      </c>
      <c r="W9" s="214">
        <v>1.9216009999999999E-2</v>
      </c>
      <c r="X9" s="214">
        <v>1.9417690000000001E-2</v>
      </c>
      <c r="Y9" s="214">
        <v>1.915265E-2</v>
      </c>
      <c r="Z9" s="214">
        <v>2.0694400000000002E-2</v>
      </c>
      <c r="AA9" s="214">
        <v>2.0392569999999999E-2</v>
      </c>
      <c r="AB9" s="214">
        <v>1.8200129999999998E-2</v>
      </c>
      <c r="AC9" s="214">
        <v>2.0288250000000001E-2</v>
      </c>
      <c r="AD9" s="214">
        <v>1.8848790000000001E-2</v>
      </c>
      <c r="AE9" s="214">
        <v>1.9533160000000001E-2</v>
      </c>
      <c r="AF9" s="214">
        <v>1.8817380000000002E-2</v>
      </c>
      <c r="AG9" s="214">
        <v>1.9405309999999999E-2</v>
      </c>
      <c r="AH9" s="214">
        <v>1.9030680000000001E-2</v>
      </c>
      <c r="AI9" s="214">
        <v>1.8615360000000001E-2</v>
      </c>
      <c r="AJ9" s="214">
        <v>1.8227650000000001E-2</v>
      </c>
      <c r="AK9" s="214">
        <v>1.8098590000000001E-2</v>
      </c>
      <c r="AL9" s="214">
        <v>2.000714E-2</v>
      </c>
      <c r="AM9" s="214">
        <v>1.885092E-2</v>
      </c>
      <c r="AN9" s="214">
        <v>1.7374669999999998E-2</v>
      </c>
      <c r="AO9" s="214">
        <v>1.8871880000000001E-2</v>
      </c>
      <c r="AP9" s="214">
        <v>1.715504E-2</v>
      </c>
      <c r="AQ9" s="214">
        <v>1.783262E-2</v>
      </c>
      <c r="AR9" s="214">
        <v>1.803016E-2</v>
      </c>
      <c r="AS9" s="214">
        <v>1.8376759999999999E-2</v>
      </c>
      <c r="AT9" s="214">
        <v>1.7764039999999998E-2</v>
      </c>
      <c r="AU9" s="214">
        <v>1.684633E-2</v>
      </c>
      <c r="AV9" s="214">
        <v>1.7361939999999999E-2</v>
      </c>
      <c r="AW9" s="214">
        <v>1.7462490000000001E-2</v>
      </c>
      <c r="AX9" s="214">
        <v>1.7298137000000002E-2</v>
      </c>
      <c r="AY9" s="214">
        <v>1.7903162E-2</v>
      </c>
      <c r="AZ9" s="214">
        <v>1.6791199999999999E-2</v>
      </c>
      <c r="BA9" s="214">
        <v>1.85132E-2</v>
      </c>
      <c r="BB9" s="263">
        <v>1.7428300000000001E-2</v>
      </c>
      <c r="BC9" s="263">
        <v>1.81329E-2</v>
      </c>
      <c r="BD9" s="263">
        <v>1.76668E-2</v>
      </c>
      <c r="BE9" s="263">
        <v>1.8250800000000001E-2</v>
      </c>
      <c r="BF9" s="263">
        <v>1.8095300000000002E-2</v>
      </c>
      <c r="BG9" s="263">
        <v>1.7348200000000001E-2</v>
      </c>
      <c r="BH9" s="263">
        <v>1.74997E-2</v>
      </c>
      <c r="BI9" s="263">
        <v>1.6851700000000001E-2</v>
      </c>
      <c r="BJ9" s="263">
        <v>1.8131100000000001E-2</v>
      </c>
      <c r="BK9" s="263">
        <v>1.8400099999999999E-2</v>
      </c>
      <c r="BL9" s="263">
        <v>1.7189599999999999E-2</v>
      </c>
      <c r="BM9" s="263">
        <v>1.8302599999999999E-2</v>
      </c>
      <c r="BN9" s="263">
        <v>1.7303800000000001E-2</v>
      </c>
      <c r="BO9" s="263">
        <v>1.8118100000000002E-2</v>
      </c>
      <c r="BP9" s="263">
        <v>1.7856E-2</v>
      </c>
      <c r="BQ9" s="263">
        <v>1.8293899999999998E-2</v>
      </c>
      <c r="BR9" s="263">
        <v>1.79483E-2</v>
      </c>
      <c r="BS9" s="263">
        <v>1.7291500000000001E-2</v>
      </c>
      <c r="BT9" s="263">
        <v>1.7502899999999998E-2</v>
      </c>
      <c r="BU9" s="263">
        <v>1.6737499999999999E-2</v>
      </c>
      <c r="BV9" s="263">
        <v>1.80226E-2</v>
      </c>
    </row>
    <row r="10" spans="1:74" ht="12" customHeight="1" x14ac:dyDescent="0.25">
      <c r="A10" s="415" t="s">
        <v>594</v>
      </c>
      <c r="B10" s="444" t="s">
        <v>1010</v>
      </c>
      <c r="C10" s="214">
        <v>1.947579E-2</v>
      </c>
      <c r="D10" s="214">
        <v>1.607855E-2</v>
      </c>
      <c r="E10" s="214">
        <v>1.613684E-2</v>
      </c>
      <c r="F10" s="214">
        <v>1.36918E-2</v>
      </c>
      <c r="G10" s="214">
        <v>1.6090879999999998E-2</v>
      </c>
      <c r="H10" s="214">
        <v>1.6260170000000001E-2</v>
      </c>
      <c r="I10" s="214">
        <v>1.8751E-2</v>
      </c>
      <c r="J10" s="214">
        <v>1.9267679999999999E-2</v>
      </c>
      <c r="K10" s="214">
        <v>1.6856940000000001E-2</v>
      </c>
      <c r="L10" s="214">
        <v>1.463505E-2</v>
      </c>
      <c r="M10" s="214">
        <v>1.5714240000000001E-2</v>
      </c>
      <c r="N10" s="214">
        <v>1.756508E-2</v>
      </c>
      <c r="O10" s="214">
        <v>1.7380719999999999E-2</v>
      </c>
      <c r="P10" s="214">
        <v>1.6404599999999998E-2</v>
      </c>
      <c r="Q10" s="214">
        <v>1.571146E-2</v>
      </c>
      <c r="R10" s="214">
        <v>1.27376E-2</v>
      </c>
      <c r="S10" s="214">
        <v>1.39398E-2</v>
      </c>
      <c r="T10" s="214">
        <v>1.400333E-2</v>
      </c>
      <c r="U10" s="214">
        <v>1.633221E-2</v>
      </c>
      <c r="V10" s="214">
        <v>1.7728359999999999E-2</v>
      </c>
      <c r="W10" s="214">
        <v>1.4776320000000001E-2</v>
      </c>
      <c r="X10" s="214">
        <v>1.415014E-2</v>
      </c>
      <c r="Y10" s="214">
        <v>1.547639E-2</v>
      </c>
      <c r="Z10" s="214">
        <v>1.6733040000000001E-2</v>
      </c>
      <c r="AA10" s="214">
        <v>1.7876389999999999E-2</v>
      </c>
      <c r="AB10" s="214">
        <v>1.6996540000000001E-2</v>
      </c>
      <c r="AC10" s="214">
        <v>1.6421290000000002E-2</v>
      </c>
      <c r="AD10" s="214">
        <v>1.3494590000000001E-2</v>
      </c>
      <c r="AE10" s="214">
        <v>1.480655E-2</v>
      </c>
      <c r="AF10" s="214">
        <v>1.669178E-2</v>
      </c>
      <c r="AG10" s="214">
        <v>1.8876199999999999E-2</v>
      </c>
      <c r="AH10" s="214">
        <v>1.8712889999999999E-2</v>
      </c>
      <c r="AI10" s="214">
        <v>1.625795E-2</v>
      </c>
      <c r="AJ10" s="214">
        <v>1.4289899999999999E-2</v>
      </c>
      <c r="AK10" s="214">
        <v>1.54764E-2</v>
      </c>
      <c r="AL10" s="214">
        <v>1.6845470000000001E-2</v>
      </c>
      <c r="AM10" s="214">
        <v>1.6527650000000001E-2</v>
      </c>
      <c r="AN10" s="214">
        <v>1.800185E-2</v>
      </c>
      <c r="AO10" s="214">
        <v>1.6452049999999999E-2</v>
      </c>
      <c r="AP10" s="214">
        <v>1.285498E-2</v>
      </c>
      <c r="AQ10" s="214">
        <v>1.580778E-2</v>
      </c>
      <c r="AR10" s="214">
        <v>1.7754349999999999E-2</v>
      </c>
      <c r="AS10" s="214">
        <v>1.9605009999999999E-2</v>
      </c>
      <c r="AT10" s="214">
        <v>1.9061290000000002E-2</v>
      </c>
      <c r="AU10" s="214">
        <v>1.6750790000000002E-2</v>
      </c>
      <c r="AV10" s="214">
        <v>1.4754089999999999E-2</v>
      </c>
      <c r="AW10" s="214">
        <v>1.532643E-2</v>
      </c>
      <c r="AX10" s="214">
        <v>1.7155863E-2</v>
      </c>
      <c r="AY10" s="214">
        <v>1.6456413999999999E-2</v>
      </c>
      <c r="AZ10" s="214">
        <v>1.5757E-2</v>
      </c>
      <c r="BA10" s="214">
        <v>1.53577E-2</v>
      </c>
      <c r="BB10" s="263">
        <v>1.23572E-2</v>
      </c>
      <c r="BC10" s="263">
        <v>1.4371800000000001E-2</v>
      </c>
      <c r="BD10" s="263">
        <v>1.58674E-2</v>
      </c>
      <c r="BE10" s="263">
        <v>1.79845E-2</v>
      </c>
      <c r="BF10" s="263">
        <v>1.82048E-2</v>
      </c>
      <c r="BG10" s="263">
        <v>1.53261E-2</v>
      </c>
      <c r="BH10" s="263">
        <v>1.37275E-2</v>
      </c>
      <c r="BI10" s="263">
        <v>1.47758E-2</v>
      </c>
      <c r="BJ10" s="263">
        <v>1.6423900000000002E-2</v>
      </c>
      <c r="BK10" s="263">
        <v>1.6006599999999999E-2</v>
      </c>
      <c r="BL10" s="263">
        <v>1.6403000000000001E-2</v>
      </c>
      <c r="BM10" s="263">
        <v>1.53814E-2</v>
      </c>
      <c r="BN10" s="263">
        <v>1.2225E-2</v>
      </c>
      <c r="BO10" s="263">
        <v>1.4756500000000001E-2</v>
      </c>
      <c r="BP10" s="263">
        <v>1.65369E-2</v>
      </c>
      <c r="BQ10" s="263">
        <v>1.8609299999999999E-2</v>
      </c>
      <c r="BR10" s="263">
        <v>1.8386300000000001E-2</v>
      </c>
      <c r="BS10" s="263">
        <v>1.5593600000000001E-2</v>
      </c>
      <c r="BT10" s="263">
        <v>1.3846600000000001E-2</v>
      </c>
      <c r="BU10" s="263">
        <v>1.4983399999999999E-2</v>
      </c>
      <c r="BV10" s="263">
        <v>1.6621199999999999E-2</v>
      </c>
    </row>
    <row r="11" spans="1:74" ht="12" customHeight="1" x14ac:dyDescent="0.25">
      <c r="A11" s="442" t="s">
        <v>95</v>
      </c>
      <c r="B11" s="444" t="s">
        <v>441</v>
      </c>
      <c r="C11" s="214">
        <v>0.21600581984</v>
      </c>
      <c r="D11" s="214">
        <v>0.20110187929000001</v>
      </c>
      <c r="E11" s="214">
        <v>0.22911298446</v>
      </c>
      <c r="F11" s="214">
        <v>0.25707197432000001</v>
      </c>
      <c r="G11" s="214">
        <v>0.22920860340999999</v>
      </c>
      <c r="H11" s="214">
        <v>0.19956985892000001</v>
      </c>
      <c r="I11" s="214">
        <v>0.19652910732000001</v>
      </c>
      <c r="J11" s="214">
        <v>0.17765530624</v>
      </c>
      <c r="K11" s="214">
        <v>0.21797403307999999</v>
      </c>
      <c r="L11" s="214">
        <v>0.24559932914999999</v>
      </c>
      <c r="M11" s="214">
        <v>0.22389566634999999</v>
      </c>
      <c r="N11" s="214">
        <v>0.2368556543</v>
      </c>
      <c r="O11" s="214">
        <v>0.24632800881</v>
      </c>
      <c r="P11" s="214">
        <v>0.25499347371999997</v>
      </c>
      <c r="Q11" s="214">
        <v>0.25682141662000002</v>
      </c>
      <c r="R11" s="214">
        <v>0.26061061658000001</v>
      </c>
      <c r="S11" s="214">
        <v>0.24857957146000001</v>
      </c>
      <c r="T11" s="214">
        <v>0.26421800020000002</v>
      </c>
      <c r="U11" s="214">
        <v>0.19977784911999999</v>
      </c>
      <c r="V11" s="214">
        <v>0.20130824171</v>
      </c>
      <c r="W11" s="214">
        <v>0.20253289488000001</v>
      </c>
      <c r="X11" s="214">
        <v>0.25176021574000002</v>
      </c>
      <c r="Y11" s="214">
        <v>0.28940325418000001</v>
      </c>
      <c r="Z11" s="214">
        <v>0.27948612581999999</v>
      </c>
      <c r="AA11" s="214">
        <v>0.26562646523</v>
      </c>
      <c r="AB11" s="214">
        <v>0.23604644026999999</v>
      </c>
      <c r="AC11" s="214">
        <v>0.34640742529000002</v>
      </c>
      <c r="AD11" s="214">
        <v>0.31950760196</v>
      </c>
      <c r="AE11" s="214">
        <v>0.29857717725999999</v>
      </c>
      <c r="AF11" s="214">
        <v>0.23567931734</v>
      </c>
      <c r="AG11" s="214">
        <v>0.19190703199</v>
      </c>
      <c r="AH11" s="214">
        <v>0.23924167112</v>
      </c>
      <c r="AI11" s="214">
        <v>0.25622922963</v>
      </c>
      <c r="AJ11" s="214">
        <v>0.28466936244000002</v>
      </c>
      <c r="AK11" s="214">
        <v>0.31590094514</v>
      </c>
      <c r="AL11" s="214">
        <v>0.35213025074999998</v>
      </c>
      <c r="AM11" s="214">
        <v>0.33649237049000003</v>
      </c>
      <c r="AN11" s="214">
        <v>0.33563921668000002</v>
      </c>
      <c r="AO11" s="214">
        <v>0.38009684571000002</v>
      </c>
      <c r="AP11" s="214">
        <v>0.40614661847</v>
      </c>
      <c r="AQ11" s="214">
        <v>0.36822106478</v>
      </c>
      <c r="AR11" s="214">
        <v>0.29589682193</v>
      </c>
      <c r="AS11" s="214">
        <v>0.25895490082</v>
      </c>
      <c r="AT11" s="214">
        <v>0.21523724376</v>
      </c>
      <c r="AU11" s="214">
        <v>0.23889672554999999</v>
      </c>
      <c r="AV11" s="214">
        <v>0.29007042565000002</v>
      </c>
      <c r="AW11" s="214">
        <v>0.36960470743000001</v>
      </c>
      <c r="AX11" s="214">
        <v>0.34714059515000001</v>
      </c>
      <c r="AY11" s="214">
        <v>0.34530998072000002</v>
      </c>
      <c r="AZ11" s="214">
        <v>0.37822080000000002</v>
      </c>
      <c r="BA11" s="214">
        <v>0.40985159999999998</v>
      </c>
      <c r="BB11" s="263">
        <v>0.43512430000000002</v>
      </c>
      <c r="BC11" s="263">
        <v>0.39799839999999997</v>
      </c>
      <c r="BD11" s="263">
        <v>0.31577810000000001</v>
      </c>
      <c r="BE11" s="263">
        <v>0.27560440000000003</v>
      </c>
      <c r="BF11" s="263">
        <v>0.2363188</v>
      </c>
      <c r="BG11" s="263">
        <v>0.26432640000000002</v>
      </c>
      <c r="BH11" s="263">
        <v>0.31798700000000002</v>
      </c>
      <c r="BI11" s="263">
        <v>0.38894889999999999</v>
      </c>
      <c r="BJ11" s="263">
        <v>0.37603239999999999</v>
      </c>
      <c r="BK11" s="263">
        <v>0.36624259999999997</v>
      </c>
      <c r="BL11" s="263">
        <v>0.40751799999999999</v>
      </c>
      <c r="BM11" s="263">
        <v>0.4234966</v>
      </c>
      <c r="BN11" s="263">
        <v>0.43306749999999999</v>
      </c>
      <c r="BO11" s="263">
        <v>0.40598339999999999</v>
      </c>
      <c r="BP11" s="263">
        <v>0.32723590000000002</v>
      </c>
      <c r="BQ11" s="263">
        <v>0.28142159999999999</v>
      </c>
      <c r="BR11" s="263">
        <v>0.24440999999999999</v>
      </c>
      <c r="BS11" s="263">
        <v>0.27263700000000002</v>
      </c>
      <c r="BT11" s="263">
        <v>0.32627250000000002</v>
      </c>
      <c r="BU11" s="263">
        <v>0.41071489999999999</v>
      </c>
      <c r="BV11" s="263">
        <v>0.3931384</v>
      </c>
    </row>
    <row r="12" spans="1:74" ht="12" customHeight="1" x14ac:dyDescent="0.25">
      <c r="A12" s="443" t="s">
        <v>217</v>
      </c>
      <c r="B12" s="444" t="s">
        <v>340</v>
      </c>
      <c r="C12" s="214">
        <v>0.52018341111999999</v>
      </c>
      <c r="D12" s="214">
        <v>0.48424045184999998</v>
      </c>
      <c r="E12" s="214">
        <v>0.56394452400999995</v>
      </c>
      <c r="F12" s="214">
        <v>0.60760264182000001</v>
      </c>
      <c r="G12" s="214">
        <v>0.62408727226000005</v>
      </c>
      <c r="H12" s="214">
        <v>0.56693464564999996</v>
      </c>
      <c r="I12" s="214">
        <v>0.54049759978</v>
      </c>
      <c r="J12" s="214">
        <v>0.49996803941000001</v>
      </c>
      <c r="K12" s="214">
        <v>0.49079394814999999</v>
      </c>
      <c r="L12" s="214">
        <v>0.50662082289999999</v>
      </c>
      <c r="M12" s="214">
        <v>0.48604152036999998</v>
      </c>
      <c r="N12" s="214">
        <v>0.50675380933000003</v>
      </c>
      <c r="O12" s="214">
        <v>0.54786967522999996</v>
      </c>
      <c r="P12" s="214">
        <v>0.57600218400000003</v>
      </c>
      <c r="Q12" s="214">
        <v>0.56959111253000005</v>
      </c>
      <c r="R12" s="214">
        <v>0.57625669376999999</v>
      </c>
      <c r="S12" s="214">
        <v>0.64029262512999996</v>
      </c>
      <c r="T12" s="214">
        <v>0.63663306964999999</v>
      </c>
      <c r="U12" s="214">
        <v>0.57352395079999996</v>
      </c>
      <c r="V12" s="214">
        <v>0.53526461333999997</v>
      </c>
      <c r="W12" s="214">
        <v>0.47794877334000002</v>
      </c>
      <c r="X12" s="214">
        <v>0.52227181262</v>
      </c>
      <c r="Y12" s="214">
        <v>0.56857112205000004</v>
      </c>
      <c r="Z12" s="214">
        <v>0.56086389817000004</v>
      </c>
      <c r="AA12" s="214">
        <v>0.58046008815000005</v>
      </c>
      <c r="AB12" s="214">
        <v>0.51525786592</v>
      </c>
      <c r="AC12" s="214">
        <v>0.66213632974000003</v>
      </c>
      <c r="AD12" s="214">
        <v>0.62904960730000004</v>
      </c>
      <c r="AE12" s="214">
        <v>0.65888972847000005</v>
      </c>
      <c r="AF12" s="214">
        <v>0.59596008636999998</v>
      </c>
      <c r="AG12" s="214">
        <v>0.54344049602</v>
      </c>
      <c r="AH12" s="214">
        <v>0.57254667002000004</v>
      </c>
      <c r="AI12" s="214">
        <v>0.55085071631000004</v>
      </c>
      <c r="AJ12" s="214">
        <v>0.56055314685000002</v>
      </c>
      <c r="AK12" s="214">
        <v>0.60008715060999995</v>
      </c>
      <c r="AL12" s="214">
        <v>0.66268538138999999</v>
      </c>
      <c r="AM12" s="214">
        <v>0.68779028767999995</v>
      </c>
      <c r="AN12" s="214">
        <v>0.66581329402</v>
      </c>
      <c r="AO12" s="214">
        <v>0.75494165762999998</v>
      </c>
      <c r="AP12" s="214">
        <v>0.73811864576999997</v>
      </c>
      <c r="AQ12" s="214">
        <v>0.75032350447999996</v>
      </c>
      <c r="AR12" s="214">
        <v>0.72133930420000003</v>
      </c>
      <c r="AS12" s="214">
        <v>0.66078972989999996</v>
      </c>
      <c r="AT12" s="214">
        <v>0.58245398489</v>
      </c>
      <c r="AU12" s="214">
        <v>0.55115820186999998</v>
      </c>
      <c r="AV12" s="214">
        <v>0.57016705550000002</v>
      </c>
      <c r="AW12" s="214">
        <v>0.65458330745000004</v>
      </c>
      <c r="AX12" s="214">
        <v>0.64916990096000005</v>
      </c>
      <c r="AY12" s="214">
        <v>0.66418036490999999</v>
      </c>
      <c r="AZ12" s="214">
        <v>0.69677219999999995</v>
      </c>
      <c r="BA12" s="214">
        <v>0.78065059999999997</v>
      </c>
      <c r="BB12" s="263">
        <v>0.81554070000000001</v>
      </c>
      <c r="BC12" s="263">
        <v>0.85043440000000003</v>
      </c>
      <c r="BD12" s="263">
        <v>0.77471780000000001</v>
      </c>
      <c r="BE12" s="263">
        <v>0.7161457</v>
      </c>
      <c r="BF12" s="263">
        <v>0.64036800000000005</v>
      </c>
      <c r="BG12" s="263">
        <v>0.62523359999999994</v>
      </c>
      <c r="BH12" s="263">
        <v>0.65931709999999999</v>
      </c>
      <c r="BI12" s="263">
        <v>0.70747700000000002</v>
      </c>
      <c r="BJ12" s="263">
        <v>0.70142289999999996</v>
      </c>
      <c r="BK12" s="263">
        <v>0.72567729999999997</v>
      </c>
      <c r="BL12" s="263">
        <v>0.78241870000000002</v>
      </c>
      <c r="BM12" s="263">
        <v>0.84708950000000005</v>
      </c>
      <c r="BN12" s="263">
        <v>0.87445899999999999</v>
      </c>
      <c r="BO12" s="263">
        <v>0.91491619999999996</v>
      </c>
      <c r="BP12" s="263">
        <v>0.84647240000000001</v>
      </c>
      <c r="BQ12" s="263">
        <v>0.7880277</v>
      </c>
      <c r="BR12" s="263">
        <v>0.69956019999999997</v>
      </c>
      <c r="BS12" s="263">
        <v>0.67783249999999995</v>
      </c>
      <c r="BT12" s="263">
        <v>0.71004020000000001</v>
      </c>
      <c r="BU12" s="263">
        <v>0.75790420000000003</v>
      </c>
      <c r="BV12" s="263">
        <v>0.73737350000000002</v>
      </c>
    </row>
    <row r="13" spans="1:74" ht="12" customHeight="1" x14ac:dyDescent="0.25">
      <c r="A13" s="443"/>
      <c r="B13" s="132" t="s">
        <v>341</v>
      </c>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264"/>
      <c r="BC13" s="264"/>
      <c r="BD13" s="264"/>
      <c r="BE13" s="264"/>
      <c r="BF13" s="264"/>
      <c r="BG13" s="264"/>
      <c r="BH13" s="264"/>
      <c r="BI13" s="264"/>
      <c r="BJ13" s="264"/>
      <c r="BK13" s="264"/>
      <c r="BL13" s="264"/>
      <c r="BM13" s="264"/>
      <c r="BN13" s="264"/>
      <c r="BO13" s="264"/>
      <c r="BP13" s="264"/>
      <c r="BQ13" s="264"/>
      <c r="BR13" s="264"/>
      <c r="BS13" s="264"/>
      <c r="BT13" s="264"/>
      <c r="BU13" s="264"/>
      <c r="BV13" s="264"/>
    </row>
    <row r="14" spans="1:74" ht="12" customHeight="1" x14ac:dyDescent="0.25">
      <c r="A14" s="443" t="s">
        <v>954</v>
      </c>
      <c r="B14" s="444" t="s">
        <v>1011</v>
      </c>
      <c r="C14" s="214">
        <v>7.0153872000000006E-2</v>
      </c>
      <c r="D14" s="214">
        <v>6.3485331000000006E-2</v>
      </c>
      <c r="E14" s="214">
        <v>6.8586227999999999E-2</v>
      </c>
      <c r="F14" s="214">
        <v>6.8966341E-2</v>
      </c>
      <c r="G14" s="214">
        <v>7.2293118000000003E-2</v>
      </c>
      <c r="H14" s="214">
        <v>7.0915046999999995E-2</v>
      </c>
      <c r="I14" s="214">
        <v>7.2376734999999998E-2</v>
      </c>
      <c r="J14" s="214">
        <v>7.0974086000000006E-2</v>
      </c>
      <c r="K14" s="214">
        <v>6.4984178000000004E-2</v>
      </c>
      <c r="L14" s="214">
        <v>6.8767954000000006E-2</v>
      </c>
      <c r="M14" s="214">
        <v>6.9604830000000006E-2</v>
      </c>
      <c r="N14" s="214">
        <v>7.3875534000000007E-2</v>
      </c>
      <c r="O14" s="214">
        <v>7.3865770999999997E-2</v>
      </c>
      <c r="P14" s="214">
        <v>6.7647374999999996E-2</v>
      </c>
      <c r="Q14" s="214">
        <v>6.5207065999999994E-2</v>
      </c>
      <c r="R14" s="214">
        <v>3.7735757000000002E-2</v>
      </c>
      <c r="S14" s="214">
        <v>4.6906284999999999E-2</v>
      </c>
      <c r="T14" s="214">
        <v>5.7481765999999997E-2</v>
      </c>
      <c r="U14" s="214">
        <v>6.3542210000000002E-2</v>
      </c>
      <c r="V14" s="214">
        <v>6.2937717000000004E-2</v>
      </c>
      <c r="W14" s="214">
        <v>6.1526271E-2</v>
      </c>
      <c r="X14" s="214">
        <v>6.5532831999999999E-2</v>
      </c>
      <c r="Y14" s="214">
        <v>6.6161330000000004E-2</v>
      </c>
      <c r="Z14" s="214">
        <v>6.6603605999999996E-2</v>
      </c>
      <c r="AA14" s="214">
        <v>6.3623842999999999E-2</v>
      </c>
      <c r="AB14" s="214">
        <v>5.0555822E-2</v>
      </c>
      <c r="AC14" s="214">
        <v>6.4766035E-2</v>
      </c>
      <c r="AD14" s="214">
        <v>6.2331617999999998E-2</v>
      </c>
      <c r="AE14" s="214">
        <v>6.8944349000000002E-2</v>
      </c>
      <c r="AF14" s="214">
        <v>6.7645392999999998E-2</v>
      </c>
      <c r="AG14" s="214">
        <v>6.9433480000000006E-2</v>
      </c>
      <c r="AH14" s="214">
        <v>6.4306328999999995E-2</v>
      </c>
      <c r="AI14" s="214">
        <v>6.2036926999999999E-2</v>
      </c>
      <c r="AJ14" s="214">
        <v>7.1307403000000005E-2</v>
      </c>
      <c r="AK14" s="214">
        <v>7.1495755999999994E-2</v>
      </c>
      <c r="AL14" s="214">
        <v>7.3048482999999997E-2</v>
      </c>
      <c r="AM14" s="214">
        <v>7.0949164999999995E-2</v>
      </c>
      <c r="AN14" s="214">
        <v>6.2490577999999998E-2</v>
      </c>
      <c r="AO14" s="214">
        <v>6.9757608999999998E-2</v>
      </c>
      <c r="AP14" s="214">
        <v>6.4087588000000001E-2</v>
      </c>
      <c r="AQ14" s="214">
        <v>6.9272559999999997E-2</v>
      </c>
      <c r="AR14" s="214">
        <v>6.9150627000000006E-2</v>
      </c>
      <c r="AS14" s="214">
        <v>6.9658050999999999E-2</v>
      </c>
      <c r="AT14" s="214">
        <v>6.7430272999999999E-2</v>
      </c>
      <c r="AU14" s="214">
        <v>6.0068626999999999E-2</v>
      </c>
      <c r="AV14" s="214">
        <v>6.9543595E-2</v>
      </c>
      <c r="AW14" s="214">
        <v>6.9639702999999997E-2</v>
      </c>
      <c r="AX14" s="214">
        <v>6.6380624999999999E-2</v>
      </c>
      <c r="AY14" s="214">
        <v>6.4241599999999996E-2</v>
      </c>
      <c r="AZ14" s="214">
        <v>5.8707099999999998E-2</v>
      </c>
      <c r="BA14" s="214">
        <v>6.9197099999999997E-2</v>
      </c>
      <c r="BB14" s="263">
        <v>6.4846899999999999E-2</v>
      </c>
      <c r="BC14" s="263">
        <v>6.9591500000000001E-2</v>
      </c>
      <c r="BD14" s="263">
        <v>6.7565399999999998E-2</v>
      </c>
      <c r="BE14" s="263">
        <v>6.8499299999999999E-2</v>
      </c>
      <c r="BF14" s="263">
        <v>6.6187700000000002E-2</v>
      </c>
      <c r="BG14" s="263">
        <v>6.4437499999999995E-2</v>
      </c>
      <c r="BH14" s="263">
        <v>6.7465600000000001E-2</v>
      </c>
      <c r="BI14" s="263">
        <v>6.8657300000000004E-2</v>
      </c>
      <c r="BJ14" s="263">
        <v>7.0031499999999997E-2</v>
      </c>
      <c r="BK14" s="263">
        <v>7.0272600000000005E-2</v>
      </c>
      <c r="BL14" s="263">
        <v>6.3710900000000001E-2</v>
      </c>
      <c r="BM14" s="263">
        <v>6.9455699999999995E-2</v>
      </c>
      <c r="BN14" s="263">
        <v>6.5534999999999996E-2</v>
      </c>
      <c r="BO14" s="263">
        <v>7.0291599999999996E-2</v>
      </c>
      <c r="BP14" s="263">
        <v>6.8297099999999999E-2</v>
      </c>
      <c r="BQ14" s="263">
        <v>6.9714799999999993E-2</v>
      </c>
      <c r="BR14" s="263">
        <v>6.7853200000000002E-2</v>
      </c>
      <c r="BS14" s="263">
        <v>6.5977300000000003E-2</v>
      </c>
      <c r="BT14" s="263">
        <v>6.8587099999999998E-2</v>
      </c>
      <c r="BU14" s="263">
        <v>7.0056300000000002E-2</v>
      </c>
      <c r="BV14" s="263">
        <v>7.1366600000000002E-2</v>
      </c>
    </row>
    <row r="15" spans="1:74" ht="12" customHeight="1" x14ac:dyDescent="0.25">
      <c r="A15" s="443" t="s">
        <v>592</v>
      </c>
      <c r="B15" s="444" t="s">
        <v>440</v>
      </c>
      <c r="C15" s="214">
        <v>3.5671200000000002E-4</v>
      </c>
      <c r="D15" s="214">
        <v>3.2219200000000001E-4</v>
      </c>
      <c r="E15" s="214">
        <v>3.5671200000000002E-4</v>
      </c>
      <c r="F15" s="214">
        <v>3.4520500000000001E-4</v>
      </c>
      <c r="G15" s="214">
        <v>3.5671200000000002E-4</v>
      </c>
      <c r="H15" s="214">
        <v>3.4520500000000001E-4</v>
      </c>
      <c r="I15" s="214">
        <v>3.5671200000000002E-4</v>
      </c>
      <c r="J15" s="214">
        <v>3.5671200000000002E-4</v>
      </c>
      <c r="K15" s="214">
        <v>3.4520500000000001E-4</v>
      </c>
      <c r="L15" s="214">
        <v>3.5671200000000002E-4</v>
      </c>
      <c r="M15" s="214">
        <v>3.4520500000000001E-4</v>
      </c>
      <c r="N15" s="214">
        <v>3.5671200000000002E-4</v>
      </c>
      <c r="O15" s="214">
        <v>3.5573799999999997E-4</v>
      </c>
      <c r="P15" s="214">
        <v>3.3278700000000002E-4</v>
      </c>
      <c r="Q15" s="214">
        <v>3.5573799999999997E-4</v>
      </c>
      <c r="R15" s="214">
        <v>3.4426200000000002E-4</v>
      </c>
      <c r="S15" s="214">
        <v>3.5573799999999997E-4</v>
      </c>
      <c r="T15" s="214">
        <v>3.4426200000000002E-4</v>
      </c>
      <c r="U15" s="214">
        <v>3.5573799999999997E-4</v>
      </c>
      <c r="V15" s="214">
        <v>3.5573799999999997E-4</v>
      </c>
      <c r="W15" s="214">
        <v>3.4426200000000002E-4</v>
      </c>
      <c r="X15" s="214">
        <v>3.5573799999999997E-4</v>
      </c>
      <c r="Y15" s="214">
        <v>3.4426200000000002E-4</v>
      </c>
      <c r="Z15" s="214">
        <v>3.5573799999999997E-4</v>
      </c>
      <c r="AA15" s="214">
        <v>3.5671200000000002E-4</v>
      </c>
      <c r="AB15" s="214">
        <v>3.2219200000000001E-4</v>
      </c>
      <c r="AC15" s="214">
        <v>3.5671200000000002E-4</v>
      </c>
      <c r="AD15" s="214">
        <v>3.4520500000000001E-4</v>
      </c>
      <c r="AE15" s="214">
        <v>3.5671200000000002E-4</v>
      </c>
      <c r="AF15" s="214">
        <v>3.4520500000000001E-4</v>
      </c>
      <c r="AG15" s="214">
        <v>3.5671200000000002E-4</v>
      </c>
      <c r="AH15" s="214">
        <v>3.5671200000000002E-4</v>
      </c>
      <c r="AI15" s="214">
        <v>3.4520500000000001E-4</v>
      </c>
      <c r="AJ15" s="214">
        <v>3.5671200000000002E-4</v>
      </c>
      <c r="AK15" s="214">
        <v>3.4520500000000001E-4</v>
      </c>
      <c r="AL15" s="214">
        <v>3.5671200000000002E-4</v>
      </c>
      <c r="AM15" s="214">
        <v>3.5671200000000002E-4</v>
      </c>
      <c r="AN15" s="214">
        <v>3.2219200000000001E-4</v>
      </c>
      <c r="AO15" s="214">
        <v>3.5671200000000002E-4</v>
      </c>
      <c r="AP15" s="214">
        <v>3.4520500000000001E-4</v>
      </c>
      <c r="AQ15" s="214">
        <v>3.5671200000000002E-4</v>
      </c>
      <c r="AR15" s="214">
        <v>3.4520500000000001E-4</v>
      </c>
      <c r="AS15" s="214">
        <v>3.5671200000000002E-4</v>
      </c>
      <c r="AT15" s="214">
        <v>3.5671200000000002E-4</v>
      </c>
      <c r="AU15" s="214">
        <v>3.4520500000000001E-4</v>
      </c>
      <c r="AV15" s="214">
        <v>3.5671200000000002E-4</v>
      </c>
      <c r="AW15" s="214">
        <v>3.4520500000000001E-4</v>
      </c>
      <c r="AX15" s="214">
        <v>3.5671200000000002E-4</v>
      </c>
      <c r="AY15" s="214">
        <v>3.4938900000000003E-4</v>
      </c>
      <c r="AZ15" s="214">
        <v>3.5186199999999999E-4</v>
      </c>
      <c r="BA15" s="214">
        <v>3.5142099999999998E-4</v>
      </c>
      <c r="BB15" s="263">
        <v>3.5198599999999999E-4</v>
      </c>
      <c r="BC15" s="263">
        <v>3.5155599999999999E-4</v>
      </c>
      <c r="BD15" s="263">
        <v>3.5213399999999999E-4</v>
      </c>
      <c r="BE15" s="263">
        <v>3.51718E-4</v>
      </c>
      <c r="BF15" s="263">
        <v>3.51264E-4</v>
      </c>
      <c r="BG15" s="263">
        <v>3.5181399999999999E-4</v>
      </c>
      <c r="BH15" s="263">
        <v>3.5136899999999998E-4</v>
      </c>
      <c r="BI15" s="263">
        <v>3.5192999999999997E-4</v>
      </c>
      <c r="BJ15" s="263">
        <v>3.5149500000000001E-4</v>
      </c>
      <c r="BK15" s="263">
        <v>3.5168599999999998E-4</v>
      </c>
      <c r="BL15" s="263">
        <v>3.5167E-4</v>
      </c>
      <c r="BM15" s="263">
        <v>3.5169299999999998E-4</v>
      </c>
      <c r="BN15" s="263">
        <v>3.5166599999999999E-4</v>
      </c>
      <c r="BO15" s="263">
        <v>3.5167599999999999E-4</v>
      </c>
      <c r="BP15" s="263">
        <v>3.5163499999999999E-4</v>
      </c>
      <c r="BQ15" s="263">
        <v>3.5162700000000003E-4</v>
      </c>
      <c r="BR15" s="263">
        <v>3.5166E-4</v>
      </c>
      <c r="BS15" s="263">
        <v>3.51646E-4</v>
      </c>
      <c r="BT15" s="263">
        <v>3.5167100000000001E-4</v>
      </c>
      <c r="BU15" s="263">
        <v>3.5164799999999998E-4</v>
      </c>
      <c r="BV15" s="263">
        <v>3.5166199999999998E-4</v>
      </c>
    </row>
    <row r="16" spans="1:74" ht="12" customHeight="1" x14ac:dyDescent="0.25">
      <c r="A16" s="443" t="s">
        <v>593</v>
      </c>
      <c r="B16" s="444" t="s">
        <v>48</v>
      </c>
      <c r="C16" s="214">
        <v>1.1003829999999999E-3</v>
      </c>
      <c r="D16" s="214">
        <v>8.3396800000000004E-4</v>
      </c>
      <c r="E16" s="214">
        <v>9.5812899999999995E-4</v>
      </c>
      <c r="F16" s="214">
        <v>9.4389799999999998E-4</v>
      </c>
      <c r="G16" s="214">
        <v>9.2431800000000004E-4</v>
      </c>
      <c r="H16" s="214">
        <v>8.4327299999999996E-4</v>
      </c>
      <c r="I16" s="214">
        <v>6.3550900000000003E-4</v>
      </c>
      <c r="J16" s="214">
        <v>5.2786800000000002E-4</v>
      </c>
      <c r="K16" s="214">
        <v>4.66837E-4</v>
      </c>
      <c r="L16" s="214">
        <v>5.6029799999999998E-4</v>
      </c>
      <c r="M16" s="214">
        <v>5.9331100000000001E-4</v>
      </c>
      <c r="N16" s="214">
        <v>8.0856099999999996E-4</v>
      </c>
      <c r="O16" s="214">
        <v>8.9139700000000004E-4</v>
      </c>
      <c r="P16" s="214">
        <v>9.5020200000000003E-4</v>
      </c>
      <c r="Q16" s="214">
        <v>1.078889E-3</v>
      </c>
      <c r="R16" s="214">
        <v>9.7559199999999995E-4</v>
      </c>
      <c r="S16" s="214">
        <v>8.9344499999999998E-4</v>
      </c>
      <c r="T16" s="214">
        <v>6.3960700000000004E-4</v>
      </c>
      <c r="U16" s="214">
        <v>5.5759400000000001E-4</v>
      </c>
      <c r="V16" s="214">
        <v>5.4453599999999998E-4</v>
      </c>
      <c r="W16" s="214">
        <v>4.7130700000000002E-4</v>
      </c>
      <c r="X16" s="214">
        <v>4.6315100000000002E-4</v>
      </c>
      <c r="Y16" s="214">
        <v>5.84682E-4</v>
      </c>
      <c r="Z16" s="214">
        <v>7.2464199999999995E-4</v>
      </c>
      <c r="AA16" s="214">
        <v>7.6320399999999997E-4</v>
      </c>
      <c r="AB16" s="214">
        <v>5.4796300000000005E-4</v>
      </c>
      <c r="AC16" s="214">
        <v>9.1053399999999995E-4</v>
      </c>
      <c r="AD16" s="214">
        <v>7.8838400000000005E-4</v>
      </c>
      <c r="AE16" s="214">
        <v>7.4700999999999999E-4</v>
      </c>
      <c r="AF16" s="214">
        <v>5.3121099999999997E-4</v>
      </c>
      <c r="AG16" s="214">
        <v>6.7500700000000004E-4</v>
      </c>
      <c r="AH16" s="214">
        <v>6.1652899999999999E-4</v>
      </c>
      <c r="AI16" s="214">
        <v>6.6724799999999995E-4</v>
      </c>
      <c r="AJ16" s="214">
        <v>6.74502E-4</v>
      </c>
      <c r="AK16" s="214">
        <v>7.3400799999999997E-4</v>
      </c>
      <c r="AL16" s="214">
        <v>6.2275099999999995E-4</v>
      </c>
      <c r="AM16" s="214">
        <v>7.1890300000000001E-4</v>
      </c>
      <c r="AN16" s="214">
        <v>6.5127299999999996E-4</v>
      </c>
      <c r="AO16" s="214">
        <v>7.4642899999999995E-4</v>
      </c>
      <c r="AP16" s="214">
        <v>6.6447200000000004E-4</v>
      </c>
      <c r="AQ16" s="214">
        <v>6.7308400000000001E-4</v>
      </c>
      <c r="AR16" s="214">
        <v>6.6382799999999999E-4</v>
      </c>
      <c r="AS16" s="214">
        <v>5.5411399999999997E-4</v>
      </c>
      <c r="AT16" s="214">
        <v>6.37931E-4</v>
      </c>
      <c r="AU16" s="214">
        <v>5.49254E-4</v>
      </c>
      <c r="AV16" s="214">
        <v>5.1635099999999996E-4</v>
      </c>
      <c r="AW16" s="214">
        <v>5.9398899999999995E-4</v>
      </c>
      <c r="AX16" s="214">
        <v>7.2110700000000002E-4</v>
      </c>
      <c r="AY16" s="214">
        <v>7.1896099999999995E-4</v>
      </c>
      <c r="AZ16" s="214">
        <v>6.5132600000000003E-4</v>
      </c>
      <c r="BA16" s="214">
        <v>7.4649099999999995E-4</v>
      </c>
      <c r="BB16" s="263">
        <v>6.6452700000000004E-4</v>
      </c>
      <c r="BC16" s="263">
        <v>6.7313900000000001E-4</v>
      </c>
      <c r="BD16" s="263">
        <v>6.6388199999999997E-4</v>
      </c>
      <c r="BE16" s="263">
        <v>5.5416000000000005E-4</v>
      </c>
      <c r="BF16" s="263">
        <v>6.3798299999999995E-4</v>
      </c>
      <c r="BG16" s="263">
        <v>5.4929899999999995E-4</v>
      </c>
      <c r="BH16" s="263">
        <v>5.1639399999999999E-4</v>
      </c>
      <c r="BI16" s="263">
        <v>5.9403799999999997E-4</v>
      </c>
      <c r="BJ16" s="263">
        <v>7.2116599999999997E-4</v>
      </c>
      <c r="BK16" s="263">
        <v>7.7163799999999995E-4</v>
      </c>
      <c r="BL16" s="263">
        <v>6.7458800000000005E-4</v>
      </c>
      <c r="BM16" s="263">
        <v>7.4649000000000004E-4</v>
      </c>
      <c r="BN16" s="263">
        <v>6.6452700000000004E-4</v>
      </c>
      <c r="BO16" s="263">
        <v>6.7313900000000001E-4</v>
      </c>
      <c r="BP16" s="263">
        <v>6.6388199999999997E-4</v>
      </c>
      <c r="BQ16" s="263">
        <v>5.5416000000000005E-4</v>
      </c>
      <c r="BR16" s="263">
        <v>6.3798299999999995E-4</v>
      </c>
      <c r="BS16" s="263">
        <v>5.4929899999999995E-4</v>
      </c>
      <c r="BT16" s="263">
        <v>5.1639399999999999E-4</v>
      </c>
      <c r="BU16" s="263">
        <v>5.9403799999999997E-4</v>
      </c>
      <c r="BV16" s="263">
        <v>7.2116599999999997E-4</v>
      </c>
    </row>
    <row r="17" spans="1:74" ht="12" customHeight="1" x14ac:dyDescent="0.25">
      <c r="A17" s="443" t="s">
        <v>1006</v>
      </c>
      <c r="B17" s="444" t="s">
        <v>1005</v>
      </c>
      <c r="C17" s="214">
        <v>6.0774846084999995E-4</v>
      </c>
      <c r="D17" s="214">
        <v>6.4807051932000003E-4</v>
      </c>
      <c r="E17" s="214">
        <v>9.3005153133999998E-4</v>
      </c>
      <c r="F17" s="214">
        <v>1.0194157791000001E-3</v>
      </c>
      <c r="G17" s="214">
        <v>1.1289570806999999E-3</v>
      </c>
      <c r="H17" s="214">
        <v>1.1457212942E-3</v>
      </c>
      <c r="I17" s="214">
        <v>1.1839090569999999E-3</v>
      </c>
      <c r="J17" s="214">
        <v>1.1437306047000001E-3</v>
      </c>
      <c r="K17" s="214">
        <v>1.0318658352E-3</v>
      </c>
      <c r="L17" s="214">
        <v>9.2994960377999997E-4</v>
      </c>
      <c r="M17" s="214">
        <v>7.2331083626999998E-4</v>
      </c>
      <c r="N17" s="214">
        <v>6.4282225064E-4</v>
      </c>
      <c r="O17" s="214">
        <v>6.9300315684999998E-4</v>
      </c>
      <c r="P17" s="214">
        <v>7.7266092266999997E-4</v>
      </c>
      <c r="Q17" s="214">
        <v>1.0566872135E-3</v>
      </c>
      <c r="R17" s="214">
        <v>1.1492174349E-3</v>
      </c>
      <c r="S17" s="214">
        <v>1.2969401905E-3</v>
      </c>
      <c r="T17" s="214">
        <v>1.3167671428000001E-3</v>
      </c>
      <c r="U17" s="214">
        <v>1.3757766732000001E-3</v>
      </c>
      <c r="V17" s="214">
        <v>1.3170430172999999E-3</v>
      </c>
      <c r="W17" s="214">
        <v>1.1750708052999999E-3</v>
      </c>
      <c r="X17" s="214">
        <v>1.0613907739E-3</v>
      </c>
      <c r="Y17" s="214">
        <v>8.2618631488000002E-4</v>
      </c>
      <c r="Z17" s="214">
        <v>7.3652522290000003E-4</v>
      </c>
      <c r="AA17" s="214">
        <v>7.8558349993000003E-4</v>
      </c>
      <c r="AB17" s="214">
        <v>8.399763431E-4</v>
      </c>
      <c r="AC17" s="214">
        <v>1.2143445303000001E-3</v>
      </c>
      <c r="AD17" s="214">
        <v>1.3229676606E-3</v>
      </c>
      <c r="AE17" s="214">
        <v>1.4590711451000001E-3</v>
      </c>
      <c r="AF17" s="214">
        <v>1.4612277879000001E-3</v>
      </c>
      <c r="AG17" s="214">
        <v>1.4983503428E-3</v>
      </c>
      <c r="AH17" s="214">
        <v>1.4705362143E-3</v>
      </c>
      <c r="AI17" s="214">
        <v>1.3394310391E-3</v>
      </c>
      <c r="AJ17" s="214">
        <v>1.1941763905000001E-3</v>
      </c>
      <c r="AK17" s="214">
        <v>9.3897014510999999E-4</v>
      </c>
      <c r="AL17" s="214">
        <v>8.1664289869999996E-4</v>
      </c>
      <c r="AM17" s="214">
        <v>9.1757495385999999E-4</v>
      </c>
      <c r="AN17" s="214">
        <v>9.8235845992999992E-4</v>
      </c>
      <c r="AO17" s="214">
        <v>1.3841098541999999E-3</v>
      </c>
      <c r="AP17" s="214">
        <v>1.5060447793E-3</v>
      </c>
      <c r="AQ17" s="214">
        <v>1.6554894586E-3</v>
      </c>
      <c r="AR17" s="214">
        <v>1.6948084148999999E-3</v>
      </c>
      <c r="AS17" s="214">
        <v>1.7305625817E-3</v>
      </c>
      <c r="AT17" s="214">
        <v>1.6605133884000001E-3</v>
      </c>
      <c r="AU17" s="214">
        <v>1.5030031869E-3</v>
      </c>
      <c r="AV17" s="214">
        <v>1.3622636479E-3</v>
      </c>
      <c r="AW17" s="214">
        <v>1.0270737006E-3</v>
      </c>
      <c r="AX17" s="214">
        <v>9.0335144050000002E-4</v>
      </c>
      <c r="AY17" s="214">
        <v>9.8876246679999993E-4</v>
      </c>
      <c r="AZ17" s="214">
        <v>2.47043E-3</v>
      </c>
      <c r="BA17" s="214">
        <v>3.4692500000000001E-3</v>
      </c>
      <c r="BB17" s="263">
        <v>3.7469700000000001E-3</v>
      </c>
      <c r="BC17" s="263">
        <v>4.1246900000000003E-3</v>
      </c>
      <c r="BD17" s="263">
        <v>4.13116E-3</v>
      </c>
      <c r="BE17" s="263">
        <v>4.26801E-3</v>
      </c>
      <c r="BF17" s="263">
        <v>4.1433399999999997E-3</v>
      </c>
      <c r="BG17" s="263">
        <v>3.7462400000000001E-3</v>
      </c>
      <c r="BH17" s="263">
        <v>3.4187699999999998E-3</v>
      </c>
      <c r="BI17" s="263">
        <v>2.6907400000000001E-3</v>
      </c>
      <c r="BJ17" s="263">
        <v>2.4273400000000001E-3</v>
      </c>
      <c r="BK17" s="263">
        <v>2.5591799999999999E-3</v>
      </c>
      <c r="BL17" s="263">
        <v>2.7227499999999999E-3</v>
      </c>
      <c r="BM17" s="263">
        <v>3.8140600000000002E-3</v>
      </c>
      <c r="BN17" s="263">
        <v>4.11905E-3</v>
      </c>
      <c r="BO17" s="263">
        <v>4.5321199999999997E-3</v>
      </c>
      <c r="BP17" s="263">
        <v>4.5381900000000001E-3</v>
      </c>
      <c r="BQ17" s="263">
        <v>4.6863199999999999E-3</v>
      </c>
      <c r="BR17" s="263">
        <v>4.5429399999999997E-3</v>
      </c>
      <c r="BS17" s="263">
        <v>4.1056799999999996E-3</v>
      </c>
      <c r="BT17" s="263">
        <v>3.7428299999999999E-3</v>
      </c>
      <c r="BU17" s="263">
        <v>2.9413500000000001E-3</v>
      </c>
      <c r="BV17" s="263">
        <v>2.65E-3</v>
      </c>
    </row>
    <row r="18" spans="1:74" ht="12" customHeight="1" x14ac:dyDescent="0.25">
      <c r="A18" s="443" t="s">
        <v>20</v>
      </c>
      <c r="B18" s="444" t="s">
        <v>805</v>
      </c>
      <c r="C18" s="214">
        <v>1.4048366E-2</v>
      </c>
      <c r="D18" s="214">
        <v>1.2832903999999999E-2</v>
      </c>
      <c r="E18" s="214">
        <v>1.3746346E-2</v>
      </c>
      <c r="F18" s="214">
        <v>1.2627509E-2</v>
      </c>
      <c r="G18" s="214">
        <v>1.2539405999999999E-2</v>
      </c>
      <c r="H18" s="214">
        <v>1.2467328999999999E-2</v>
      </c>
      <c r="I18" s="214">
        <v>1.2333146E-2</v>
      </c>
      <c r="J18" s="214">
        <v>1.2443546E-2</v>
      </c>
      <c r="K18" s="214">
        <v>1.1739708999999999E-2</v>
      </c>
      <c r="L18" s="214">
        <v>1.3533455999999999E-2</v>
      </c>
      <c r="M18" s="214">
        <v>1.3483248999999999E-2</v>
      </c>
      <c r="N18" s="214">
        <v>1.3998475999999999E-2</v>
      </c>
      <c r="O18" s="214">
        <v>1.4441806E-2</v>
      </c>
      <c r="P18" s="214">
        <v>1.3272694999999999E-2</v>
      </c>
      <c r="Q18" s="214">
        <v>1.3912946000000001E-2</v>
      </c>
      <c r="R18" s="214">
        <v>1.33612E-2</v>
      </c>
      <c r="S18" s="214">
        <v>1.3501025999999999E-2</v>
      </c>
      <c r="T18" s="214">
        <v>1.227987E-2</v>
      </c>
      <c r="U18" s="214">
        <v>1.2632936000000001E-2</v>
      </c>
      <c r="V18" s="214">
        <v>1.2759316E-2</v>
      </c>
      <c r="W18" s="214">
        <v>1.1965989999999999E-2</v>
      </c>
      <c r="X18" s="214">
        <v>1.3809586E-2</v>
      </c>
      <c r="Y18" s="214">
        <v>1.3555370000000001E-2</v>
      </c>
      <c r="Z18" s="214">
        <v>1.4188226E-2</v>
      </c>
      <c r="AA18" s="214">
        <v>1.4552076000000001E-2</v>
      </c>
      <c r="AB18" s="214">
        <v>1.2769294E-2</v>
      </c>
      <c r="AC18" s="214">
        <v>1.4248376E-2</v>
      </c>
      <c r="AD18" s="214">
        <v>1.3442058999999999E-2</v>
      </c>
      <c r="AE18" s="214">
        <v>1.3720546E-2</v>
      </c>
      <c r="AF18" s="214">
        <v>1.2200459E-2</v>
      </c>
      <c r="AG18" s="214">
        <v>1.2743526E-2</v>
      </c>
      <c r="AH18" s="214">
        <v>1.2754435999999999E-2</v>
      </c>
      <c r="AI18" s="214">
        <v>1.2500129E-2</v>
      </c>
      <c r="AJ18" s="214">
        <v>1.4033835999999999E-2</v>
      </c>
      <c r="AK18" s="214">
        <v>1.3918279E-2</v>
      </c>
      <c r="AL18" s="214">
        <v>1.4613126000000001E-2</v>
      </c>
      <c r="AM18" s="214">
        <v>1.4480616E-2</v>
      </c>
      <c r="AN18" s="214">
        <v>1.2894704E-2</v>
      </c>
      <c r="AO18" s="214">
        <v>1.4603496000000001E-2</v>
      </c>
      <c r="AP18" s="214">
        <v>1.3650799E-2</v>
      </c>
      <c r="AQ18" s="214">
        <v>1.3987736000000001E-2</v>
      </c>
      <c r="AR18" s="214">
        <v>1.2183529E-2</v>
      </c>
      <c r="AS18" s="214">
        <v>1.2601726000000001E-2</v>
      </c>
      <c r="AT18" s="214">
        <v>1.2594556E-2</v>
      </c>
      <c r="AU18" s="214">
        <v>1.1788939E-2</v>
      </c>
      <c r="AV18" s="214">
        <v>1.3635415999999999E-2</v>
      </c>
      <c r="AW18" s="214">
        <v>1.3576249E-2</v>
      </c>
      <c r="AX18" s="214">
        <v>1.4528706000000001E-2</v>
      </c>
      <c r="AY18" s="214">
        <v>1.3935100000000001E-2</v>
      </c>
      <c r="AZ18" s="214">
        <v>1.25489E-2</v>
      </c>
      <c r="BA18" s="214">
        <v>1.40035E-2</v>
      </c>
      <c r="BB18" s="263">
        <v>1.33154E-2</v>
      </c>
      <c r="BC18" s="263">
        <v>1.3644699999999999E-2</v>
      </c>
      <c r="BD18" s="263">
        <v>1.2622400000000001E-2</v>
      </c>
      <c r="BE18" s="263">
        <v>1.32637E-2</v>
      </c>
      <c r="BF18" s="263">
        <v>1.32858E-2</v>
      </c>
      <c r="BG18" s="263">
        <v>1.24618E-2</v>
      </c>
      <c r="BH18" s="263">
        <v>1.3742000000000001E-2</v>
      </c>
      <c r="BI18" s="263">
        <v>1.3417E-2</v>
      </c>
      <c r="BJ18" s="263">
        <v>1.41026E-2</v>
      </c>
      <c r="BK18" s="263">
        <v>1.4117599999999999E-2</v>
      </c>
      <c r="BL18" s="263">
        <v>1.26499E-2</v>
      </c>
      <c r="BM18" s="263">
        <v>1.40156E-2</v>
      </c>
      <c r="BN18" s="263">
        <v>1.33797E-2</v>
      </c>
      <c r="BO18" s="263">
        <v>1.37444E-2</v>
      </c>
      <c r="BP18" s="263">
        <v>1.27338E-2</v>
      </c>
      <c r="BQ18" s="263">
        <v>1.3361E-2</v>
      </c>
      <c r="BR18" s="263">
        <v>1.33387E-2</v>
      </c>
      <c r="BS18" s="263">
        <v>1.2465E-2</v>
      </c>
      <c r="BT18" s="263">
        <v>1.3689099999999999E-2</v>
      </c>
      <c r="BU18" s="263">
        <v>1.3350600000000001E-2</v>
      </c>
      <c r="BV18" s="263">
        <v>1.4037900000000001E-2</v>
      </c>
    </row>
    <row r="19" spans="1:74" ht="12" customHeight="1" x14ac:dyDescent="0.25">
      <c r="A19" s="415" t="s">
        <v>50</v>
      </c>
      <c r="B19" s="444" t="s">
        <v>1010</v>
      </c>
      <c r="C19" s="214">
        <v>0.12349460399999999</v>
      </c>
      <c r="D19" s="214">
        <v>0.111666153</v>
      </c>
      <c r="E19" s="214">
        <v>0.119877434</v>
      </c>
      <c r="F19" s="214">
        <v>0.112582374</v>
      </c>
      <c r="G19" s="214">
        <v>0.116043704</v>
      </c>
      <c r="H19" s="214">
        <v>0.11448169399999999</v>
      </c>
      <c r="I19" s="214">
        <v>0.120255554</v>
      </c>
      <c r="J19" s="214">
        <v>0.120736014</v>
      </c>
      <c r="K19" s="214">
        <v>0.11342126399999999</v>
      </c>
      <c r="L19" s="214">
        <v>0.11684963399999999</v>
      </c>
      <c r="M19" s="214">
        <v>0.116535894</v>
      </c>
      <c r="N19" s="214">
        <v>0.12103850400000001</v>
      </c>
      <c r="O19" s="214">
        <v>0.12008213600000001</v>
      </c>
      <c r="P19" s="214">
        <v>0.113052235</v>
      </c>
      <c r="Q19" s="214">
        <v>0.117731006</v>
      </c>
      <c r="R19" s="214">
        <v>0.111528165</v>
      </c>
      <c r="S19" s="214">
        <v>0.113976306</v>
      </c>
      <c r="T19" s="214">
        <v>0.108239895</v>
      </c>
      <c r="U19" s="214">
        <v>0.110243576</v>
      </c>
      <c r="V19" s="214">
        <v>0.111277076</v>
      </c>
      <c r="W19" s="214">
        <v>0.107697185</v>
      </c>
      <c r="X19" s="214">
        <v>0.11247259599999999</v>
      </c>
      <c r="Y19" s="214">
        <v>0.112062895</v>
      </c>
      <c r="Z19" s="214">
        <v>0.117824916</v>
      </c>
      <c r="AA19" s="214">
        <v>0.117460754</v>
      </c>
      <c r="AB19" s="214">
        <v>0.103743233</v>
      </c>
      <c r="AC19" s="214">
        <v>0.11483584400000001</v>
      </c>
      <c r="AD19" s="214">
        <v>0.113256464</v>
      </c>
      <c r="AE19" s="214">
        <v>0.11661287400000001</v>
      </c>
      <c r="AF19" s="214">
        <v>0.112168634</v>
      </c>
      <c r="AG19" s="214">
        <v>0.117851724</v>
      </c>
      <c r="AH19" s="214">
        <v>0.116497534</v>
      </c>
      <c r="AI19" s="214">
        <v>0.112583744</v>
      </c>
      <c r="AJ19" s="214">
        <v>0.113286864</v>
      </c>
      <c r="AK19" s="214">
        <v>0.11006835399999999</v>
      </c>
      <c r="AL19" s="214">
        <v>0.11749256399999999</v>
      </c>
      <c r="AM19" s="214">
        <v>0.111361354</v>
      </c>
      <c r="AN19" s="214">
        <v>0.10153003300000001</v>
      </c>
      <c r="AO19" s="214">
        <v>0.10562727399999999</v>
      </c>
      <c r="AP19" s="214">
        <v>0.10503765399999999</v>
      </c>
      <c r="AQ19" s="214">
        <v>0.110229524</v>
      </c>
      <c r="AR19" s="214">
        <v>0.108272884</v>
      </c>
      <c r="AS19" s="214">
        <v>0.11169077400000001</v>
      </c>
      <c r="AT19" s="214">
        <v>0.11055912399999999</v>
      </c>
      <c r="AU19" s="214">
        <v>9.9585683999999994E-2</v>
      </c>
      <c r="AV19" s="214">
        <v>0.102182044</v>
      </c>
      <c r="AW19" s="214">
        <v>0.10507140399999999</v>
      </c>
      <c r="AX19" s="214">
        <v>0.107206544</v>
      </c>
      <c r="AY19" s="214">
        <v>0.1110689</v>
      </c>
      <c r="AZ19" s="214">
        <v>0.1001856</v>
      </c>
      <c r="BA19" s="214">
        <v>0.1087297</v>
      </c>
      <c r="BB19" s="263">
        <v>0.10760459999999999</v>
      </c>
      <c r="BC19" s="263">
        <v>0.1099945</v>
      </c>
      <c r="BD19" s="263">
        <v>0.10950790000000001</v>
      </c>
      <c r="BE19" s="263">
        <v>0.1160738</v>
      </c>
      <c r="BF19" s="263">
        <v>0.1148144</v>
      </c>
      <c r="BG19" s="263">
        <v>0.11075400000000001</v>
      </c>
      <c r="BH19" s="263">
        <v>0.1151765</v>
      </c>
      <c r="BI19" s="263">
        <v>0.11208460000000001</v>
      </c>
      <c r="BJ19" s="263">
        <v>0.117428</v>
      </c>
      <c r="BK19" s="263">
        <v>0.1172506</v>
      </c>
      <c r="BL19" s="263">
        <v>0.1049491</v>
      </c>
      <c r="BM19" s="263">
        <v>0.1118244</v>
      </c>
      <c r="BN19" s="263">
        <v>0.1096145</v>
      </c>
      <c r="BO19" s="263">
        <v>0.11134289999999999</v>
      </c>
      <c r="BP19" s="263">
        <v>0.11045240000000001</v>
      </c>
      <c r="BQ19" s="263">
        <v>0.1167636</v>
      </c>
      <c r="BR19" s="263">
        <v>0.1153457</v>
      </c>
      <c r="BS19" s="263">
        <v>0.11118500000000001</v>
      </c>
      <c r="BT19" s="263">
        <v>0.115533</v>
      </c>
      <c r="BU19" s="263">
        <v>0.112396</v>
      </c>
      <c r="BV19" s="263">
        <v>0.1177175</v>
      </c>
    </row>
    <row r="20" spans="1:74" ht="12" customHeight="1" x14ac:dyDescent="0.25">
      <c r="A20" s="443" t="s">
        <v>19</v>
      </c>
      <c r="B20" s="444" t="s">
        <v>1312</v>
      </c>
      <c r="C20" s="214">
        <v>0.21119241196999999</v>
      </c>
      <c r="D20" s="214">
        <v>0.19123639692</v>
      </c>
      <c r="E20" s="214">
        <v>0.20597842513</v>
      </c>
      <c r="F20" s="214">
        <v>0.19798250861</v>
      </c>
      <c r="G20" s="214">
        <v>0.20493308959000001</v>
      </c>
      <c r="H20" s="214">
        <v>0.20180197916000001</v>
      </c>
      <c r="I20" s="214">
        <v>0.20874957293999999</v>
      </c>
      <c r="J20" s="214">
        <v>0.20777783121000001</v>
      </c>
      <c r="K20" s="214">
        <v>0.19347864799</v>
      </c>
      <c r="L20" s="214">
        <v>0.20262076461</v>
      </c>
      <c r="M20" s="214">
        <v>0.20287024650999999</v>
      </c>
      <c r="N20" s="214">
        <v>0.21229604251</v>
      </c>
      <c r="O20" s="214">
        <v>0.21211478819999999</v>
      </c>
      <c r="P20" s="214">
        <v>0.19766546633000001</v>
      </c>
      <c r="Q20" s="214">
        <v>0.20076714675999999</v>
      </c>
      <c r="R20" s="214">
        <v>0.16610964077000001</v>
      </c>
      <c r="S20" s="214">
        <v>0.17839996283000001</v>
      </c>
      <c r="T20" s="214">
        <v>0.18199398653000001</v>
      </c>
      <c r="U20" s="214">
        <v>0.19039133011000001</v>
      </c>
      <c r="V20" s="214">
        <v>0.19085650249</v>
      </c>
      <c r="W20" s="214">
        <v>0.18483187441000001</v>
      </c>
      <c r="X20" s="214">
        <v>0.1952772311</v>
      </c>
      <c r="Y20" s="214">
        <v>0.19516083963</v>
      </c>
      <c r="Z20" s="214">
        <v>0.20208828187</v>
      </c>
      <c r="AA20" s="214">
        <v>0.19900627294000001</v>
      </c>
      <c r="AB20" s="214">
        <v>0.17015846353</v>
      </c>
      <c r="AC20" s="214">
        <v>0.19806739746999999</v>
      </c>
      <c r="AD20" s="214">
        <v>0.1931234413</v>
      </c>
      <c r="AE20" s="214">
        <v>0.2036920562</v>
      </c>
      <c r="AF20" s="214">
        <v>0.19616536689</v>
      </c>
      <c r="AG20" s="214">
        <v>0.20442510555999999</v>
      </c>
      <c r="AH20" s="214">
        <v>0.19781229958999999</v>
      </c>
      <c r="AI20" s="214">
        <v>0.19118289216000001</v>
      </c>
      <c r="AJ20" s="214">
        <v>0.20274407397999999</v>
      </c>
      <c r="AK20" s="214">
        <v>0.19929570688000001</v>
      </c>
      <c r="AL20" s="214">
        <v>0.20873232497999999</v>
      </c>
      <c r="AM20" s="214">
        <v>0.20039007036000001</v>
      </c>
      <c r="AN20" s="214">
        <v>0.18038125220000001</v>
      </c>
      <c r="AO20" s="214">
        <v>0.19425201518999999</v>
      </c>
      <c r="AP20" s="214">
        <v>0.18697535939000001</v>
      </c>
      <c r="AQ20" s="214">
        <v>0.19798042138999999</v>
      </c>
      <c r="AR20" s="214">
        <v>0.19412249078999999</v>
      </c>
      <c r="AS20" s="214">
        <v>0.19834172980000001</v>
      </c>
      <c r="AT20" s="214">
        <v>0.19510523696000001</v>
      </c>
      <c r="AU20" s="214">
        <v>0.17549913786999999</v>
      </c>
      <c r="AV20" s="214">
        <v>0.18944084515000001</v>
      </c>
      <c r="AW20" s="214">
        <v>0.19200885193</v>
      </c>
      <c r="AX20" s="214">
        <v>0.19181129451000001</v>
      </c>
      <c r="AY20" s="214">
        <v>0.19301113513000001</v>
      </c>
      <c r="AZ20" s="214">
        <v>0.17652636794000001</v>
      </c>
      <c r="BA20" s="214">
        <v>0.19827131633</v>
      </c>
      <c r="BB20" s="263">
        <v>0.19205800000000001</v>
      </c>
      <c r="BC20" s="263">
        <v>0.2000517</v>
      </c>
      <c r="BD20" s="263">
        <v>0.19647990000000001</v>
      </c>
      <c r="BE20" s="263">
        <v>0.2046597</v>
      </c>
      <c r="BF20" s="263">
        <v>0.20103109999999999</v>
      </c>
      <c r="BG20" s="263">
        <v>0.19383139999999999</v>
      </c>
      <c r="BH20" s="263">
        <v>0.20229759999999999</v>
      </c>
      <c r="BI20" s="263">
        <v>0.19939080000000001</v>
      </c>
      <c r="BJ20" s="263">
        <v>0.20667140000000001</v>
      </c>
      <c r="BK20" s="263">
        <v>0.20684549999999999</v>
      </c>
      <c r="BL20" s="263">
        <v>0.1865232</v>
      </c>
      <c r="BM20" s="263">
        <v>0.2018131</v>
      </c>
      <c r="BN20" s="263">
        <v>0.1951997</v>
      </c>
      <c r="BO20" s="263">
        <v>0.20261380000000001</v>
      </c>
      <c r="BP20" s="263">
        <v>0.19867879999999999</v>
      </c>
      <c r="BQ20" s="263">
        <v>0.20709569999999999</v>
      </c>
      <c r="BR20" s="263">
        <v>0.20370679999999999</v>
      </c>
      <c r="BS20" s="263">
        <v>0.19618479999999999</v>
      </c>
      <c r="BT20" s="263">
        <v>0.2040582</v>
      </c>
      <c r="BU20" s="263">
        <v>0.2013018</v>
      </c>
      <c r="BV20" s="263">
        <v>0.20846609999999999</v>
      </c>
    </row>
    <row r="21" spans="1:74" ht="12" customHeight="1" x14ac:dyDescent="0.25">
      <c r="A21" s="443"/>
      <c r="B21" s="132" t="s">
        <v>342</v>
      </c>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264"/>
      <c r="BC21" s="264"/>
      <c r="BD21" s="264"/>
      <c r="BE21" s="264"/>
      <c r="BF21" s="264"/>
      <c r="BG21" s="264"/>
      <c r="BH21" s="264"/>
      <c r="BI21" s="264"/>
      <c r="BJ21" s="264"/>
      <c r="BK21" s="264"/>
      <c r="BL21" s="264"/>
      <c r="BM21" s="264"/>
      <c r="BN21" s="264"/>
      <c r="BO21" s="264"/>
      <c r="BP21" s="264"/>
      <c r="BQ21" s="264"/>
      <c r="BR21" s="264"/>
      <c r="BS21" s="264"/>
      <c r="BT21" s="264"/>
      <c r="BU21" s="264"/>
      <c r="BV21" s="264"/>
    </row>
    <row r="22" spans="1:74" ht="12" customHeight="1" x14ac:dyDescent="0.25">
      <c r="A22" s="443" t="s">
        <v>62</v>
      </c>
      <c r="B22" s="444" t="s">
        <v>440</v>
      </c>
      <c r="C22" s="214">
        <v>2.0473269999999998E-3</v>
      </c>
      <c r="D22" s="214">
        <v>1.872915E-3</v>
      </c>
      <c r="E22" s="214">
        <v>2.0661479999999999E-3</v>
      </c>
      <c r="F22" s="214">
        <v>1.859033E-3</v>
      </c>
      <c r="G22" s="214">
        <v>2.0058839999999999E-3</v>
      </c>
      <c r="H22" s="214">
        <v>1.921166E-3</v>
      </c>
      <c r="I22" s="214">
        <v>1.9703149999999998E-3</v>
      </c>
      <c r="J22" s="214">
        <v>1.9467060000000001E-3</v>
      </c>
      <c r="K22" s="214">
        <v>1.8818680000000001E-3</v>
      </c>
      <c r="L22" s="214">
        <v>2.012808E-3</v>
      </c>
      <c r="M22" s="214">
        <v>1.9942530000000001E-3</v>
      </c>
      <c r="N22" s="214">
        <v>2.0527380000000001E-3</v>
      </c>
      <c r="O22" s="214">
        <v>1.9788430000000001E-3</v>
      </c>
      <c r="P22" s="214">
        <v>1.920578E-3</v>
      </c>
      <c r="Q22" s="214">
        <v>2.0464720000000001E-3</v>
      </c>
      <c r="R22" s="214">
        <v>1.9603490000000001E-3</v>
      </c>
      <c r="S22" s="214">
        <v>2.0076690000000001E-3</v>
      </c>
      <c r="T22" s="214">
        <v>1.9096149999999999E-3</v>
      </c>
      <c r="U22" s="214">
        <v>1.9353059999999999E-3</v>
      </c>
      <c r="V22" s="214">
        <v>1.9338859999999999E-3</v>
      </c>
      <c r="W22" s="214">
        <v>1.910237E-3</v>
      </c>
      <c r="X22" s="214">
        <v>2.0053369999999998E-3</v>
      </c>
      <c r="Y22" s="214">
        <v>1.972667E-3</v>
      </c>
      <c r="Z22" s="214">
        <v>2.054906E-3</v>
      </c>
      <c r="AA22" s="214">
        <v>2.0618709999999998E-3</v>
      </c>
      <c r="AB22" s="214">
        <v>1.8597799999999999E-3</v>
      </c>
      <c r="AC22" s="214">
        <v>1.825056E-3</v>
      </c>
      <c r="AD22" s="214">
        <v>1.9491459999999999E-3</v>
      </c>
      <c r="AE22" s="214">
        <v>2.124356E-3</v>
      </c>
      <c r="AF22" s="214">
        <v>1.975578E-3</v>
      </c>
      <c r="AG22" s="214">
        <v>2.0210430000000001E-3</v>
      </c>
      <c r="AH22" s="214">
        <v>2.0398349999999998E-3</v>
      </c>
      <c r="AI22" s="214">
        <v>1.9975700000000002E-3</v>
      </c>
      <c r="AJ22" s="214">
        <v>2.0999669999999999E-3</v>
      </c>
      <c r="AK22" s="214">
        <v>2.0078370000000002E-3</v>
      </c>
      <c r="AL22" s="214">
        <v>2.1745219999999999E-3</v>
      </c>
      <c r="AM22" s="214">
        <v>2.1732399999999999E-3</v>
      </c>
      <c r="AN22" s="214">
        <v>1.9367399999999999E-3</v>
      </c>
      <c r="AO22" s="214">
        <v>2.081556E-3</v>
      </c>
      <c r="AP22" s="214">
        <v>2.0528479999999999E-3</v>
      </c>
      <c r="AQ22" s="214">
        <v>2.084182E-3</v>
      </c>
      <c r="AR22" s="214">
        <v>1.9341300000000001E-3</v>
      </c>
      <c r="AS22" s="214">
        <v>1.9946109999999999E-3</v>
      </c>
      <c r="AT22" s="214">
        <v>2.0191860000000001E-3</v>
      </c>
      <c r="AU22" s="214">
        <v>1.9770009999999999E-3</v>
      </c>
      <c r="AV22" s="214">
        <v>1.953766E-3</v>
      </c>
      <c r="AW22" s="214">
        <v>2.1062239999999999E-3</v>
      </c>
      <c r="AX22" s="214">
        <v>2.181835E-3</v>
      </c>
      <c r="AY22" s="214">
        <v>2.0292800000000001E-3</v>
      </c>
      <c r="AZ22" s="214">
        <v>2.03769E-3</v>
      </c>
      <c r="BA22" s="214">
        <v>2.0336999999999998E-3</v>
      </c>
      <c r="BB22" s="263">
        <v>2.0319600000000002E-3</v>
      </c>
      <c r="BC22" s="263">
        <v>2.0272200000000002E-3</v>
      </c>
      <c r="BD22" s="263">
        <v>2.0356800000000002E-3</v>
      </c>
      <c r="BE22" s="263">
        <v>2.0394100000000002E-3</v>
      </c>
      <c r="BF22" s="263">
        <v>2.0412500000000001E-3</v>
      </c>
      <c r="BG22" s="263">
        <v>2.0470900000000001E-3</v>
      </c>
      <c r="BH22" s="263">
        <v>2.05558E-3</v>
      </c>
      <c r="BI22" s="263">
        <v>2.05097E-3</v>
      </c>
      <c r="BJ22" s="263">
        <v>2.03908E-3</v>
      </c>
      <c r="BK22" s="263">
        <v>2.0399699999999999E-3</v>
      </c>
      <c r="BL22" s="263">
        <v>2.04017E-3</v>
      </c>
      <c r="BM22" s="263">
        <v>2.04076E-3</v>
      </c>
      <c r="BN22" s="263">
        <v>2.04156E-3</v>
      </c>
      <c r="BO22" s="263">
        <v>2.04287E-3</v>
      </c>
      <c r="BP22" s="263">
        <v>2.0435200000000001E-3</v>
      </c>
      <c r="BQ22" s="263">
        <v>2.04389E-3</v>
      </c>
      <c r="BR22" s="263">
        <v>2.0441299999999999E-3</v>
      </c>
      <c r="BS22" s="263">
        <v>2.0438600000000002E-3</v>
      </c>
      <c r="BT22" s="263">
        <v>2.0428E-3</v>
      </c>
      <c r="BU22" s="263">
        <v>2.0420600000000001E-3</v>
      </c>
      <c r="BV22" s="263">
        <v>2.0423300000000002E-3</v>
      </c>
    </row>
    <row r="23" spans="1:74" ht="12" customHeight="1" x14ac:dyDescent="0.25">
      <c r="A23" s="443" t="s">
        <v>1008</v>
      </c>
      <c r="B23" s="444" t="s">
        <v>1007</v>
      </c>
      <c r="C23" s="214">
        <v>2.4142661498999999E-3</v>
      </c>
      <c r="D23" s="214">
        <v>2.6050692325999998E-3</v>
      </c>
      <c r="E23" s="214">
        <v>3.6305969098999998E-3</v>
      </c>
      <c r="F23" s="214">
        <v>4.0029042226999998E-3</v>
      </c>
      <c r="G23" s="214">
        <v>4.3046833568000003E-3</v>
      </c>
      <c r="H23" s="214">
        <v>4.3783808975999998E-3</v>
      </c>
      <c r="I23" s="214">
        <v>4.6148565021000001E-3</v>
      </c>
      <c r="J23" s="214">
        <v>4.3817614689000001E-3</v>
      </c>
      <c r="K23" s="214">
        <v>3.8846466569999998E-3</v>
      </c>
      <c r="L23" s="214">
        <v>3.4177299633000001E-3</v>
      </c>
      <c r="M23" s="214">
        <v>2.6490201793E-3</v>
      </c>
      <c r="N23" s="214">
        <v>2.4760079844999999E-3</v>
      </c>
      <c r="O23" s="214">
        <v>2.7862985586E-3</v>
      </c>
      <c r="P23" s="214">
        <v>3.1701706422000001E-3</v>
      </c>
      <c r="Q23" s="214">
        <v>4.0939390217999997E-3</v>
      </c>
      <c r="R23" s="214">
        <v>4.5346028107999996E-3</v>
      </c>
      <c r="S23" s="214">
        <v>5.0418652655999999E-3</v>
      </c>
      <c r="T23" s="214">
        <v>5.0324396908000002E-3</v>
      </c>
      <c r="U23" s="214">
        <v>5.2300860351000003E-3</v>
      </c>
      <c r="V23" s="214">
        <v>4.9527092502999999E-3</v>
      </c>
      <c r="W23" s="214">
        <v>4.3958298876E-3</v>
      </c>
      <c r="X23" s="214">
        <v>3.8286802569999999E-3</v>
      </c>
      <c r="Y23" s="214">
        <v>3.0565131905000002E-3</v>
      </c>
      <c r="Z23" s="214">
        <v>2.8892102676E-3</v>
      </c>
      <c r="AA23" s="214">
        <v>3.1993969765999998E-3</v>
      </c>
      <c r="AB23" s="214">
        <v>3.4426401946E-3</v>
      </c>
      <c r="AC23" s="214">
        <v>4.8207262552999999E-3</v>
      </c>
      <c r="AD23" s="214">
        <v>5.3743193685000003E-3</v>
      </c>
      <c r="AE23" s="214">
        <v>5.8236212830000003E-3</v>
      </c>
      <c r="AF23" s="214">
        <v>5.8630672761000001E-3</v>
      </c>
      <c r="AG23" s="214">
        <v>6.0359990766999999E-3</v>
      </c>
      <c r="AH23" s="214">
        <v>5.7956728305000003E-3</v>
      </c>
      <c r="AI23" s="214">
        <v>5.1751607696999997E-3</v>
      </c>
      <c r="AJ23" s="214">
        <v>4.4777359480999996E-3</v>
      </c>
      <c r="AK23" s="214">
        <v>3.5685008317000002E-3</v>
      </c>
      <c r="AL23" s="214">
        <v>3.3087170167E-3</v>
      </c>
      <c r="AM23" s="214">
        <v>3.7068481687000002E-3</v>
      </c>
      <c r="AN23" s="214">
        <v>4.0889926196000003E-3</v>
      </c>
      <c r="AO23" s="214">
        <v>5.5273084966999996E-3</v>
      </c>
      <c r="AP23" s="214">
        <v>6.0619573893999999E-3</v>
      </c>
      <c r="AQ23" s="214">
        <v>6.6027542414000004E-3</v>
      </c>
      <c r="AR23" s="214">
        <v>6.6545058653999997E-3</v>
      </c>
      <c r="AS23" s="214">
        <v>6.8805152598000003E-3</v>
      </c>
      <c r="AT23" s="214">
        <v>6.5409318359000001E-3</v>
      </c>
      <c r="AU23" s="214">
        <v>5.8920902426E-3</v>
      </c>
      <c r="AV23" s="214">
        <v>5.0957151476999996E-3</v>
      </c>
      <c r="AW23" s="214">
        <v>3.9288062818E-3</v>
      </c>
      <c r="AX23" s="214">
        <v>3.5891381256E-3</v>
      </c>
      <c r="AY23" s="214">
        <v>4.1107375174000002E-3</v>
      </c>
      <c r="AZ23" s="214">
        <v>1.1227000000000001E-2</v>
      </c>
      <c r="BA23" s="214">
        <v>1.51827E-2</v>
      </c>
      <c r="BB23" s="263">
        <v>1.6773E-2</v>
      </c>
      <c r="BC23" s="263">
        <v>1.83667E-2</v>
      </c>
      <c r="BD23" s="263">
        <v>1.8530399999999999E-2</v>
      </c>
      <c r="BE23" s="263">
        <v>1.9270700000000002E-2</v>
      </c>
      <c r="BF23" s="263">
        <v>1.8601599999999999E-2</v>
      </c>
      <c r="BG23" s="263">
        <v>1.6781999999999998E-2</v>
      </c>
      <c r="BH23" s="263">
        <v>1.4922299999999999E-2</v>
      </c>
      <c r="BI23" s="263">
        <v>1.19303E-2</v>
      </c>
      <c r="BJ23" s="263">
        <v>1.13671E-2</v>
      </c>
      <c r="BK23" s="263">
        <v>1.22953E-2</v>
      </c>
      <c r="BL23" s="263">
        <v>1.35663E-2</v>
      </c>
      <c r="BM23" s="263">
        <v>1.82212E-2</v>
      </c>
      <c r="BN23" s="263">
        <v>2.00649E-2</v>
      </c>
      <c r="BO23" s="263">
        <v>2.1933399999999999E-2</v>
      </c>
      <c r="BP23" s="263">
        <v>2.2095199999999999E-2</v>
      </c>
      <c r="BQ23" s="263">
        <v>2.2964600000000002E-2</v>
      </c>
      <c r="BR23" s="263">
        <v>2.2095799999999999E-2</v>
      </c>
      <c r="BS23" s="263">
        <v>1.9923799999999998E-2</v>
      </c>
      <c r="BT23" s="263">
        <v>1.7701999999999999E-2</v>
      </c>
      <c r="BU23" s="263">
        <v>1.41388E-2</v>
      </c>
      <c r="BV23" s="263">
        <v>1.3465299999999999E-2</v>
      </c>
    </row>
    <row r="24" spans="1:74" ht="12" customHeight="1" x14ac:dyDescent="0.25">
      <c r="A24" s="415" t="s">
        <v>818</v>
      </c>
      <c r="B24" s="444" t="s">
        <v>805</v>
      </c>
      <c r="C24" s="214">
        <v>3.7250299999999998E-3</v>
      </c>
      <c r="D24" s="214">
        <v>3.24954E-3</v>
      </c>
      <c r="E24" s="214">
        <v>3.4652799999999998E-3</v>
      </c>
      <c r="F24" s="214">
        <v>3.0135600000000002E-3</v>
      </c>
      <c r="G24" s="214">
        <v>2.9332400000000002E-3</v>
      </c>
      <c r="H24" s="214">
        <v>3.2885599999999998E-3</v>
      </c>
      <c r="I24" s="214">
        <v>3.1890999999999998E-3</v>
      </c>
      <c r="J24" s="214">
        <v>3.3472900000000002E-3</v>
      </c>
      <c r="K24" s="214">
        <v>3.2066199999999999E-3</v>
      </c>
      <c r="L24" s="214">
        <v>3.1792700000000001E-3</v>
      </c>
      <c r="M24" s="214">
        <v>3.11524E-3</v>
      </c>
      <c r="N24" s="214">
        <v>3.3277200000000002E-3</v>
      </c>
      <c r="O24" s="214">
        <v>3.3092400000000002E-3</v>
      </c>
      <c r="P24" s="214">
        <v>3.0422800000000001E-3</v>
      </c>
      <c r="Q24" s="214">
        <v>3.35739E-3</v>
      </c>
      <c r="R24" s="214">
        <v>3.0987900000000001E-3</v>
      </c>
      <c r="S24" s="214">
        <v>3.2196999999999998E-3</v>
      </c>
      <c r="T24" s="214">
        <v>3.05113E-3</v>
      </c>
      <c r="U24" s="214">
        <v>3.2652599999999999E-3</v>
      </c>
      <c r="V24" s="214">
        <v>3.2611300000000001E-3</v>
      </c>
      <c r="W24" s="214">
        <v>3.0693500000000002E-3</v>
      </c>
      <c r="X24" s="214">
        <v>3.09574E-3</v>
      </c>
      <c r="Y24" s="214">
        <v>3.0224100000000001E-3</v>
      </c>
      <c r="Z24" s="214">
        <v>3.0612399999999998E-3</v>
      </c>
      <c r="AA24" s="214">
        <v>3.4265599999999999E-3</v>
      </c>
      <c r="AB24" s="214">
        <v>2.8948400000000001E-3</v>
      </c>
      <c r="AC24" s="214">
        <v>3.31861E-3</v>
      </c>
      <c r="AD24" s="214">
        <v>3.2242400000000002E-3</v>
      </c>
      <c r="AE24" s="214">
        <v>3.1489299999999999E-3</v>
      </c>
      <c r="AF24" s="214">
        <v>3.2198399999999999E-3</v>
      </c>
      <c r="AG24" s="214">
        <v>3.5197800000000001E-3</v>
      </c>
      <c r="AH24" s="214">
        <v>3.4868E-3</v>
      </c>
      <c r="AI24" s="214">
        <v>3.3627499999999999E-3</v>
      </c>
      <c r="AJ24" s="214">
        <v>3.1127799999999999E-3</v>
      </c>
      <c r="AK24" s="214">
        <v>3.2176100000000001E-3</v>
      </c>
      <c r="AL24" s="214">
        <v>3.3734099999999999E-3</v>
      </c>
      <c r="AM24" s="214">
        <v>3.2396500000000002E-3</v>
      </c>
      <c r="AN24" s="214">
        <v>2.8936600000000002E-3</v>
      </c>
      <c r="AO24" s="214">
        <v>3.2719400000000001E-3</v>
      </c>
      <c r="AP24" s="214">
        <v>2.9642000000000002E-3</v>
      </c>
      <c r="AQ24" s="214">
        <v>2.9867399999999999E-3</v>
      </c>
      <c r="AR24" s="214">
        <v>3.1595899999999999E-3</v>
      </c>
      <c r="AS24" s="214">
        <v>3.1612699999999999E-3</v>
      </c>
      <c r="AT24" s="214">
        <v>3.0813099999999999E-3</v>
      </c>
      <c r="AU24" s="214">
        <v>2.9902100000000001E-3</v>
      </c>
      <c r="AV24" s="214">
        <v>3.09311E-3</v>
      </c>
      <c r="AW24" s="214">
        <v>3.2091300000000001E-3</v>
      </c>
      <c r="AX24" s="214">
        <v>3.0269799999999999E-3</v>
      </c>
      <c r="AY24" s="214">
        <v>3.3046099999999999E-3</v>
      </c>
      <c r="AZ24" s="214">
        <v>2.80818E-3</v>
      </c>
      <c r="BA24" s="214">
        <v>3.24617E-3</v>
      </c>
      <c r="BB24" s="263">
        <v>3.07421E-3</v>
      </c>
      <c r="BC24" s="263">
        <v>3.08969E-3</v>
      </c>
      <c r="BD24" s="263">
        <v>3.1407599999999998E-3</v>
      </c>
      <c r="BE24" s="263">
        <v>3.1446199999999999E-3</v>
      </c>
      <c r="BF24" s="263">
        <v>3.0861299999999999E-3</v>
      </c>
      <c r="BG24" s="263">
        <v>2.8717600000000001E-3</v>
      </c>
      <c r="BH24" s="263">
        <v>3.12393E-3</v>
      </c>
      <c r="BI24" s="263">
        <v>3.1078199999999999E-3</v>
      </c>
      <c r="BJ24" s="263">
        <v>3.1069499999999998E-3</v>
      </c>
      <c r="BK24" s="263">
        <v>3.6259299999999999E-3</v>
      </c>
      <c r="BL24" s="263">
        <v>2.9077600000000001E-3</v>
      </c>
      <c r="BM24" s="263">
        <v>3.2527400000000001E-3</v>
      </c>
      <c r="BN24" s="263">
        <v>3.0831000000000001E-3</v>
      </c>
      <c r="BO24" s="263">
        <v>3.0902500000000001E-3</v>
      </c>
      <c r="BP24" s="263">
        <v>3.1327600000000001E-3</v>
      </c>
      <c r="BQ24" s="263">
        <v>3.13752E-3</v>
      </c>
      <c r="BR24" s="263">
        <v>3.0799500000000001E-3</v>
      </c>
      <c r="BS24" s="263">
        <v>2.8651599999999998E-3</v>
      </c>
      <c r="BT24" s="263">
        <v>3.1260699999999999E-3</v>
      </c>
      <c r="BU24" s="263">
        <v>3.10757E-3</v>
      </c>
      <c r="BV24" s="263">
        <v>3.1151099999999999E-3</v>
      </c>
    </row>
    <row r="25" spans="1:74" ht="12" customHeight="1" x14ac:dyDescent="0.25">
      <c r="A25" s="415" t="s">
        <v>21</v>
      </c>
      <c r="B25" s="444" t="s">
        <v>1010</v>
      </c>
      <c r="C25" s="214">
        <v>7.2840309999999998E-3</v>
      </c>
      <c r="D25" s="214">
        <v>6.5759920000000001E-3</v>
      </c>
      <c r="E25" s="214">
        <v>7.1960909999999999E-3</v>
      </c>
      <c r="F25" s="214">
        <v>6.8399749999999999E-3</v>
      </c>
      <c r="G25" s="214">
        <v>7.0620309999999999E-3</v>
      </c>
      <c r="H25" s="214">
        <v>6.8451049999999998E-3</v>
      </c>
      <c r="I25" s="214">
        <v>7.1928110000000003E-3</v>
      </c>
      <c r="J25" s="214">
        <v>7.1488810000000002E-3</v>
      </c>
      <c r="K25" s="214">
        <v>6.9180550000000002E-3</v>
      </c>
      <c r="L25" s="214">
        <v>7.1521709999999997E-3</v>
      </c>
      <c r="M25" s="214">
        <v>6.9489349999999998E-3</v>
      </c>
      <c r="N25" s="214">
        <v>7.1349409999999997E-3</v>
      </c>
      <c r="O25" s="214">
        <v>7.2019670000000001E-3</v>
      </c>
      <c r="P25" s="214">
        <v>6.7340439999999998E-3</v>
      </c>
      <c r="Q25" s="214">
        <v>7.0548670000000003E-3</v>
      </c>
      <c r="R25" s="214">
        <v>6.7002809999999998E-3</v>
      </c>
      <c r="S25" s="214">
        <v>7.0208570000000001E-3</v>
      </c>
      <c r="T25" s="214">
        <v>6.9029310000000002E-3</v>
      </c>
      <c r="U25" s="214">
        <v>7.0088069999999997E-3</v>
      </c>
      <c r="V25" s="214">
        <v>7.0035269999999998E-3</v>
      </c>
      <c r="W25" s="214">
        <v>6.6648610000000002E-3</v>
      </c>
      <c r="X25" s="214">
        <v>6.918937E-3</v>
      </c>
      <c r="Y25" s="214">
        <v>6.7369309999999998E-3</v>
      </c>
      <c r="Z25" s="214">
        <v>7.0023569999999999E-3</v>
      </c>
      <c r="AA25" s="214">
        <v>6.981681E-3</v>
      </c>
      <c r="AB25" s="214">
        <v>6.4510319999999998E-3</v>
      </c>
      <c r="AC25" s="214">
        <v>6.970291E-3</v>
      </c>
      <c r="AD25" s="214">
        <v>6.6819949999999996E-3</v>
      </c>
      <c r="AE25" s="214">
        <v>6.8570710000000002E-3</v>
      </c>
      <c r="AF25" s="214">
        <v>6.8442249999999998E-3</v>
      </c>
      <c r="AG25" s="214">
        <v>7.1057710000000003E-3</v>
      </c>
      <c r="AH25" s="214">
        <v>7.1121910000000003E-3</v>
      </c>
      <c r="AI25" s="214">
        <v>6.8767350000000001E-3</v>
      </c>
      <c r="AJ25" s="214">
        <v>6.9804710000000002E-3</v>
      </c>
      <c r="AK25" s="214">
        <v>6.7544750000000002E-3</v>
      </c>
      <c r="AL25" s="214">
        <v>7.088011E-3</v>
      </c>
      <c r="AM25" s="214">
        <v>7.0755610000000002E-3</v>
      </c>
      <c r="AN25" s="214">
        <v>6.4192119999999997E-3</v>
      </c>
      <c r="AO25" s="214">
        <v>6.9899910000000001E-3</v>
      </c>
      <c r="AP25" s="214">
        <v>6.7203050000000002E-3</v>
      </c>
      <c r="AQ25" s="214">
        <v>7.0725909999999996E-3</v>
      </c>
      <c r="AR25" s="214">
        <v>6.9676549999999997E-3</v>
      </c>
      <c r="AS25" s="214">
        <v>7.1341410000000001E-3</v>
      </c>
      <c r="AT25" s="214">
        <v>7.2333709999999997E-3</v>
      </c>
      <c r="AU25" s="214">
        <v>6.7519549999999996E-3</v>
      </c>
      <c r="AV25" s="214">
        <v>6.8789610000000003E-3</v>
      </c>
      <c r="AW25" s="214">
        <v>6.7941249999999998E-3</v>
      </c>
      <c r="AX25" s="214">
        <v>7.0216410000000003E-3</v>
      </c>
      <c r="AY25" s="214">
        <v>7.06984E-3</v>
      </c>
      <c r="AZ25" s="214">
        <v>6.3989199999999998E-3</v>
      </c>
      <c r="BA25" s="214">
        <v>6.94716E-3</v>
      </c>
      <c r="BB25" s="263">
        <v>6.7421399999999998E-3</v>
      </c>
      <c r="BC25" s="263">
        <v>7.1158100000000002E-3</v>
      </c>
      <c r="BD25" s="263">
        <v>6.9720900000000002E-3</v>
      </c>
      <c r="BE25" s="263">
        <v>7.1492300000000003E-3</v>
      </c>
      <c r="BF25" s="263">
        <v>7.3786199999999998E-3</v>
      </c>
      <c r="BG25" s="263">
        <v>6.78927E-3</v>
      </c>
      <c r="BH25" s="263">
        <v>6.8508299999999996E-3</v>
      </c>
      <c r="BI25" s="263">
        <v>6.7564799999999996E-3</v>
      </c>
      <c r="BJ25" s="263">
        <v>6.9904199999999998E-3</v>
      </c>
      <c r="BK25" s="263">
        <v>6.9681300000000003E-3</v>
      </c>
      <c r="BL25" s="263">
        <v>6.4208800000000003E-3</v>
      </c>
      <c r="BM25" s="263">
        <v>6.9560300000000002E-3</v>
      </c>
      <c r="BN25" s="263">
        <v>6.7504599999999998E-3</v>
      </c>
      <c r="BO25" s="263">
        <v>7.1254899999999999E-3</v>
      </c>
      <c r="BP25" s="263">
        <v>6.9842999999999997E-3</v>
      </c>
      <c r="BQ25" s="263">
        <v>7.1599899999999998E-3</v>
      </c>
      <c r="BR25" s="263">
        <v>7.3701599999999997E-3</v>
      </c>
      <c r="BS25" s="263">
        <v>6.78227E-3</v>
      </c>
      <c r="BT25" s="263">
        <v>6.8481499999999999E-3</v>
      </c>
      <c r="BU25" s="263">
        <v>6.7540400000000002E-3</v>
      </c>
      <c r="BV25" s="263">
        <v>6.98994E-3</v>
      </c>
    </row>
    <row r="26" spans="1:74" ht="12" customHeight="1" x14ac:dyDescent="0.25">
      <c r="A26" s="443" t="s">
        <v>218</v>
      </c>
      <c r="B26" s="444" t="s">
        <v>1312</v>
      </c>
      <c r="C26" s="214">
        <v>1.7597554750000001E-2</v>
      </c>
      <c r="D26" s="214">
        <v>1.6440788681999999E-2</v>
      </c>
      <c r="E26" s="214">
        <v>1.8634383208E-2</v>
      </c>
      <c r="F26" s="214">
        <v>1.7960101751000001E-2</v>
      </c>
      <c r="G26" s="214">
        <v>1.8779610932E-2</v>
      </c>
      <c r="H26" s="214">
        <v>1.8815968874E-2</v>
      </c>
      <c r="I26" s="214">
        <v>1.9337009737000001E-2</v>
      </c>
      <c r="J26" s="214">
        <v>1.9168689573999999E-2</v>
      </c>
      <c r="K26" s="214">
        <v>1.8060463373000001E-2</v>
      </c>
      <c r="L26" s="214">
        <v>1.8105608515E-2</v>
      </c>
      <c r="M26" s="214">
        <v>1.7011283052999999E-2</v>
      </c>
      <c r="N26" s="214">
        <v>1.7294819497999998E-2</v>
      </c>
      <c r="O26" s="214">
        <v>1.7895623884000001E-2</v>
      </c>
      <c r="P26" s="214">
        <v>1.7287406187000001E-2</v>
      </c>
      <c r="Q26" s="214">
        <v>1.8666379258999999E-2</v>
      </c>
      <c r="R26" s="214">
        <v>1.7844580874E-2</v>
      </c>
      <c r="S26" s="214">
        <v>1.9521677921E-2</v>
      </c>
      <c r="T26" s="214">
        <v>1.9423639812000001E-2</v>
      </c>
      <c r="U26" s="214">
        <v>1.9945903335000001E-2</v>
      </c>
      <c r="V26" s="214">
        <v>1.9607397762E-2</v>
      </c>
      <c r="W26" s="214">
        <v>1.8447260595999999E-2</v>
      </c>
      <c r="X26" s="214">
        <v>1.8157287769999999E-2</v>
      </c>
      <c r="Y26" s="214">
        <v>1.7168497304999999E-2</v>
      </c>
      <c r="Z26" s="214">
        <v>1.7433013481000001E-2</v>
      </c>
      <c r="AA26" s="214">
        <v>1.7910086257E-2</v>
      </c>
      <c r="AB26" s="214">
        <v>1.6744871918999999E-2</v>
      </c>
      <c r="AC26" s="214">
        <v>1.9530268835E-2</v>
      </c>
      <c r="AD26" s="214">
        <v>1.9678967815999999E-2</v>
      </c>
      <c r="AE26" s="214">
        <v>2.0713506762000001E-2</v>
      </c>
      <c r="AF26" s="214">
        <v>2.0617416085E-2</v>
      </c>
      <c r="AG26" s="214">
        <v>2.1459232341999999E-2</v>
      </c>
      <c r="AH26" s="214">
        <v>2.1121957277E-2</v>
      </c>
      <c r="AI26" s="214">
        <v>1.9936886906000002E-2</v>
      </c>
      <c r="AJ26" s="214">
        <v>1.9434490302E-2</v>
      </c>
      <c r="AK26" s="214">
        <v>1.8186641816E-2</v>
      </c>
      <c r="AL26" s="214">
        <v>1.8601827484000001E-2</v>
      </c>
      <c r="AM26" s="214">
        <v>1.8667130414000001E-2</v>
      </c>
      <c r="AN26" s="214">
        <v>1.7641036983999998E-2</v>
      </c>
      <c r="AO26" s="214">
        <v>2.054393446E-2</v>
      </c>
      <c r="AP26" s="214">
        <v>2.0298080081000001E-2</v>
      </c>
      <c r="AQ26" s="214">
        <v>2.1485867097000001E-2</v>
      </c>
      <c r="AR26" s="214">
        <v>2.1490142637000002E-2</v>
      </c>
      <c r="AS26" s="214">
        <v>2.1859837390000001E-2</v>
      </c>
      <c r="AT26" s="214">
        <v>2.1682098481999999E-2</v>
      </c>
      <c r="AU26" s="214">
        <v>2.0064176159999999E-2</v>
      </c>
      <c r="AV26" s="214">
        <v>1.9708255144999999E-2</v>
      </c>
      <c r="AW26" s="214">
        <v>1.8642062437999998E-2</v>
      </c>
      <c r="AX26" s="214">
        <v>1.8386700682E-2</v>
      </c>
      <c r="AY26" s="214">
        <v>1.9128041881999999E-2</v>
      </c>
      <c r="AZ26" s="214">
        <v>2.4913700056E-2</v>
      </c>
      <c r="BA26" s="214">
        <v>3.0079374980999999E-2</v>
      </c>
      <c r="BB26" s="263">
        <v>3.0962099999999999E-2</v>
      </c>
      <c r="BC26" s="263">
        <v>3.3217400000000001E-2</v>
      </c>
      <c r="BD26" s="263">
        <v>3.3273900000000002E-2</v>
      </c>
      <c r="BE26" s="263">
        <v>3.4216400000000001E-2</v>
      </c>
      <c r="BF26" s="263">
        <v>3.3622800000000001E-2</v>
      </c>
      <c r="BG26" s="263">
        <v>3.08242E-2</v>
      </c>
      <c r="BH26" s="263">
        <v>2.9400300000000001E-2</v>
      </c>
      <c r="BI26" s="263">
        <v>2.62884E-2</v>
      </c>
      <c r="BJ26" s="263">
        <v>2.5986200000000001E-2</v>
      </c>
      <c r="BK26" s="263">
        <v>2.7303299999999999E-2</v>
      </c>
      <c r="BL26" s="263">
        <v>2.72372E-2</v>
      </c>
      <c r="BM26" s="263">
        <v>3.2967900000000001E-2</v>
      </c>
      <c r="BN26" s="263">
        <v>3.4291799999999997E-2</v>
      </c>
      <c r="BO26" s="263">
        <v>3.6818799999999999E-2</v>
      </c>
      <c r="BP26" s="263">
        <v>3.6857399999999998E-2</v>
      </c>
      <c r="BQ26" s="263">
        <v>3.7939800000000003E-2</v>
      </c>
      <c r="BR26" s="263">
        <v>3.7142000000000001E-2</v>
      </c>
      <c r="BS26" s="263">
        <v>3.3977800000000002E-2</v>
      </c>
      <c r="BT26" s="263">
        <v>3.21824E-2</v>
      </c>
      <c r="BU26" s="263">
        <v>2.8509E-2</v>
      </c>
      <c r="BV26" s="263">
        <v>2.8112499999999999E-2</v>
      </c>
    </row>
    <row r="27" spans="1:74" ht="12" customHeight="1" x14ac:dyDescent="0.25">
      <c r="A27" s="443"/>
      <c r="B27" s="132" t="s">
        <v>343</v>
      </c>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8"/>
      <c r="AT27" s="188"/>
      <c r="AU27" s="188"/>
      <c r="AV27" s="188"/>
      <c r="AW27" s="188"/>
      <c r="AX27" s="188"/>
      <c r="AY27" s="188"/>
      <c r="AZ27" s="188"/>
      <c r="BA27" s="188"/>
      <c r="BB27" s="264"/>
      <c r="BC27" s="264"/>
      <c r="BD27" s="264"/>
      <c r="BE27" s="264"/>
      <c r="BF27" s="264"/>
      <c r="BG27" s="264"/>
      <c r="BH27" s="264"/>
      <c r="BI27" s="264"/>
      <c r="BJ27" s="264"/>
      <c r="BK27" s="264"/>
      <c r="BL27" s="264"/>
      <c r="BM27" s="264"/>
      <c r="BN27" s="264"/>
      <c r="BO27" s="264"/>
      <c r="BP27" s="264"/>
      <c r="BQ27" s="264"/>
      <c r="BR27" s="264"/>
      <c r="BS27" s="264"/>
      <c r="BT27" s="264"/>
      <c r="BU27" s="264"/>
      <c r="BV27" s="264"/>
    </row>
    <row r="28" spans="1:74" ht="12" customHeight="1" x14ac:dyDescent="0.25">
      <c r="A28" s="443" t="s">
        <v>591</v>
      </c>
      <c r="B28" s="444" t="s">
        <v>440</v>
      </c>
      <c r="C28" s="214">
        <v>3.3632879999999999E-3</v>
      </c>
      <c r="D28" s="214">
        <v>3.0378079999999999E-3</v>
      </c>
      <c r="E28" s="214">
        <v>3.3632879999999999E-3</v>
      </c>
      <c r="F28" s="214">
        <v>3.254795E-3</v>
      </c>
      <c r="G28" s="214">
        <v>3.3632879999999999E-3</v>
      </c>
      <c r="H28" s="214">
        <v>3.254795E-3</v>
      </c>
      <c r="I28" s="214">
        <v>3.3632879999999999E-3</v>
      </c>
      <c r="J28" s="214">
        <v>3.3632879999999999E-3</v>
      </c>
      <c r="K28" s="214">
        <v>3.254795E-3</v>
      </c>
      <c r="L28" s="214">
        <v>3.3632879999999999E-3</v>
      </c>
      <c r="M28" s="214">
        <v>3.254795E-3</v>
      </c>
      <c r="N28" s="214">
        <v>3.3632879999999999E-3</v>
      </c>
      <c r="O28" s="214">
        <v>3.3540979999999998E-3</v>
      </c>
      <c r="P28" s="214">
        <v>3.1377050000000002E-3</v>
      </c>
      <c r="Q28" s="214">
        <v>3.3540979999999998E-3</v>
      </c>
      <c r="R28" s="214">
        <v>3.2459020000000002E-3</v>
      </c>
      <c r="S28" s="214">
        <v>3.3540979999999998E-3</v>
      </c>
      <c r="T28" s="214">
        <v>3.2459020000000002E-3</v>
      </c>
      <c r="U28" s="214">
        <v>3.3540979999999998E-3</v>
      </c>
      <c r="V28" s="214">
        <v>3.3540979999999998E-3</v>
      </c>
      <c r="W28" s="214">
        <v>3.2459020000000002E-3</v>
      </c>
      <c r="X28" s="214">
        <v>3.3540979999999998E-3</v>
      </c>
      <c r="Y28" s="214">
        <v>3.2459020000000002E-3</v>
      </c>
      <c r="Z28" s="214">
        <v>3.3540979999999998E-3</v>
      </c>
      <c r="AA28" s="214">
        <v>3.3632879999999999E-3</v>
      </c>
      <c r="AB28" s="214">
        <v>3.0378079999999999E-3</v>
      </c>
      <c r="AC28" s="214">
        <v>3.3632879999999999E-3</v>
      </c>
      <c r="AD28" s="214">
        <v>3.254795E-3</v>
      </c>
      <c r="AE28" s="214">
        <v>3.3632879999999999E-3</v>
      </c>
      <c r="AF28" s="214">
        <v>3.254795E-3</v>
      </c>
      <c r="AG28" s="214">
        <v>3.3632879999999999E-3</v>
      </c>
      <c r="AH28" s="214">
        <v>3.3632879999999999E-3</v>
      </c>
      <c r="AI28" s="214">
        <v>3.254795E-3</v>
      </c>
      <c r="AJ28" s="214">
        <v>3.3632879999999999E-3</v>
      </c>
      <c r="AK28" s="214">
        <v>3.254795E-3</v>
      </c>
      <c r="AL28" s="214">
        <v>3.3632879999999999E-3</v>
      </c>
      <c r="AM28" s="214">
        <v>3.3632879999999999E-3</v>
      </c>
      <c r="AN28" s="214">
        <v>3.0378079999999999E-3</v>
      </c>
      <c r="AO28" s="214">
        <v>3.3632879999999999E-3</v>
      </c>
      <c r="AP28" s="214">
        <v>3.254795E-3</v>
      </c>
      <c r="AQ28" s="214">
        <v>3.3632879999999999E-3</v>
      </c>
      <c r="AR28" s="214">
        <v>3.254795E-3</v>
      </c>
      <c r="AS28" s="214">
        <v>3.3632879999999999E-3</v>
      </c>
      <c r="AT28" s="214">
        <v>3.3632879999999999E-3</v>
      </c>
      <c r="AU28" s="214">
        <v>3.254795E-3</v>
      </c>
      <c r="AV28" s="214">
        <v>3.3632879999999999E-3</v>
      </c>
      <c r="AW28" s="214">
        <v>3.254795E-3</v>
      </c>
      <c r="AX28" s="214">
        <v>3.3632879999999999E-3</v>
      </c>
      <c r="AY28" s="214">
        <v>3.3632900000000001E-3</v>
      </c>
      <c r="AZ28" s="214">
        <v>3.0378100000000002E-3</v>
      </c>
      <c r="BA28" s="214">
        <v>3.3632900000000001E-3</v>
      </c>
      <c r="BB28" s="263">
        <v>3.2548E-3</v>
      </c>
      <c r="BC28" s="263">
        <v>3.3632900000000001E-3</v>
      </c>
      <c r="BD28" s="263">
        <v>3.2548E-3</v>
      </c>
      <c r="BE28" s="263">
        <v>3.3632900000000001E-3</v>
      </c>
      <c r="BF28" s="263">
        <v>3.3632900000000001E-3</v>
      </c>
      <c r="BG28" s="263">
        <v>3.2548E-3</v>
      </c>
      <c r="BH28" s="263">
        <v>3.3632900000000001E-3</v>
      </c>
      <c r="BI28" s="263">
        <v>3.2548E-3</v>
      </c>
      <c r="BJ28" s="263">
        <v>3.3632900000000001E-3</v>
      </c>
      <c r="BK28" s="263">
        <v>3.3632900000000001E-3</v>
      </c>
      <c r="BL28" s="263">
        <v>3.0378100000000002E-3</v>
      </c>
      <c r="BM28" s="263">
        <v>3.3632900000000001E-3</v>
      </c>
      <c r="BN28" s="263">
        <v>3.2548E-3</v>
      </c>
      <c r="BO28" s="263">
        <v>3.3632900000000001E-3</v>
      </c>
      <c r="BP28" s="263">
        <v>3.2548E-3</v>
      </c>
      <c r="BQ28" s="263">
        <v>3.3632900000000001E-3</v>
      </c>
      <c r="BR28" s="263">
        <v>3.3632900000000001E-3</v>
      </c>
      <c r="BS28" s="263">
        <v>3.2548E-3</v>
      </c>
      <c r="BT28" s="263">
        <v>3.3632900000000001E-3</v>
      </c>
      <c r="BU28" s="263">
        <v>3.2548E-3</v>
      </c>
      <c r="BV28" s="263">
        <v>3.3632900000000001E-3</v>
      </c>
    </row>
    <row r="29" spans="1:74" ht="12" customHeight="1" x14ac:dyDescent="0.25">
      <c r="A29" s="443" t="s">
        <v>22</v>
      </c>
      <c r="B29" s="444" t="s">
        <v>1313</v>
      </c>
      <c r="C29" s="214">
        <v>1.3394671E-2</v>
      </c>
      <c r="D29" s="214">
        <v>1.4561101E-2</v>
      </c>
      <c r="E29" s="214">
        <v>2.0802912999999999E-2</v>
      </c>
      <c r="F29" s="214">
        <v>2.3268355000000001E-2</v>
      </c>
      <c r="G29" s="214">
        <v>2.5567668000000002E-2</v>
      </c>
      <c r="H29" s="214">
        <v>2.6077349999999999E-2</v>
      </c>
      <c r="I29" s="214">
        <v>2.7193002000000001E-2</v>
      </c>
      <c r="J29" s="214">
        <v>2.6171618000000001E-2</v>
      </c>
      <c r="K29" s="214">
        <v>2.3146492000000001E-2</v>
      </c>
      <c r="L29" s="214">
        <v>2.0384347000000001E-2</v>
      </c>
      <c r="M29" s="214">
        <v>1.6132252E-2</v>
      </c>
      <c r="N29" s="214">
        <v>1.4583778E-2</v>
      </c>
      <c r="O29" s="214">
        <v>1.5787935999999999E-2</v>
      </c>
      <c r="P29" s="214">
        <v>1.7962676E-2</v>
      </c>
      <c r="Q29" s="214">
        <v>2.3359191000000001E-2</v>
      </c>
      <c r="R29" s="214">
        <v>2.6264955999999999E-2</v>
      </c>
      <c r="S29" s="214">
        <v>2.9601769999999999E-2</v>
      </c>
      <c r="T29" s="214">
        <v>2.9604756999999999E-2</v>
      </c>
      <c r="U29" s="214">
        <v>3.0437406E-2</v>
      </c>
      <c r="V29" s="214">
        <v>2.8880980000000001E-2</v>
      </c>
      <c r="W29" s="214">
        <v>2.551465E-2</v>
      </c>
      <c r="X29" s="214">
        <v>2.2817104000000001E-2</v>
      </c>
      <c r="Y29" s="214">
        <v>1.8756068000000001E-2</v>
      </c>
      <c r="Z29" s="214">
        <v>1.7175934E-2</v>
      </c>
      <c r="AA29" s="214">
        <v>1.8402585999999999E-2</v>
      </c>
      <c r="AB29" s="214">
        <v>1.9575332000000001E-2</v>
      </c>
      <c r="AC29" s="214">
        <v>2.7967862E-2</v>
      </c>
      <c r="AD29" s="214">
        <v>3.1184600999999999E-2</v>
      </c>
      <c r="AE29" s="214">
        <v>3.4415589000000003E-2</v>
      </c>
      <c r="AF29" s="214">
        <v>3.4735611999999999E-2</v>
      </c>
      <c r="AG29" s="214">
        <v>3.5101238E-2</v>
      </c>
      <c r="AH29" s="214">
        <v>3.3038757000000002E-2</v>
      </c>
      <c r="AI29" s="214">
        <v>2.9199580999999999E-2</v>
      </c>
      <c r="AJ29" s="214">
        <v>2.5523576999999999E-2</v>
      </c>
      <c r="AK29" s="214">
        <v>2.2617402000000002E-2</v>
      </c>
      <c r="AL29" s="214">
        <v>2.0206480999999998E-2</v>
      </c>
      <c r="AM29" s="214">
        <v>2.1694178000000001E-2</v>
      </c>
      <c r="AN29" s="214">
        <v>2.3838954999999998E-2</v>
      </c>
      <c r="AO29" s="214">
        <v>3.2699724999999999E-2</v>
      </c>
      <c r="AP29" s="214">
        <v>3.6403363000000001E-2</v>
      </c>
      <c r="AQ29" s="214">
        <v>4.0129956000000001E-2</v>
      </c>
      <c r="AR29" s="214">
        <v>4.0160063000000003E-2</v>
      </c>
      <c r="AS29" s="214">
        <v>4.1456199999999999E-2</v>
      </c>
      <c r="AT29" s="214">
        <v>3.9825158999999999E-2</v>
      </c>
      <c r="AU29" s="214">
        <v>3.5564318999999997E-2</v>
      </c>
      <c r="AV29" s="214">
        <v>3.2712710999999998E-2</v>
      </c>
      <c r="AW29" s="214">
        <v>2.6849959E-2</v>
      </c>
      <c r="AX29" s="214">
        <v>2.4173037000000001E-2</v>
      </c>
      <c r="AY29" s="214">
        <v>2.5742399999999999E-2</v>
      </c>
      <c r="AZ29" s="214">
        <v>3.2537299999999998E-2</v>
      </c>
      <c r="BA29" s="214">
        <v>4.3382400000000002E-2</v>
      </c>
      <c r="BB29" s="263">
        <v>4.8016900000000001E-2</v>
      </c>
      <c r="BC29" s="263">
        <v>5.2519000000000003E-2</v>
      </c>
      <c r="BD29" s="263">
        <v>5.3159600000000001E-2</v>
      </c>
      <c r="BE29" s="263">
        <v>5.4604100000000003E-2</v>
      </c>
      <c r="BF29" s="263">
        <v>5.2505799999999998E-2</v>
      </c>
      <c r="BG29" s="263">
        <v>4.6810499999999998E-2</v>
      </c>
      <c r="BH29" s="263">
        <v>4.18479E-2</v>
      </c>
      <c r="BI29" s="263">
        <v>3.4421E-2</v>
      </c>
      <c r="BJ29" s="263">
        <v>3.1135599999999999E-2</v>
      </c>
      <c r="BK29" s="263">
        <v>3.3042099999999998E-2</v>
      </c>
      <c r="BL29" s="263">
        <v>3.6408700000000002E-2</v>
      </c>
      <c r="BM29" s="263">
        <v>5.0518199999999999E-2</v>
      </c>
      <c r="BN29" s="263">
        <v>5.6839599999999997E-2</v>
      </c>
      <c r="BO29" s="263">
        <v>6.2883099999999997E-2</v>
      </c>
      <c r="BP29" s="263">
        <v>6.40704E-2</v>
      </c>
      <c r="BQ29" s="263">
        <v>6.6208000000000003E-2</v>
      </c>
      <c r="BR29" s="263">
        <v>6.3892199999999996E-2</v>
      </c>
      <c r="BS29" s="263">
        <v>5.7024199999999997E-2</v>
      </c>
      <c r="BT29" s="263">
        <v>5.1065399999999997E-2</v>
      </c>
      <c r="BU29" s="263">
        <v>4.1903099999999999E-2</v>
      </c>
      <c r="BV29" s="263">
        <v>3.8003799999999997E-2</v>
      </c>
    </row>
    <row r="30" spans="1:74" ht="12" customHeight="1" x14ac:dyDescent="0.25">
      <c r="A30" s="443" t="s">
        <v>712</v>
      </c>
      <c r="B30" s="444" t="s">
        <v>1010</v>
      </c>
      <c r="C30" s="214">
        <v>4.6332690000000003E-2</v>
      </c>
      <c r="D30" s="214">
        <v>4.1848881999999997E-2</v>
      </c>
      <c r="E30" s="214">
        <v>4.6332690000000003E-2</v>
      </c>
      <c r="F30" s="214">
        <v>4.4838086999999999E-2</v>
      </c>
      <c r="G30" s="214">
        <v>4.6332690000000003E-2</v>
      </c>
      <c r="H30" s="214">
        <v>4.4838086999999999E-2</v>
      </c>
      <c r="I30" s="214">
        <v>4.6332690000000003E-2</v>
      </c>
      <c r="J30" s="214">
        <v>4.6332690000000003E-2</v>
      </c>
      <c r="K30" s="214">
        <v>4.4838086999999999E-2</v>
      </c>
      <c r="L30" s="214">
        <v>4.6332690000000003E-2</v>
      </c>
      <c r="M30" s="214">
        <v>4.4838086999999999E-2</v>
      </c>
      <c r="N30" s="214">
        <v>4.6332690000000003E-2</v>
      </c>
      <c r="O30" s="214">
        <v>3.7333729000000003E-2</v>
      </c>
      <c r="P30" s="214">
        <v>3.4925101E-2</v>
      </c>
      <c r="Q30" s="214">
        <v>3.7333729000000003E-2</v>
      </c>
      <c r="R30" s="214">
        <v>3.6129414999999998E-2</v>
      </c>
      <c r="S30" s="214">
        <v>3.7333729000000003E-2</v>
      </c>
      <c r="T30" s="214">
        <v>3.6129414999999998E-2</v>
      </c>
      <c r="U30" s="214">
        <v>3.7333729000000003E-2</v>
      </c>
      <c r="V30" s="214">
        <v>3.7333729000000003E-2</v>
      </c>
      <c r="W30" s="214">
        <v>3.6129414999999998E-2</v>
      </c>
      <c r="X30" s="214">
        <v>3.7333729000000003E-2</v>
      </c>
      <c r="Y30" s="214">
        <v>3.6129414999999998E-2</v>
      </c>
      <c r="Z30" s="214">
        <v>3.7333729000000003E-2</v>
      </c>
      <c r="AA30" s="214">
        <v>3.9389440999999997E-2</v>
      </c>
      <c r="AB30" s="214">
        <v>3.5577560000000001E-2</v>
      </c>
      <c r="AC30" s="214">
        <v>3.9389440999999997E-2</v>
      </c>
      <c r="AD30" s="214">
        <v>3.8118814000000001E-2</v>
      </c>
      <c r="AE30" s="214">
        <v>3.9389440999999997E-2</v>
      </c>
      <c r="AF30" s="214">
        <v>3.8118814000000001E-2</v>
      </c>
      <c r="AG30" s="214">
        <v>3.9389440999999997E-2</v>
      </c>
      <c r="AH30" s="214">
        <v>3.9389440999999997E-2</v>
      </c>
      <c r="AI30" s="214">
        <v>3.8118814000000001E-2</v>
      </c>
      <c r="AJ30" s="214">
        <v>3.9389440999999997E-2</v>
      </c>
      <c r="AK30" s="214">
        <v>3.8118814000000001E-2</v>
      </c>
      <c r="AL30" s="214">
        <v>3.9389440999999997E-2</v>
      </c>
      <c r="AM30" s="214">
        <v>4.1084423000000002E-2</v>
      </c>
      <c r="AN30" s="214">
        <v>3.7108510999999997E-2</v>
      </c>
      <c r="AO30" s="214">
        <v>4.1084423000000002E-2</v>
      </c>
      <c r="AP30" s="214">
        <v>3.9759119000000002E-2</v>
      </c>
      <c r="AQ30" s="214">
        <v>4.1084423000000002E-2</v>
      </c>
      <c r="AR30" s="214">
        <v>3.9759119000000002E-2</v>
      </c>
      <c r="AS30" s="214">
        <v>4.1084423000000002E-2</v>
      </c>
      <c r="AT30" s="214">
        <v>4.1084423000000002E-2</v>
      </c>
      <c r="AU30" s="214">
        <v>3.9759119000000002E-2</v>
      </c>
      <c r="AV30" s="214">
        <v>4.1084423000000002E-2</v>
      </c>
      <c r="AW30" s="214">
        <v>3.9759119000000002E-2</v>
      </c>
      <c r="AX30" s="214">
        <v>4.1084423000000002E-2</v>
      </c>
      <c r="AY30" s="214">
        <v>4.10844E-2</v>
      </c>
      <c r="AZ30" s="214">
        <v>3.7108500000000003E-2</v>
      </c>
      <c r="BA30" s="214">
        <v>4.10844E-2</v>
      </c>
      <c r="BB30" s="263">
        <v>3.9759099999999999E-2</v>
      </c>
      <c r="BC30" s="263">
        <v>4.10844E-2</v>
      </c>
      <c r="BD30" s="263">
        <v>3.9759099999999999E-2</v>
      </c>
      <c r="BE30" s="263">
        <v>4.10844E-2</v>
      </c>
      <c r="BF30" s="263">
        <v>4.10844E-2</v>
      </c>
      <c r="BG30" s="263">
        <v>3.9759099999999999E-2</v>
      </c>
      <c r="BH30" s="263">
        <v>4.10844E-2</v>
      </c>
      <c r="BI30" s="263">
        <v>3.9759099999999999E-2</v>
      </c>
      <c r="BJ30" s="263">
        <v>4.10844E-2</v>
      </c>
      <c r="BK30" s="263">
        <v>4.10844E-2</v>
      </c>
      <c r="BL30" s="263">
        <v>3.7108500000000003E-2</v>
      </c>
      <c r="BM30" s="263">
        <v>4.10844E-2</v>
      </c>
      <c r="BN30" s="263">
        <v>3.9759099999999999E-2</v>
      </c>
      <c r="BO30" s="263">
        <v>4.10844E-2</v>
      </c>
      <c r="BP30" s="263">
        <v>3.9759099999999999E-2</v>
      </c>
      <c r="BQ30" s="263">
        <v>4.10844E-2</v>
      </c>
      <c r="BR30" s="263">
        <v>4.10844E-2</v>
      </c>
      <c r="BS30" s="263">
        <v>3.9759099999999999E-2</v>
      </c>
      <c r="BT30" s="263">
        <v>4.10844E-2</v>
      </c>
      <c r="BU30" s="263">
        <v>3.9759099999999999E-2</v>
      </c>
      <c r="BV30" s="263">
        <v>4.10844E-2</v>
      </c>
    </row>
    <row r="31" spans="1:74" ht="12" customHeight="1" x14ac:dyDescent="0.25">
      <c r="A31" s="442" t="s">
        <v>23</v>
      </c>
      <c r="B31" s="444" t="s">
        <v>340</v>
      </c>
      <c r="C31" s="214">
        <v>6.3090648999999999E-2</v>
      </c>
      <c r="D31" s="214">
        <v>5.9447791E-2</v>
      </c>
      <c r="E31" s="214">
        <v>7.0498890999999994E-2</v>
      </c>
      <c r="F31" s="214">
        <v>7.1361236999999994E-2</v>
      </c>
      <c r="G31" s="214">
        <v>7.5263646000000003E-2</v>
      </c>
      <c r="H31" s="214">
        <v>7.4170232000000003E-2</v>
      </c>
      <c r="I31" s="214">
        <v>7.6888979999999996E-2</v>
      </c>
      <c r="J31" s="214">
        <v>7.5867595999999995E-2</v>
      </c>
      <c r="K31" s="214">
        <v>7.1239373999999994E-2</v>
      </c>
      <c r="L31" s="214">
        <v>7.0080324999999999E-2</v>
      </c>
      <c r="M31" s="214">
        <v>6.4225134000000003E-2</v>
      </c>
      <c r="N31" s="214">
        <v>6.4279755999999993E-2</v>
      </c>
      <c r="O31" s="214">
        <v>5.6475762999999998E-2</v>
      </c>
      <c r="P31" s="214">
        <v>5.6025482000000001E-2</v>
      </c>
      <c r="Q31" s="214">
        <v>6.4047017999999997E-2</v>
      </c>
      <c r="R31" s="214">
        <v>6.5640272999999999E-2</v>
      </c>
      <c r="S31" s="214">
        <v>7.0289596999999995E-2</v>
      </c>
      <c r="T31" s="214">
        <v>6.8980074000000002E-2</v>
      </c>
      <c r="U31" s="214">
        <v>7.1125232999999996E-2</v>
      </c>
      <c r="V31" s="214">
        <v>6.9568806999999996E-2</v>
      </c>
      <c r="W31" s="214">
        <v>6.4889967000000007E-2</v>
      </c>
      <c r="X31" s="214">
        <v>6.3504931000000001E-2</v>
      </c>
      <c r="Y31" s="214">
        <v>5.8131385000000001E-2</v>
      </c>
      <c r="Z31" s="214">
        <v>5.7863761E-2</v>
      </c>
      <c r="AA31" s="214">
        <v>6.1155315000000002E-2</v>
      </c>
      <c r="AB31" s="214">
        <v>5.8190699999999998E-2</v>
      </c>
      <c r="AC31" s="214">
        <v>7.0720590999999999E-2</v>
      </c>
      <c r="AD31" s="214">
        <v>7.2558209999999998E-2</v>
      </c>
      <c r="AE31" s="214">
        <v>7.7168318E-2</v>
      </c>
      <c r="AF31" s="214">
        <v>7.6109221000000005E-2</v>
      </c>
      <c r="AG31" s="214">
        <v>7.7853966999999996E-2</v>
      </c>
      <c r="AH31" s="214">
        <v>7.5791486000000005E-2</v>
      </c>
      <c r="AI31" s="214">
        <v>7.0573189999999994E-2</v>
      </c>
      <c r="AJ31" s="214">
        <v>6.8276305999999995E-2</v>
      </c>
      <c r="AK31" s="214">
        <v>6.3991011E-2</v>
      </c>
      <c r="AL31" s="214">
        <v>6.2959210000000002E-2</v>
      </c>
      <c r="AM31" s="214">
        <v>6.6141888999999995E-2</v>
      </c>
      <c r="AN31" s="214">
        <v>6.3985273999999995E-2</v>
      </c>
      <c r="AO31" s="214">
        <v>7.7147436E-2</v>
      </c>
      <c r="AP31" s="214">
        <v>7.9417276999999994E-2</v>
      </c>
      <c r="AQ31" s="214">
        <v>8.4577666999999995E-2</v>
      </c>
      <c r="AR31" s="214">
        <v>8.3173976999999996E-2</v>
      </c>
      <c r="AS31" s="214">
        <v>8.5903910999999999E-2</v>
      </c>
      <c r="AT31" s="214">
        <v>8.427287E-2</v>
      </c>
      <c r="AU31" s="214">
        <v>7.8578232999999997E-2</v>
      </c>
      <c r="AV31" s="214">
        <v>7.7160422000000006E-2</v>
      </c>
      <c r="AW31" s="214">
        <v>6.9863873000000007E-2</v>
      </c>
      <c r="AX31" s="214">
        <v>6.8620747999999995E-2</v>
      </c>
      <c r="AY31" s="214">
        <v>7.0190089999999997E-2</v>
      </c>
      <c r="AZ31" s="214">
        <v>7.2683609999999996E-2</v>
      </c>
      <c r="BA31" s="214">
        <v>8.783009E-2</v>
      </c>
      <c r="BB31" s="263">
        <v>9.1030799999999995E-2</v>
      </c>
      <c r="BC31" s="263">
        <v>9.6966700000000003E-2</v>
      </c>
      <c r="BD31" s="263">
        <v>9.6173499999999995E-2</v>
      </c>
      <c r="BE31" s="263">
        <v>9.9051799999999995E-2</v>
      </c>
      <c r="BF31" s="263">
        <v>9.6953499999999998E-2</v>
      </c>
      <c r="BG31" s="263">
        <v>8.9824399999999999E-2</v>
      </c>
      <c r="BH31" s="263">
        <v>8.62956E-2</v>
      </c>
      <c r="BI31" s="263">
        <v>7.7434900000000001E-2</v>
      </c>
      <c r="BJ31" s="263">
        <v>7.5583300000000006E-2</v>
      </c>
      <c r="BK31" s="263">
        <v>7.7489799999999998E-2</v>
      </c>
      <c r="BL31" s="263">
        <v>7.6555100000000001E-2</v>
      </c>
      <c r="BM31" s="263">
        <v>9.4965900000000006E-2</v>
      </c>
      <c r="BN31" s="263">
        <v>9.9853499999999998E-2</v>
      </c>
      <c r="BO31" s="263">
        <v>0.1073308</v>
      </c>
      <c r="BP31" s="263">
        <v>0.10708429999999999</v>
      </c>
      <c r="BQ31" s="263">
        <v>0.1106558</v>
      </c>
      <c r="BR31" s="263">
        <v>0.1083399</v>
      </c>
      <c r="BS31" s="263">
        <v>0.1000381</v>
      </c>
      <c r="BT31" s="263">
        <v>9.5513100000000004E-2</v>
      </c>
      <c r="BU31" s="263">
        <v>8.4917000000000006E-2</v>
      </c>
      <c r="BV31" s="263">
        <v>8.2451499999999997E-2</v>
      </c>
    </row>
    <row r="32" spans="1:74" ht="12" customHeight="1" x14ac:dyDescent="0.25">
      <c r="A32" s="442"/>
      <c r="B32" s="132" t="s">
        <v>344</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265"/>
      <c r="BC32" s="265"/>
      <c r="BD32" s="265"/>
      <c r="BE32" s="265"/>
      <c r="BF32" s="265"/>
      <c r="BG32" s="265"/>
      <c r="BH32" s="265"/>
      <c r="BI32" s="265"/>
      <c r="BJ32" s="265"/>
      <c r="BK32" s="265"/>
      <c r="BL32" s="265"/>
      <c r="BM32" s="265"/>
      <c r="BN32" s="265"/>
      <c r="BO32" s="265"/>
      <c r="BP32" s="265"/>
      <c r="BQ32" s="265"/>
      <c r="BR32" s="265"/>
      <c r="BS32" s="265"/>
      <c r="BT32" s="265"/>
      <c r="BU32" s="265"/>
      <c r="BV32" s="265"/>
    </row>
    <row r="33" spans="1:74" ht="12" customHeight="1" x14ac:dyDescent="0.25">
      <c r="A33" s="442" t="s">
        <v>1310</v>
      </c>
      <c r="B33" s="444" t="s">
        <v>1314</v>
      </c>
      <c r="C33" s="214">
        <v>2.2603350301E-2</v>
      </c>
      <c r="D33" s="214">
        <v>2.3163240049E-2</v>
      </c>
      <c r="E33" s="214">
        <v>2.8150750838000001E-2</v>
      </c>
      <c r="F33" s="214">
        <v>2.8025394251000001E-2</v>
      </c>
      <c r="G33" s="214">
        <v>3.1622039593000001E-2</v>
      </c>
      <c r="H33" s="214">
        <v>2.7943758554000001E-2</v>
      </c>
      <c r="I33" s="214">
        <v>3.1036045583999999E-2</v>
      </c>
      <c r="J33" s="214">
        <v>2.9069063613000001E-2</v>
      </c>
      <c r="K33" s="214">
        <v>2.7471543914000002E-2</v>
      </c>
      <c r="L33" s="214">
        <v>2.8137179407000001E-2</v>
      </c>
      <c r="M33" s="214">
        <v>2.6295757542E-2</v>
      </c>
      <c r="N33" s="214">
        <v>3.1459196306999997E-2</v>
      </c>
      <c r="O33" s="214">
        <v>2.4692929575000001E-2</v>
      </c>
      <c r="P33" s="214">
        <v>2.7480997367999999E-2</v>
      </c>
      <c r="Q33" s="214">
        <v>2.7244589826999999E-2</v>
      </c>
      <c r="R33" s="214">
        <v>2.7313573930000001E-2</v>
      </c>
      <c r="S33" s="214">
        <v>2.6920782221E-2</v>
      </c>
      <c r="T33" s="214">
        <v>3.1676599876000001E-2</v>
      </c>
      <c r="U33" s="214">
        <v>3.1376474223000002E-2</v>
      </c>
      <c r="V33" s="214">
        <v>3.0120608478000001E-2</v>
      </c>
      <c r="W33" s="214">
        <v>3.1482660454E-2</v>
      </c>
      <c r="X33" s="214">
        <v>2.7126125123999999E-2</v>
      </c>
      <c r="Y33" s="214">
        <v>3.0205757789E-2</v>
      </c>
      <c r="Z33" s="214">
        <v>3.5459701938E-2</v>
      </c>
      <c r="AA33" s="214">
        <v>2.3441945020999999E-2</v>
      </c>
      <c r="AB33" s="214">
        <v>2.7083939519000001E-2</v>
      </c>
      <c r="AC33" s="214">
        <v>3.2624426555000002E-2</v>
      </c>
      <c r="AD33" s="214">
        <v>3.2622070727999997E-2</v>
      </c>
      <c r="AE33" s="214">
        <v>3.4551960261999998E-2</v>
      </c>
      <c r="AF33" s="214">
        <v>3.1392969812000002E-2</v>
      </c>
      <c r="AG33" s="214">
        <v>3.0728590723E-2</v>
      </c>
      <c r="AH33" s="214">
        <v>3.4722958347000003E-2</v>
      </c>
      <c r="AI33" s="214">
        <v>2.8892155172999999E-2</v>
      </c>
      <c r="AJ33" s="214">
        <v>3.7445940679999998E-2</v>
      </c>
      <c r="AK33" s="214">
        <v>3.5847238954000001E-2</v>
      </c>
      <c r="AL33" s="214">
        <v>3.7052519281E-2</v>
      </c>
      <c r="AM33" s="214">
        <v>2.7490557448E-2</v>
      </c>
      <c r="AN33" s="214">
        <v>2.987597141E-2</v>
      </c>
      <c r="AO33" s="214">
        <v>3.6516697264000003E-2</v>
      </c>
      <c r="AP33" s="214">
        <v>3.8360312139E-2</v>
      </c>
      <c r="AQ33" s="214">
        <v>3.6578859668000001E-2</v>
      </c>
      <c r="AR33" s="214">
        <v>4.1624430212999997E-2</v>
      </c>
      <c r="AS33" s="214">
        <v>3.8271098885E-2</v>
      </c>
      <c r="AT33" s="214">
        <v>4.1617927838000002E-2</v>
      </c>
      <c r="AU33" s="214">
        <v>3.6213469648999998E-2</v>
      </c>
      <c r="AV33" s="214">
        <v>4.2592426693E-2</v>
      </c>
      <c r="AW33" s="214">
        <v>4.0190786439000002E-2</v>
      </c>
      <c r="AX33" s="214">
        <v>4.2047407768999998E-2</v>
      </c>
      <c r="AY33" s="214">
        <v>4.6015841007999998E-2</v>
      </c>
      <c r="AZ33" s="214">
        <v>4.2070735971999999E-2</v>
      </c>
      <c r="BA33" s="214">
        <v>4.8323824639999999E-2</v>
      </c>
      <c r="BB33" s="263">
        <v>4.58065E-2</v>
      </c>
      <c r="BC33" s="263">
        <v>4.7792899999999999E-2</v>
      </c>
      <c r="BD33" s="263">
        <v>4.8139599999999998E-2</v>
      </c>
      <c r="BE33" s="263">
        <v>5.0080600000000003E-2</v>
      </c>
      <c r="BF33" s="263">
        <v>4.89845E-2</v>
      </c>
      <c r="BG33" s="263">
        <v>4.6234900000000002E-2</v>
      </c>
      <c r="BH33" s="263">
        <v>4.8793000000000003E-2</v>
      </c>
      <c r="BI33" s="263">
        <v>5.00689E-2</v>
      </c>
      <c r="BJ33" s="263">
        <v>5.3143000000000003E-2</v>
      </c>
      <c r="BK33" s="263">
        <v>4.8605099999999998E-2</v>
      </c>
      <c r="BL33" s="263">
        <v>4.8238200000000002E-2</v>
      </c>
      <c r="BM33" s="263">
        <v>5.3910300000000001E-2</v>
      </c>
      <c r="BN33" s="263">
        <v>5.4650600000000001E-2</v>
      </c>
      <c r="BO33" s="263">
        <v>5.8453400000000003E-2</v>
      </c>
      <c r="BP33" s="263">
        <v>6.0148500000000001E-2</v>
      </c>
      <c r="BQ33" s="263">
        <v>6.3682600000000006E-2</v>
      </c>
      <c r="BR33" s="263">
        <v>6.3109100000000001E-2</v>
      </c>
      <c r="BS33" s="263">
        <v>6.0095200000000001E-2</v>
      </c>
      <c r="BT33" s="263">
        <v>6.3539200000000004E-2</v>
      </c>
      <c r="BU33" s="263">
        <v>6.5493399999999993E-2</v>
      </c>
      <c r="BV33" s="263">
        <v>7.0216799999999996E-2</v>
      </c>
    </row>
    <row r="34" spans="1:74" ht="12" customHeight="1" x14ac:dyDescent="0.25">
      <c r="A34" s="442" t="s">
        <v>345</v>
      </c>
      <c r="B34" s="444" t="s">
        <v>1319</v>
      </c>
      <c r="C34" s="214">
        <v>8.8729429050000003E-2</v>
      </c>
      <c r="D34" s="214">
        <v>8.9786979091999994E-2</v>
      </c>
      <c r="E34" s="214">
        <v>9.4484610504999997E-2</v>
      </c>
      <c r="F34" s="214">
        <v>9.2887078706000006E-2</v>
      </c>
      <c r="G34" s="214">
        <v>0.10213439538000001</v>
      </c>
      <c r="H34" s="214">
        <v>9.9457407279000001E-2</v>
      </c>
      <c r="I34" s="214">
        <v>9.9723961202E-2</v>
      </c>
      <c r="J34" s="214">
        <v>9.8971484789999994E-2</v>
      </c>
      <c r="K34" s="214">
        <v>9.2380000391E-2</v>
      </c>
      <c r="L34" s="214">
        <v>0.10063895048</v>
      </c>
      <c r="M34" s="214">
        <v>9.8262783510000007E-2</v>
      </c>
      <c r="N34" s="214">
        <v>9.7703729505000003E-2</v>
      </c>
      <c r="O34" s="214">
        <v>9.4474665112000006E-2</v>
      </c>
      <c r="P34" s="214">
        <v>8.6671637208000002E-2</v>
      </c>
      <c r="Q34" s="214">
        <v>7.5413725449999996E-2</v>
      </c>
      <c r="R34" s="214">
        <v>5.3746490485999998E-2</v>
      </c>
      <c r="S34" s="214">
        <v>7.7817387530000004E-2</v>
      </c>
      <c r="T34" s="214">
        <v>8.9546200672000004E-2</v>
      </c>
      <c r="U34" s="214">
        <v>8.9105697504999998E-2</v>
      </c>
      <c r="V34" s="214">
        <v>8.8130606220999996E-2</v>
      </c>
      <c r="W34" s="214">
        <v>8.7427301297999999E-2</v>
      </c>
      <c r="X34" s="214">
        <v>8.3730014946000006E-2</v>
      </c>
      <c r="Y34" s="214">
        <v>8.6068310044999999E-2</v>
      </c>
      <c r="Z34" s="214">
        <v>8.7577519645999996E-2</v>
      </c>
      <c r="AA34" s="214">
        <v>7.7493089116000002E-2</v>
      </c>
      <c r="AB34" s="214">
        <v>7.3040862977999998E-2</v>
      </c>
      <c r="AC34" s="214">
        <v>9.1860692682000006E-2</v>
      </c>
      <c r="AD34" s="214">
        <v>8.6630887300000001E-2</v>
      </c>
      <c r="AE34" s="214">
        <v>9.7997370740000006E-2</v>
      </c>
      <c r="AF34" s="214">
        <v>9.5972475803999993E-2</v>
      </c>
      <c r="AG34" s="214">
        <v>9.8781360976999993E-2</v>
      </c>
      <c r="AH34" s="214">
        <v>9.5812962991000006E-2</v>
      </c>
      <c r="AI34" s="214">
        <v>9.0519274590000004E-2</v>
      </c>
      <c r="AJ34" s="214">
        <v>0.10006617403</v>
      </c>
      <c r="AK34" s="214">
        <v>9.5014338892999997E-2</v>
      </c>
      <c r="AL34" s="214">
        <v>9.4321572374000004E-2</v>
      </c>
      <c r="AM34" s="214">
        <v>8.4990187948999998E-2</v>
      </c>
      <c r="AN34" s="214">
        <v>7.9928517877999997E-2</v>
      </c>
      <c r="AO34" s="214">
        <v>9.4021955833999998E-2</v>
      </c>
      <c r="AP34" s="214">
        <v>8.9110759516000004E-2</v>
      </c>
      <c r="AQ34" s="214">
        <v>9.5553217879999999E-2</v>
      </c>
      <c r="AR34" s="214">
        <v>9.5886321952000003E-2</v>
      </c>
      <c r="AS34" s="214">
        <v>9.2614307751000005E-2</v>
      </c>
      <c r="AT34" s="214">
        <v>9.8771905356E-2</v>
      </c>
      <c r="AU34" s="214">
        <v>8.7778492244E-2</v>
      </c>
      <c r="AV34" s="214">
        <v>9.7625252070000001E-2</v>
      </c>
      <c r="AW34" s="214">
        <v>9.2902135245000003E-2</v>
      </c>
      <c r="AX34" s="214">
        <v>9.0733157226999997E-2</v>
      </c>
      <c r="AY34" s="214">
        <v>9.0424772562000003E-2</v>
      </c>
      <c r="AZ34" s="214">
        <v>8.5276243530000004E-2</v>
      </c>
      <c r="BA34" s="214">
        <v>9.38879928E-2</v>
      </c>
      <c r="BB34" s="263">
        <v>9.0236300000000005E-2</v>
      </c>
      <c r="BC34" s="263">
        <v>9.8752499999999993E-2</v>
      </c>
      <c r="BD34" s="263">
        <v>9.6708600000000006E-2</v>
      </c>
      <c r="BE34" s="263">
        <v>9.7419699999999998E-2</v>
      </c>
      <c r="BF34" s="263">
        <v>9.5148899999999995E-2</v>
      </c>
      <c r="BG34" s="263">
        <v>9.0420399999999998E-2</v>
      </c>
      <c r="BH34" s="263">
        <v>9.6110299999999996E-2</v>
      </c>
      <c r="BI34" s="263">
        <v>9.4234299999999993E-2</v>
      </c>
      <c r="BJ34" s="263">
        <v>9.5064800000000005E-2</v>
      </c>
      <c r="BK34" s="263">
        <v>8.9920700000000006E-2</v>
      </c>
      <c r="BL34" s="263">
        <v>8.6503200000000002E-2</v>
      </c>
      <c r="BM34" s="263">
        <v>9.4823699999999997E-2</v>
      </c>
      <c r="BN34" s="263">
        <v>9.0695300000000006E-2</v>
      </c>
      <c r="BO34" s="263">
        <v>9.9117800000000006E-2</v>
      </c>
      <c r="BP34" s="263">
        <v>9.6985600000000005E-2</v>
      </c>
      <c r="BQ34" s="263">
        <v>9.8310900000000007E-2</v>
      </c>
      <c r="BR34" s="263">
        <v>9.6678E-2</v>
      </c>
      <c r="BS34" s="263">
        <v>9.1612399999999997E-2</v>
      </c>
      <c r="BT34" s="263">
        <v>9.6766599999999994E-2</v>
      </c>
      <c r="BU34" s="263">
        <v>9.5221399999999998E-2</v>
      </c>
      <c r="BV34" s="263">
        <v>9.5775700000000005E-2</v>
      </c>
    </row>
    <row r="35" spans="1:74" ht="12" customHeight="1" x14ac:dyDescent="0.25">
      <c r="A35" s="442" t="s">
        <v>346</v>
      </c>
      <c r="B35" s="444" t="s">
        <v>340</v>
      </c>
      <c r="C35" s="214">
        <v>0.11133277934999999</v>
      </c>
      <c r="D35" s="214">
        <v>0.11295021914</v>
      </c>
      <c r="E35" s="214">
        <v>0.12263536134</v>
      </c>
      <c r="F35" s="214">
        <v>0.12091247296</v>
      </c>
      <c r="G35" s="214">
        <v>0.13375643498000001</v>
      </c>
      <c r="H35" s="214">
        <v>0.12740116583</v>
      </c>
      <c r="I35" s="214">
        <v>0.13076000678999999</v>
      </c>
      <c r="J35" s="214">
        <v>0.12804054840000001</v>
      </c>
      <c r="K35" s="214">
        <v>0.11985154431</v>
      </c>
      <c r="L35" s="214">
        <v>0.12877612989000001</v>
      </c>
      <c r="M35" s="214">
        <v>0.12455854105</v>
      </c>
      <c r="N35" s="214">
        <v>0.12916292581</v>
      </c>
      <c r="O35" s="214">
        <v>0.11916759469</v>
      </c>
      <c r="P35" s="214">
        <v>0.11415263458</v>
      </c>
      <c r="Q35" s="214">
        <v>0.10265831528</v>
      </c>
      <c r="R35" s="214">
        <v>8.1060064415999999E-2</v>
      </c>
      <c r="S35" s="214">
        <v>0.10473816975</v>
      </c>
      <c r="T35" s="214">
        <v>0.12122280055</v>
      </c>
      <c r="U35" s="214">
        <v>0.12048217173</v>
      </c>
      <c r="V35" s="214">
        <v>0.1182512147</v>
      </c>
      <c r="W35" s="214">
        <v>0.11890996175</v>
      </c>
      <c r="X35" s="214">
        <v>0.11085614007</v>
      </c>
      <c r="Y35" s="214">
        <v>0.11627406782999999</v>
      </c>
      <c r="Z35" s="214">
        <v>0.12303722157999999</v>
      </c>
      <c r="AA35" s="214">
        <v>0.10093503414</v>
      </c>
      <c r="AB35" s="214">
        <v>0.1001248025</v>
      </c>
      <c r="AC35" s="214">
        <v>0.12448511924</v>
      </c>
      <c r="AD35" s="214">
        <v>0.11925295802999999</v>
      </c>
      <c r="AE35" s="214">
        <v>0.13254933099999999</v>
      </c>
      <c r="AF35" s="214">
        <v>0.12736544561999999</v>
      </c>
      <c r="AG35" s="214">
        <v>0.12950995169999999</v>
      </c>
      <c r="AH35" s="214">
        <v>0.13053592134</v>
      </c>
      <c r="AI35" s="214">
        <v>0.11941142976000001</v>
      </c>
      <c r="AJ35" s="214">
        <v>0.13751211470999999</v>
      </c>
      <c r="AK35" s="214">
        <v>0.13086157784999999</v>
      </c>
      <c r="AL35" s="214">
        <v>0.13137409166</v>
      </c>
      <c r="AM35" s="214">
        <v>0.1124807454</v>
      </c>
      <c r="AN35" s="214">
        <v>0.10980448929</v>
      </c>
      <c r="AO35" s="214">
        <v>0.13053865310000001</v>
      </c>
      <c r="AP35" s="214">
        <v>0.12747107165999999</v>
      </c>
      <c r="AQ35" s="214">
        <v>0.13213207755</v>
      </c>
      <c r="AR35" s="214">
        <v>0.13751075216</v>
      </c>
      <c r="AS35" s="214">
        <v>0.13088540664000001</v>
      </c>
      <c r="AT35" s="214">
        <v>0.14038983319000001</v>
      </c>
      <c r="AU35" s="214">
        <v>0.12399196189</v>
      </c>
      <c r="AV35" s="214">
        <v>0.14021767875999999</v>
      </c>
      <c r="AW35" s="214">
        <v>0.13309292168</v>
      </c>
      <c r="AX35" s="214">
        <v>0.13278056499999999</v>
      </c>
      <c r="AY35" s="214">
        <v>0.13644061357000001</v>
      </c>
      <c r="AZ35" s="214">
        <v>0.12734697950000001</v>
      </c>
      <c r="BA35" s="214">
        <v>0.14221181744</v>
      </c>
      <c r="BB35" s="263">
        <v>0.13604289999999999</v>
      </c>
      <c r="BC35" s="263">
        <v>0.1465455</v>
      </c>
      <c r="BD35" s="263">
        <v>0.14484830000000001</v>
      </c>
      <c r="BE35" s="263">
        <v>0.1475004</v>
      </c>
      <c r="BF35" s="263">
        <v>0.14413339999999999</v>
      </c>
      <c r="BG35" s="263">
        <v>0.13665540000000001</v>
      </c>
      <c r="BH35" s="263">
        <v>0.14490330000000001</v>
      </c>
      <c r="BI35" s="263">
        <v>0.14430319999999999</v>
      </c>
      <c r="BJ35" s="263">
        <v>0.1482079</v>
      </c>
      <c r="BK35" s="263">
        <v>0.1385258</v>
      </c>
      <c r="BL35" s="263">
        <v>0.13474130000000001</v>
      </c>
      <c r="BM35" s="263">
        <v>0.14873400000000001</v>
      </c>
      <c r="BN35" s="263">
        <v>0.1453459</v>
      </c>
      <c r="BO35" s="263">
        <v>0.15757119999999999</v>
      </c>
      <c r="BP35" s="263">
        <v>0.1571341</v>
      </c>
      <c r="BQ35" s="263">
        <v>0.16199350000000001</v>
      </c>
      <c r="BR35" s="263">
        <v>0.15978709999999999</v>
      </c>
      <c r="BS35" s="263">
        <v>0.1517076</v>
      </c>
      <c r="BT35" s="263">
        <v>0.1603057</v>
      </c>
      <c r="BU35" s="263">
        <v>0.16071489999999999</v>
      </c>
      <c r="BV35" s="263">
        <v>0.16599240000000001</v>
      </c>
    </row>
    <row r="36" spans="1:74" s="131" customFormat="1" ht="12" customHeight="1" x14ac:dyDescent="0.25">
      <c r="A36" s="103"/>
      <c r="B36" s="132" t="s">
        <v>347</v>
      </c>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308"/>
      <c r="BC36" s="308"/>
      <c r="BD36" s="308"/>
      <c r="BE36" s="308"/>
      <c r="BF36" s="308"/>
      <c r="BG36" s="308"/>
      <c r="BH36" s="308"/>
      <c r="BI36" s="308"/>
      <c r="BJ36" s="308"/>
      <c r="BK36" s="308"/>
      <c r="BL36" s="308"/>
      <c r="BM36" s="308"/>
      <c r="BN36" s="308"/>
      <c r="BO36" s="308"/>
      <c r="BP36" s="308"/>
      <c r="BQ36" s="308"/>
      <c r="BR36" s="308"/>
      <c r="BS36" s="308"/>
      <c r="BT36" s="308"/>
      <c r="BU36" s="308"/>
      <c r="BV36" s="308"/>
    </row>
    <row r="37" spans="1:74" s="131" customFormat="1" ht="12" customHeight="1" x14ac:dyDescent="0.25">
      <c r="A37" s="442" t="s">
        <v>1310</v>
      </c>
      <c r="B37" s="444" t="s">
        <v>1314</v>
      </c>
      <c r="C37" s="214">
        <v>2.2603350301E-2</v>
      </c>
      <c r="D37" s="214">
        <v>2.3163240049E-2</v>
      </c>
      <c r="E37" s="214">
        <v>2.8150750838000001E-2</v>
      </c>
      <c r="F37" s="214">
        <v>2.8025394251000001E-2</v>
      </c>
      <c r="G37" s="214">
        <v>3.1622039593000001E-2</v>
      </c>
      <c r="H37" s="214">
        <v>2.7943758554000001E-2</v>
      </c>
      <c r="I37" s="214">
        <v>3.1036045583999999E-2</v>
      </c>
      <c r="J37" s="214">
        <v>2.9069063613000001E-2</v>
      </c>
      <c r="K37" s="214">
        <v>2.7471543914000002E-2</v>
      </c>
      <c r="L37" s="214">
        <v>2.8137179407000001E-2</v>
      </c>
      <c r="M37" s="214">
        <v>2.6295757542E-2</v>
      </c>
      <c r="N37" s="214">
        <v>3.1459196306999997E-2</v>
      </c>
      <c r="O37" s="214">
        <v>2.4692929575000001E-2</v>
      </c>
      <c r="P37" s="214">
        <v>2.7480997367999999E-2</v>
      </c>
      <c r="Q37" s="214">
        <v>2.7244589826999999E-2</v>
      </c>
      <c r="R37" s="214">
        <v>2.7313573930000001E-2</v>
      </c>
      <c r="S37" s="214">
        <v>2.6920782221E-2</v>
      </c>
      <c r="T37" s="214">
        <v>3.1676599876000001E-2</v>
      </c>
      <c r="U37" s="214">
        <v>3.1376474223000002E-2</v>
      </c>
      <c r="V37" s="214">
        <v>3.0120608478000001E-2</v>
      </c>
      <c r="W37" s="214">
        <v>3.1482660454E-2</v>
      </c>
      <c r="X37" s="214">
        <v>2.7126125123999999E-2</v>
      </c>
      <c r="Y37" s="214">
        <v>3.0205757789E-2</v>
      </c>
      <c r="Z37" s="214">
        <v>3.5459701938E-2</v>
      </c>
      <c r="AA37" s="214">
        <v>2.3441945020999999E-2</v>
      </c>
      <c r="AB37" s="214">
        <v>2.7083939519000001E-2</v>
      </c>
      <c r="AC37" s="214">
        <v>3.2624426555000002E-2</v>
      </c>
      <c r="AD37" s="214">
        <v>3.2622070727999997E-2</v>
      </c>
      <c r="AE37" s="214">
        <v>3.4551960261999998E-2</v>
      </c>
      <c r="AF37" s="214">
        <v>3.1392969812000002E-2</v>
      </c>
      <c r="AG37" s="214">
        <v>3.0728590723E-2</v>
      </c>
      <c r="AH37" s="214">
        <v>3.4722958347000003E-2</v>
      </c>
      <c r="AI37" s="214">
        <v>2.8892155172999999E-2</v>
      </c>
      <c r="AJ37" s="214">
        <v>3.7445940679999998E-2</v>
      </c>
      <c r="AK37" s="214">
        <v>3.5847238954000001E-2</v>
      </c>
      <c r="AL37" s="214">
        <v>3.7052519281E-2</v>
      </c>
      <c r="AM37" s="214">
        <v>2.7490557448E-2</v>
      </c>
      <c r="AN37" s="214">
        <v>2.987597141E-2</v>
      </c>
      <c r="AO37" s="214">
        <v>3.6516697264000003E-2</v>
      </c>
      <c r="AP37" s="214">
        <v>3.8360312139E-2</v>
      </c>
      <c r="AQ37" s="214">
        <v>3.6578859668000001E-2</v>
      </c>
      <c r="AR37" s="214">
        <v>4.1624430212999997E-2</v>
      </c>
      <c r="AS37" s="214">
        <v>3.8271098885E-2</v>
      </c>
      <c r="AT37" s="214">
        <v>4.1617927838000002E-2</v>
      </c>
      <c r="AU37" s="214">
        <v>3.6213469648999998E-2</v>
      </c>
      <c r="AV37" s="214">
        <v>4.2592426693E-2</v>
      </c>
      <c r="AW37" s="214">
        <v>4.0190786439000002E-2</v>
      </c>
      <c r="AX37" s="214">
        <v>4.2047407768999998E-2</v>
      </c>
      <c r="AY37" s="214">
        <v>4.6015841007999998E-2</v>
      </c>
      <c r="AZ37" s="214">
        <v>4.2070735971999999E-2</v>
      </c>
      <c r="BA37" s="214">
        <v>4.8323824639999999E-2</v>
      </c>
      <c r="BB37" s="263">
        <v>4.58065E-2</v>
      </c>
      <c r="BC37" s="263">
        <v>4.7792899999999999E-2</v>
      </c>
      <c r="BD37" s="263">
        <v>4.8139599999999998E-2</v>
      </c>
      <c r="BE37" s="263">
        <v>5.0080600000000003E-2</v>
      </c>
      <c r="BF37" s="263">
        <v>4.89845E-2</v>
      </c>
      <c r="BG37" s="263">
        <v>4.6234900000000002E-2</v>
      </c>
      <c r="BH37" s="263">
        <v>4.8793000000000003E-2</v>
      </c>
      <c r="BI37" s="263">
        <v>5.00689E-2</v>
      </c>
      <c r="BJ37" s="263">
        <v>5.3143000000000003E-2</v>
      </c>
      <c r="BK37" s="263">
        <v>4.8605099999999998E-2</v>
      </c>
      <c r="BL37" s="263">
        <v>4.8238200000000002E-2</v>
      </c>
      <c r="BM37" s="263">
        <v>5.3910300000000001E-2</v>
      </c>
      <c r="BN37" s="263">
        <v>5.4650600000000001E-2</v>
      </c>
      <c r="BO37" s="263">
        <v>5.8453400000000003E-2</v>
      </c>
      <c r="BP37" s="263">
        <v>6.0148500000000001E-2</v>
      </c>
      <c r="BQ37" s="263">
        <v>6.3682600000000006E-2</v>
      </c>
      <c r="BR37" s="263">
        <v>6.3109100000000001E-2</v>
      </c>
      <c r="BS37" s="263">
        <v>6.0095200000000001E-2</v>
      </c>
      <c r="BT37" s="263">
        <v>6.3539200000000004E-2</v>
      </c>
      <c r="BU37" s="263">
        <v>6.5493399999999993E-2</v>
      </c>
      <c r="BV37" s="263">
        <v>7.0216799999999996E-2</v>
      </c>
    </row>
    <row r="38" spans="1:74" s="131" customFormat="1" ht="12" customHeight="1" x14ac:dyDescent="0.25">
      <c r="A38" s="443" t="s">
        <v>954</v>
      </c>
      <c r="B38" s="444" t="s">
        <v>1011</v>
      </c>
      <c r="C38" s="214">
        <v>7.0153872000000006E-2</v>
      </c>
      <c r="D38" s="214">
        <v>6.3485331000000006E-2</v>
      </c>
      <c r="E38" s="214">
        <v>6.8586227999999999E-2</v>
      </c>
      <c r="F38" s="214">
        <v>6.8966341E-2</v>
      </c>
      <c r="G38" s="214">
        <v>7.2293118000000003E-2</v>
      </c>
      <c r="H38" s="214">
        <v>7.0915046999999995E-2</v>
      </c>
      <c r="I38" s="214">
        <v>7.2376734999999998E-2</v>
      </c>
      <c r="J38" s="214">
        <v>7.0974086000000006E-2</v>
      </c>
      <c r="K38" s="214">
        <v>6.4984178000000004E-2</v>
      </c>
      <c r="L38" s="214">
        <v>6.8767954000000006E-2</v>
      </c>
      <c r="M38" s="214">
        <v>6.9604830000000006E-2</v>
      </c>
      <c r="N38" s="214">
        <v>7.3875534000000007E-2</v>
      </c>
      <c r="O38" s="214">
        <v>7.3865770999999997E-2</v>
      </c>
      <c r="P38" s="214">
        <v>6.7647374999999996E-2</v>
      </c>
      <c r="Q38" s="214">
        <v>6.5207065999999994E-2</v>
      </c>
      <c r="R38" s="214">
        <v>3.7735757000000002E-2</v>
      </c>
      <c r="S38" s="214">
        <v>4.6906284999999999E-2</v>
      </c>
      <c r="T38" s="214">
        <v>5.7481765999999997E-2</v>
      </c>
      <c r="U38" s="214">
        <v>6.3542210000000002E-2</v>
      </c>
      <c r="V38" s="214">
        <v>6.2937717000000004E-2</v>
      </c>
      <c r="W38" s="214">
        <v>6.1526271E-2</v>
      </c>
      <c r="X38" s="214">
        <v>6.5532831999999999E-2</v>
      </c>
      <c r="Y38" s="214">
        <v>6.6161330000000004E-2</v>
      </c>
      <c r="Z38" s="214">
        <v>6.6603605999999996E-2</v>
      </c>
      <c r="AA38" s="214">
        <v>6.3623842999999999E-2</v>
      </c>
      <c r="AB38" s="214">
        <v>5.0555822E-2</v>
      </c>
      <c r="AC38" s="214">
        <v>6.4766035E-2</v>
      </c>
      <c r="AD38" s="214">
        <v>6.2331617999999998E-2</v>
      </c>
      <c r="AE38" s="214">
        <v>6.8944349000000002E-2</v>
      </c>
      <c r="AF38" s="214">
        <v>6.7645392999999998E-2</v>
      </c>
      <c r="AG38" s="214">
        <v>6.9433480000000006E-2</v>
      </c>
      <c r="AH38" s="214">
        <v>6.4306328999999995E-2</v>
      </c>
      <c r="AI38" s="214">
        <v>6.2036926999999999E-2</v>
      </c>
      <c r="AJ38" s="214">
        <v>7.1307403000000005E-2</v>
      </c>
      <c r="AK38" s="214">
        <v>7.1495755999999994E-2</v>
      </c>
      <c r="AL38" s="214">
        <v>7.3048482999999997E-2</v>
      </c>
      <c r="AM38" s="214">
        <v>7.0949164999999995E-2</v>
      </c>
      <c r="AN38" s="214">
        <v>6.2490577999999998E-2</v>
      </c>
      <c r="AO38" s="214">
        <v>6.9757608999999998E-2</v>
      </c>
      <c r="AP38" s="214">
        <v>6.4087588000000001E-2</v>
      </c>
      <c r="AQ38" s="214">
        <v>6.9272559999999997E-2</v>
      </c>
      <c r="AR38" s="214">
        <v>6.9150627000000006E-2</v>
      </c>
      <c r="AS38" s="214">
        <v>6.9658050999999999E-2</v>
      </c>
      <c r="AT38" s="214">
        <v>6.7430272999999999E-2</v>
      </c>
      <c r="AU38" s="214">
        <v>6.0068626999999999E-2</v>
      </c>
      <c r="AV38" s="214">
        <v>6.9543595E-2</v>
      </c>
      <c r="AW38" s="214">
        <v>6.9639702999999997E-2</v>
      </c>
      <c r="AX38" s="214">
        <v>6.6380624999999999E-2</v>
      </c>
      <c r="AY38" s="214">
        <v>6.4241599999999996E-2</v>
      </c>
      <c r="AZ38" s="214">
        <v>5.8707099999999998E-2</v>
      </c>
      <c r="BA38" s="214">
        <v>6.9197099999999997E-2</v>
      </c>
      <c r="BB38" s="263">
        <v>6.4846899999999999E-2</v>
      </c>
      <c r="BC38" s="263">
        <v>6.9591500000000001E-2</v>
      </c>
      <c r="BD38" s="263">
        <v>6.7565399999999998E-2</v>
      </c>
      <c r="BE38" s="263">
        <v>6.8499299999999999E-2</v>
      </c>
      <c r="BF38" s="263">
        <v>6.6187700000000002E-2</v>
      </c>
      <c r="BG38" s="263">
        <v>6.4437499999999995E-2</v>
      </c>
      <c r="BH38" s="263">
        <v>6.7465600000000001E-2</v>
      </c>
      <c r="BI38" s="263">
        <v>6.8657300000000004E-2</v>
      </c>
      <c r="BJ38" s="263">
        <v>7.0031499999999997E-2</v>
      </c>
      <c r="BK38" s="263">
        <v>7.0272600000000005E-2</v>
      </c>
      <c r="BL38" s="263">
        <v>6.3710900000000001E-2</v>
      </c>
      <c r="BM38" s="263">
        <v>6.9455699999999995E-2</v>
      </c>
      <c r="BN38" s="263">
        <v>6.5534999999999996E-2</v>
      </c>
      <c r="BO38" s="263">
        <v>7.0291599999999996E-2</v>
      </c>
      <c r="BP38" s="263">
        <v>6.8297099999999999E-2</v>
      </c>
      <c r="BQ38" s="263">
        <v>6.9714799999999993E-2</v>
      </c>
      <c r="BR38" s="263">
        <v>6.7853200000000002E-2</v>
      </c>
      <c r="BS38" s="263">
        <v>6.5977300000000003E-2</v>
      </c>
      <c r="BT38" s="263">
        <v>6.8587099999999998E-2</v>
      </c>
      <c r="BU38" s="263">
        <v>7.0056300000000002E-2</v>
      </c>
      <c r="BV38" s="263">
        <v>7.1366600000000002E-2</v>
      </c>
    </row>
    <row r="39" spans="1:74" s="131" customFormat="1" ht="12" customHeight="1" x14ac:dyDescent="0.25">
      <c r="A39" s="442" t="s">
        <v>43</v>
      </c>
      <c r="B39" s="444" t="s">
        <v>1012</v>
      </c>
      <c r="C39" s="214">
        <v>9.2141963162000004E-2</v>
      </c>
      <c r="D39" s="214">
        <v>9.3240121940000004E-2</v>
      </c>
      <c r="E39" s="214">
        <v>9.8118403404999999E-2</v>
      </c>
      <c r="F39" s="214">
        <v>9.6459444069999997E-2</v>
      </c>
      <c r="G39" s="214">
        <v>0.10606237547</v>
      </c>
      <c r="H39" s="214">
        <v>0.10328245912</v>
      </c>
      <c r="I39" s="214">
        <v>0.10355929032</v>
      </c>
      <c r="J39" s="214">
        <v>0.10277786849999999</v>
      </c>
      <c r="K39" s="214">
        <v>9.5932876259999994E-2</v>
      </c>
      <c r="L39" s="214">
        <v>0.10450944104</v>
      </c>
      <c r="M39" s="214">
        <v>0.10204189806</v>
      </c>
      <c r="N39" s="214">
        <v>0.10146138527</v>
      </c>
      <c r="O39" s="214">
        <v>9.8723579483000007E-2</v>
      </c>
      <c r="P39" s="214">
        <v>9.0569603156999995E-2</v>
      </c>
      <c r="Q39" s="214">
        <v>7.8805475235999997E-2</v>
      </c>
      <c r="R39" s="214">
        <v>5.6163646880000001E-2</v>
      </c>
      <c r="S39" s="214">
        <v>8.1316993827E-2</v>
      </c>
      <c r="T39" s="214">
        <v>9.3573354179999998E-2</v>
      </c>
      <c r="U39" s="214">
        <v>9.3113153236999993E-2</v>
      </c>
      <c r="V39" s="214">
        <v>9.2094190201000001E-2</v>
      </c>
      <c r="W39" s="214">
        <v>9.1359249609999998E-2</v>
      </c>
      <c r="X39" s="214">
        <v>8.7495811785000002E-2</v>
      </c>
      <c r="Y39" s="214">
        <v>8.9939236477000001E-2</v>
      </c>
      <c r="Z39" s="214">
        <v>9.1516317508000003E-2</v>
      </c>
      <c r="AA39" s="214">
        <v>8.0978339839000005E-2</v>
      </c>
      <c r="AB39" s="214">
        <v>7.6325874885999997E-2</v>
      </c>
      <c r="AC39" s="214">
        <v>9.5992126198000002E-2</v>
      </c>
      <c r="AD39" s="214">
        <v>9.0527110384000006E-2</v>
      </c>
      <c r="AE39" s="214">
        <v>0.10240480128</v>
      </c>
      <c r="AF39" s="214">
        <v>0.10028883672</v>
      </c>
      <c r="AG39" s="214">
        <v>0.10322405145999999</v>
      </c>
      <c r="AH39" s="214">
        <v>0.10012214982000001</v>
      </c>
      <c r="AI39" s="214">
        <v>9.4590377843999998E-2</v>
      </c>
      <c r="AJ39" s="214">
        <v>0.10456664897</v>
      </c>
      <c r="AK39" s="214">
        <v>9.9287607607999998E-2</v>
      </c>
      <c r="AL39" s="214">
        <v>9.8563683924000001E-2</v>
      </c>
      <c r="AM39" s="214">
        <v>8.8812620600000003E-2</v>
      </c>
      <c r="AN39" s="214">
        <v>8.3523301980000006E-2</v>
      </c>
      <c r="AO39" s="214">
        <v>9.8250592132999998E-2</v>
      </c>
      <c r="AP39" s="214">
        <v>9.3118514821999995E-2</v>
      </c>
      <c r="AQ39" s="214">
        <v>9.9850722670999995E-2</v>
      </c>
      <c r="AR39" s="214">
        <v>0.10019880808999999</v>
      </c>
      <c r="AS39" s="214">
        <v>9.6779635094999997E-2</v>
      </c>
      <c r="AT39" s="214">
        <v>0.10321417058</v>
      </c>
      <c r="AU39" s="214">
        <v>9.1726328846000002E-2</v>
      </c>
      <c r="AV39" s="214">
        <v>0.10201594657</v>
      </c>
      <c r="AW39" s="214">
        <v>9.7080407627000001E-2</v>
      </c>
      <c r="AX39" s="214">
        <v>9.4813879850000005E-2</v>
      </c>
      <c r="AY39" s="214">
        <v>9.4491625588000006E-2</v>
      </c>
      <c r="AZ39" s="214">
        <v>8.9111541527000002E-2</v>
      </c>
      <c r="BA39" s="214">
        <v>9.8110604113999994E-2</v>
      </c>
      <c r="BB39" s="263">
        <v>9.393E-2</v>
      </c>
      <c r="BC39" s="263">
        <v>0.10279480000000001</v>
      </c>
      <c r="BD39" s="263">
        <v>0.1006672</v>
      </c>
      <c r="BE39" s="263">
        <v>0.10140739999999999</v>
      </c>
      <c r="BF39" s="263">
        <v>9.9043699999999998E-2</v>
      </c>
      <c r="BG39" s="263">
        <v>9.41216E-2</v>
      </c>
      <c r="BH39" s="263">
        <v>0.10004440000000001</v>
      </c>
      <c r="BI39" s="263">
        <v>9.8091600000000001E-2</v>
      </c>
      <c r="BJ39" s="263">
        <v>9.8956100000000005E-2</v>
      </c>
      <c r="BK39" s="263">
        <v>9.3601400000000001E-2</v>
      </c>
      <c r="BL39" s="263">
        <v>9.0043999999999999E-2</v>
      </c>
      <c r="BM39" s="263">
        <v>9.8705200000000007E-2</v>
      </c>
      <c r="BN39" s="263">
        <v>9.4407699999999997E-2</v>
      </c>
      <c r="BO39" s="263">
        <v>0.10317510000000001</v>
      </c>
      <c r="BP39" s="263">
        <v>0.1009555</v>
      </c>
      <c r="BQ39" s="263">
        <v>0.1023351</v>
      </c>
      <c r="BR39" s="263">
        <v>0.1006354</v>
      </c>
      <c r="BS39" s="263">
        <v>9.53624E-2</v>
      </c>
      <c r="BT39" s="263">
        <v>0.1007276</v>
      </c>
      <c r="BU39" s="263">
        <v>9.9119200000000005E-2</v>
      </c>
      <c r="BV39" s="263">
        <v>9.9696099999999996E-2</v>
      </c>
    </row>
    <row r="40" spans="1:74" s="131" customFormat="1" ht="12" customHeight="1" x14ac:dyDescent="0.25">
      <c r="A40" s="439" t="s">
        <v>31</v>
      </c>
      <c r="B40" s="444" t="s">
        <v>440</v>
      </c>
      <c r="C40" s="214">
        <v>1.7762196000000001E-2</v>
      </c>
      <c r="D40" s="214">
        <v>1.6373886000000001E-2</v>
      </c>
      <c r="E40" s="214">
        <v>1.8051965E-2</v>
      </c>
      <c r="F40" s="214">
        <v>1.6378554E-2</v>
      </c>
      <c r="G40" s="214">
        <v>1.7334146000000002E-2</v>
      </c>
      <c r="H40" s="214">
        <v>1.7039393E-2</v>
      </c>
      <c r="I40" s="214">
        <v>1.7632476000000001E-2</v>
      </c>
      <c r="J40" s="214">
        <v>1.7790813999999999E-2</v>
      </c>
      <c r="K40" s="214">
        <v>1.7389557E-2</v>
      </c>
      <c r="L40" s="214">
        <v>1.5547369E-2</v>
      </c>
      <c r="M40" s="214">
        <v>1.3971625999999999E-2</v>
      </c>
      <c r="N40" s="214">
        <v>1.5919727000000002E-2</v>
      </c>
      <c r="O40" s="214">
        <v>1.5438823000000001E-2</v>
      </c>
      <c r="P40" s="214">
        <v>1.5816388000000001E-2</v>
      </c>
      <c r="Q40" s="214">
        <v>1.8223547E-2</v>
      </c>
      <c r="R40" s="214">
        <v>1.7294149000000002E-2</v>
      </c>
      <c r="S40" s="214">
        <v>1.7321422999999999E-2</v>
      </c>
      <c r="T40" s="214">
        <v>1.6375140999999999E-2</v>
      </c>
      <c r="U40" s="214">
        <v>1.7049808E-2</v>
      </c>
      <c r="V40" s="214">
        <v>1.6977368E-2</v>
      </c>
      <c r="W40" s="214">
        <v>1.6496855000000001E-2</v>
      </c>
      <c r="X40" s="214">
        <v>1.6666462999999999E-2</v>
      </c>
      <c r="Y40" s="214">
        <v>1.7468101999999999E-2</v>
      </c>
      <c r="Z40" s="214">
        <v>1.7676905999999999E-2</v>
      </c>
      <c r="AA40" s="214">
        <v>1.7302488000000001E-2</v>
      </c>
      <c r="AB40" s="214">
        <v>1.6254133E-2</v>
      </c>
      <c r="AC40" s="214">
        <v>1.6374478000000001E-2</v>
      </c>
      <c r="AD40" s="214">
        <v>1.6606536000000002E-2</v>
      </c>
      <c r="AE40" s="214">
        <v>1.7194199E-2</v>
      </c>
      <c r="AF40" s="214">
        <v>1.6514012000000002E-2</v>
      </c>
      <c r="AG40" s="214">
        <v>1.7337051999999999E-2</v>
      </c>
      <c r="AH40" s="214">
        <v>1.7215600000000001E-2</v>
      </c>
      <c r="AI40" s="214">
        <v>1.7096923999999999E-2</v>
      </c>
      <c r="AJ40" s="214">
        <v>1.7055180999999999E-2</v>
      </c>
      <c r="AK40" s="214">
        <v>1.7294660999999999E-2</v>
      </c>
      <c r="AL40" s="214">
        <v>1.8519602E-2</v>
      </c>
      <c r="AM40" s="214">
        <v>1.9241525999999998E-2</v>
      </c>
      <c r="AN40" s="214">
        <v>1.6458796000000001E-2</v>
      </c>
      <c r="AO40" s="214">
        <v>1.7562107E-2</v>
      </c>
      <c r="AP40" s="214">
        <v>1.7005363999999999E-2</v>
      </c>
      <c r="AQ40" s="214">
        <v>1.7631510999999999E-2</v>
      </c>
      <c r="AR40" s="214">
        <v>1.7275702E-2</v>
      </c>
      <c r="AS40" s="214">
        <v>1.8110537999999999E-2</v>
      </c>
      <c r="AT40" s="214">
        <v>1.8147249000000001E-2</v>
      </c>
      <c r="AU40" s="214">
        <v>1.7706237E-2</v>
      </c>
      <c r="AV40" s="214">
        <v>1.7280578000000001E-2</v>
      </c>
      <c r="AW40" s="214">
        <v>1.8208654000000001E-2</v>
      </c>
      <c r="AX40" s="214">
        <v>1.9220485999999998E-2</v>
      </c>
      <c r="AY40" s="214">
        <v>1.7730486E-2</v>
      </c>
      <c r="AZ40" s="214">
        <v>1.6560100000000001E-2</v>
      </c>
      <c r="BA40" s="214">
        <v>1.7308299999999999E-2</v>
      </c>
      <c r="BB40" s="263">
        <v>1.5770300000000001E-2</v>
      </c>
      <c r="BC40" s="263">
        <v>1.6358399999999999E-2</v>
      </c>
      <c r="BD40" s="263">
        <v>1.7018800000000001E-2</v>
      </c>
      <c r="BE40" s="263">
        <v>1.78811E-2</v>
      </c>
      <c r="BF40" s="263">
        <v>1.78788E-2</v>
      </c>
      <c r="BG40" s="263">
        <v>1.7798100000000001E-2</v>
      </c>
      <c r="BH40" s="263">
        <v>1.68868E-2</v>
      </c>
      <c r="BI40" s="263">
        <v>1.7407099999999998E-2</v>
      </c>
      <c r="BJ40" s="263">
        <v>1.72363E-2</v>
      </c>
      <c r="BK40" s="263">
        <v>1.7365599999999998E-2</v>
      </c>
      <c r="BL40" s="263">
        <v>1.3804500000000001E-2</v>
      </c>
      <c r="BM40" s="263">
        <v>1.53746E-2</v>
      </c>
      <c r="BN40" s="263">
        <v>1.26251E-2</v>
      </c>
      <c r="BO40" s="263">
        <v>1.38455E-2</v>
      </c>
      <c r="BP40" s="263">
        <v>1.49734E-2</v>
      </c>
      <c r="BQ40" s="263">
        <v>1.7808500000000001E-2</v>
      </c>
      <c r="BR40" s="263">
        <v>1.7635000000000001E-2</v>
      </c>
      <c r="BS40" s="263">
        <v>1.74361E-2</v>
      </c>
      <c r="BT40" s="263">
        <v>1.6062099999999999E-2</v>
      </c>
      <c r="BU40" s="263">
        <v>1.7294400000000001E-2</v>
      </c>
      <c r="BV40" s="263">
        <v>1.7498E-2</v>
      </c>
    </row>
    <row r="41" spans="1:74" s="131" customFormat="1" ht="12" customHeight="1" x14ac:dyDescent="0.25">
      <c r="A41" s="439" t="s">
        <v>30</v>
      </c>
      <c r="B41" s="444" t="s">
        <v>48</v>
      </c>
      <c r="C41" s="214">
        <v>0.220675697</v>
      </c>
      <c r="D41" s="214">
        <v>0.20361390600000001</v>
      </c>
      <c r="E41" s="214">
        <v>0.23434613500000001</v>
      </c>
      <c r="F41" s="214">
        <v>0.24757175300000001</v>
      </c>
      <c r="G41" s="214">
        <v>0.28460818799999998</v>
      </c>
      <c r="H41" s="214">
        <v>0.249864014</v>
      </c>
      <c r="I41" s="214">
        <v>0.221366171</v>
      </c>
      <c r="J41" s="214">
        <v>0.200927562</v>
      </c>
      <c r="K41" s="214">
        <v>0.16486073800000001</v>
      </c>
      <c r="L41" s="214">
        <v>0.16290342899999999</v>
      </c>
      <c r="M41" s="214">
        <v>0.179916399</v>
      </c>
      <c r="N41" s="214">
        <v>0.19113433599999999</v>
      </c>
      <c r="O41" s="214">
        <v>0.214772714</v>
      </c>
      <c r="P41" s="214">
        <v>0.226785298</v>
      </c>
      <c r="Q41" s="214">
        <v>0.208856394</v>
      </c>
      <c r="R41" s="214">
        <v>0.20334490699999999</v>
      </c>
      <c r="S41" s="214">
        <v>0.26280099899999998</v>
      </c>
      <c r="T41" s="214">
        <v>0.24547059700000001</v>
      </c>
      <c r="U41" s="214">
        <v>0.234445181</v>
      </c>
      <c r="V41" s="214">
        <v>0.20412695</v>
      </c>
      <c r="W41" s="214">
        <v>0.163757126</v>
      </c>
      <c r="X41" s="214">
        <v>0.16491083000000001</v>
      </c>
      <c r="Y41" s="214">
        <v>0.183165943</v>
      </c>
      <c r="Z41" s="214">
        <v>0.18855929599999999</v>
      </c>
      <c r="AA41" s="214">
        <v>0.21718444000000001</v>
      </c>
      <c r="AB41" s="214">
        <v>0.17806715100000001</v>
      </c>
      <c r="AC41" s="214">
        <v>0.18765229899999999</v>
      </c>
      <c r="AD41" s="214">
        <v>0.17145540400000001</v>
      </c>
      <c r="AE41" s="214">
        <v>0.20612116799999999</v>
      </c>
      <c r="AF41" s="214">
        <v>0.207404422</v>
      </c>
      <c r="AG41" s="214">
        <v>0.19540830100000001</v>
      </c>
      <c r="AH41" s="214">
        <v>0.179761806</v>
      </c>
      <c r="AI41" s="214">
        <v>0.15052790299999999</v>
      </c>
      <c r="AJ41" s="214">
        <v>0.15150655499999999</v>
      </c>
      <c r="AK41" s="214">
        <v>0.17131764699999999</v>
      </c>
      <c r="AL41" s="214">
        <v>0.208357666</v>
      </c>
      <c r="AM41" s="214">
        <v>0.231797581</v>
      </c>
      <c r="AN41" s="214">
        <v>0.20253565400000001</v>
      </c>
      <c r="AO41" s="214">
        <v>0.224224653</v>
      </c>
      <c r="AP41" s="214">
        <v>0.173083247</v>
      </c>
      <c r="AQ41" s="214">
        <v>0.20402007899999999</v>
      </c>
      <c r="AR41" s="214">
        <v>0.23780841799999999</v>
      </c>
      <c r="AS41" s="214">
        <v>0.213937086</v>
      </c>
      <c r="AT41" s="214">
        <v>0.192009279</v>
      </c>
      <c r="AU41" s="214">
        <v>0.14866995799999999</v>
      </c>
      <c r="AV41" s="214">
        <v>0.129445429</v>
      </c>
      <c r="AW41" s="214">
        <v>0.165933053</v>
      </c>
      <c r="AX41" s="214">
        <v>0.19339698</v>
      </c>
      <c r="AY41" s="214">
        <v>0.20201930000000001</v>
      </c>
      <c r="AZ41" s="214">
        <v>0.1790109</v>
      </c>
      <c r="BA41" s="214">
        <v>0.19855220000000001</v>
      </c>
      <c r="BB41" s="263">
        <v>0.19987859999999999</v>
      </c>
      <c r="BC41" s="263">
        <v>0.24576110000000001</v>
      </c>
      <c r="BD41" s="263">
        <v>0.24298420000000001</v>
      </c>
      <c r="BE41" s="263">
        <v>0.22183</v>
      </c>
      <c r="BF41" s="263">
        <v>0.19423760000000001</v>
      </c>
      <c r="BG41" s="263">
        <v>0.1643087</v>
      </c>
      <c r="BH41" s="263">
        <v>0.1602692</v>
      </c>
      <c r="BI41" s="263">
        <v>0.17812639999999999</v>
      </c>
      <c r="BJ41" s="263">
        <v>0.19852629999999999</v>
      </c>
      <c r="BK41" s="263">
        <v>0.21802179999999999</v>
      </c>
      <c r="BL41" s="263">
        <v>0.20526430000000001</v>
      </c>
      <c r="BM41" s="263">
        <v>0.2133719</v>
      </c>
      <c r="BN41" s="263">
        <v>0.2186169</v>
      </c>
      <c r="BO41" s="263">
        <v>0.24986059999999999</v>
      </c>
      <c r="BP41" s="263">
        <v>0.24334810000000001</v>
      </c>
      <c r="BQ41" s="263">
        <v>0.2243425</v>
      </c>
      <c r="BR41" s="263">
        <v>0.19044179999999999</v>
      </c>
      <c r="BS41" s="263">
        <v>0.15866849999999999</v>
      </c>
      <c r="BT41" s="263">
        <v>0.15829850000000001</v>
      </c>
      <c r="BU41" s="263">
        <v>0.17541470000000001</v>
      </c>
      <c r="BV41" s="263">
        <v>0.1955258</v>
      </c>
    </row>
    <row r="42" spans="1:74" s="131" customFormat="1" ht="12" customHeight="1" x14ac:dyDescent="0.25">
      <c r="A42" s="439" t="s">
        <v>32</v>
      </c>
      <c r="B42" s="444" t="s">
        <v>1315</v>
      </c>
      <c r="C42" s="214">
        <v>4.7973245897999998E-2</v>
      </c>
      <c r="D42" s="214">
        <v>5.1609153312E-2</v>
      </c>
      <c r="E42" s="214">
        <v>7.7345043995000001E-2</v>
      </c>
      <c r="F42" s="214">
        <v>8.7826597500999998E-2</v>
      </c>
      <c r="G42" s="214">
        <v>9.4143294288000001E-2</v>
      </c>
      <c r="H42" s="214">
        <v>0.10188667292</v>
      </c>
      <c r="I42" s="214">
        <v>0.10465631402</v>
      </c>
      <c r="J42" s="214">
        <v>0.10113362124</v>
      </c>
      <c r="K42" s="214">
        <v>8.8164355567999994E-2</v>
      </c>
      <c r="L42" s="214">
        <v>7.8483569316999999E-2</v>
      </c>
      <c r="M42" s="214">
        <v>5.7974626036000003E-2</v>
      </c>
      <c r="N42" s="214">
        <v>4.8167508267000003E-2</v>
      </c>
      <c r="O42" s="214">
        <v>5.8042855135000002E-2</v>
      </c>
      <c r="P42" s="214">
        <v>7.0285680838000006E-2</v>
      </c>
      <c r="Q42" s="214">
        <v>8.3717104144000007E-2</v>
      </c>
      <c r="R42" s="214">
        <v>0.10084311743</v>
      </c>
      <c r="S42" s="214">
        <v>0.11988923813000001</v>
      </c>
      <c r="T42" s="214">
        <v>0.11990333328</v>
      </c>
      <c r="U42" s="214">
        <v>0.12933951138999999</v>
      </c>
      <c r="V42" s="214">
        <v>0.1162089979</v>
      </c>
      <c r="W42" s="214">
        <v>9.8353693160000005E-2</v>
      </c>
      <c r="X42" s="214">
        <v>8.9376746908999993E-2</v>
      </c>
      <c r="Y42" s="214">
        <v>7.2826268375000003E-2</v>
      </c>
      <c r="Z42" s="214">
        <v>6.5146358831000006E-2</v>
      </c>
      <c r="AA42" s="214">
        <v>7.1228290397000002E-2</v>
      </c>
      <c r="AB42" s="214">
        <v>7.9509257188000004E-2</v>
      </c>
      <c r="AC42" s="214">
        <v>0.11564937623</v>
      </c>
      <c r="AD42" s="214">
        <v>0.13354443137999999</v>
      </c>
      <c r="AE42" s="214">
        <v>0.15114920664000001</v>
      </c>
      <c r="AF42" s="214">
        <v>0.14922999709000001</v>
      </c>
      <c r="AG42" s="214">
        <v>0.14975694245999999</v>
      </c>
      <c r="AH42" s="214">
        <v>0.14545233294000001</v>
      </c>
      <c r="AI42" s="214">
        <v>0.13426460049</v>
      </c>
      <c r="AJ42" s="214">
        <v>0.11264661275</v>
      </c>
      <c r="AK42" s="214">
        <v>9.5624164442000004E-2</v>
      </c>
      <c r="AL42" s="214">
        <v>7.7869788558999994E-2</v>
      </c>
      <c r="AM42" s="214">
        <v>9.8066174313000007E-2</v>
      </c>
      <c r="AN42" s="214">
        <v>0.11087923442</v>
      </c>
      <c r="AO42" s="214">
        <v>0.14411417927</v>
      </c>
      <c r="AP42" s="214">
        <v>0.16233672847</v>
      </c>
      <c r="AQ42" s="214">
        <v>0.18192335539999999</v>
      </c>
      <c r="AR42" s="214">
        <v>0.18955461455</v>
      </c>
      <c r="AS42" s="214">
        <v>0.18841524791</v>
      </c>
      <c r="AT42" s="214">
        <v>0.17486980934999999</v>
      </c>
      <c r="AU42" s="214">
        <v>0.16153736375</v>
      </c>
      <c r="AV42" s="214">
        <v>0.14675590363999999</v>
      </c>
      <c r="AW42" s="214">
        <v>0.10633478801</v>
      </c>
      <c r="AX42" s="214">
        <v>9.0446940377999996E-2</v>
      </c>
      <c r="AY42" s="214">
        <v>0.10231898117</v>
      </c>
      <c r="AZ42" s="214">
        <v>0.14296333</v>
      </c>
      <c r="BA42" s="214">
        <v>0.18981775000000001</v>
      </c>
      <c r="BB42" s="263">
        <v>0.20999680000000001</v>
      </c>
      <c r="BC42" s="263">
        <v>0.2394849</v>
      </c>
      <c r="BD42" s="263">
        <v>0.24780360000000001</v>
      </c>
      <c r="BE42" s="263">
        <v>0.24932000000000001</v>
      </c>
      <c r="BF42" s="263">
        <v>0.23750830000000001</v>
      </c>
      <c r="BG42" s="263">
        <v>0.21983130000000001</v>
      </c>
      <c r="BH42" s="263">
        <v>0.19956299999999999</v>
      </c>
      <c r="BI42" s="263">
        <v>0.14684169999999999</v>
      </c>
      <c r="BJ42" s="263">
        <v>0.1266786</v>
      </c>
      <c r="BK42" s="263">
        <v>0.1442793</v>
      </c>
      <c r="BL42" s="263">
        <v>0.18126690000000001</v>
      </c>
      <c r="BM42" s="263">
        <v>0.24043900000000001</v>
      </c>
      <c r="BN42" s="263">
        <v>0.26813130000000002</v>
      </c>
      <c r="BO42" s="263">
        <v>0.30837910000000002</v>
      </c>
      <c r="BP42" s="263">
        <v>0.32381320000000002</v>
      </c>
      <c r="BQ42" s="263">
        <v>0.3279976</v>
      </c>
      <c r="BR42" s="263">
        <v>0.3078979</v>
      </c>
      <c r="BS42" s="263">
        <v>0.2836226</v>
      </c>
      <c r="BT42" s="263">
        <v>0.2569824</v>
      </c>
      <c r="BU42" s="263">
        <v>0.18816569999999999</v>
      </c>
      <c r="BV42" s="263">
        <v>0.1573657</v>
      </c>
    </row>
    <row r="43" spans="1:74" s="131" customFormat="1" ht="12" customHeight="1" x14ac:dyDescent="0.25">
      <c r="A43" s="415" t="s">
        <v>35</v>
      </c>
      <c r="B43" s="444" t="s">
        <v>805</v>
      </c>
      <c r="C43" s="214">
        <v>3.9485496000000002E-2</v>
      </c>
      <c r="D43" s="214">
        <v>3.5551074000000002E-2</v>
      </c>
      <c r="E43" s="214">
        <v>3.8428786E-2</v>
      </c>
      <c r="F43" s="214">
        <v>3.5559329000000001E-2</v>
      </c>
      <c r="G43" s="214">
        <v>3.6011205999999997E-2</v>
      </c>
      <c r="H43" s="214">
        <v>3.6189988999999999E-2</v>
      </c>
      <c r="I43" s="214">
        <v>3.6536956000000002E-2</v>
      </c>
      <c r="J43" s="214">
        <v>3.7000975999999998E-2</v>
      </c>
      <c r="K43" s="214">
        <v>3.4604369000000003E-2</v>
      </c>
      <c r="L43" s="214">
        <v>3.7279246000000002E-2</v>
      </c>
      <c r="M43" s="214">
        <v>3.6963159000000002E-2</v>
      </c>
      <c r="N43" s="214">
        <v>3.8835986000000003E-2</v>
      </c>
      <c r="O43" s="214">
        <v>3.9660246000000003E-2</v>
      </c>
      <c r="P43" s="214">
        <v>3.6438415000000002E-2</v>
      </c>
      <c r="Q43" s="214">
        <v>3.9023346E-2</v>
      </c>
      <c r="R43" s="214">
        <v>3.6510069999999999E-2</v>
      </c>
      <c r="S43" s="214">
        <v>3.7236096000000003E-2</v>
      </c>
      <c r="T43" s="214">
        <v>3.4279259999999999E-2</v>
      </c>
      <c r="U43" s="214">
        <v>3.5906116000000002E-2</v>
      </c>
      <c r="V43" s="214">
        <v>3.6431826E-2</v>
      </c>
      <c r="W43" s="214">
        <v>3.425135E-2</v>
      </c>
      <c r="X43" s="214">
        <v>3.6323016E-2</v>
      </c>
      <c r="Y43" s="214">
        <v>3.5730430000000001E-2</v>
      </c>
      <c r="Z43" s="214">
        <v>3.7943866E-2</v>
      </c>
      <c r="AA43" s="214">
        <v>3.8371205999999998E-2</v>
      </c>
      <c r="AB43" s="214">
        <v>3.3864263999999998E-2</v>
      </c>
      <c r="AC43" s="214">
        <v>3.7855236E-2</v>
      </c>
      <c r="AD43" s="214">
        <v>3.5515089E-2</v>
      </c>
      <c r="AE43" s="214">
        <v>3.6402636000000002E-2</v>
      </c>
      <c r="AF43" s="214">
        <v>3.4237679E-2</v>
      </c>
      <c r="AG43" s="214">
        <v>3.5668616E-2</v>
      </c>
      <c r="AH43" s="214">
        <v>3.5271916E-2</v>
      </c>
      <c r="AI43" s="214">
        <v>3.4478239000000001E-2</v>
      </c>
      <c r="AJ43" s="214">
        <v>3.5374266000000001E-2</v>
      </c>
      <c r="AK43" s="214">
        <v>3.5234478999999999E-2</v>
      </c>
      <c r="AL43" s="214">
        <v>3.7993675999999997E-2</v>
      </c>
      <c r="AM43" s="214">
        <v>3.6571185999999999E-2</v>
      </c>
      <c r="AN43" s="214">
        <v>3.3163034000000001E-2</v>
      </c>
      <c r="AO43" s="214">
        <v>3.6747316000000002E-2</v>
      </c>
      <c r="AP43" s="214">
        <v>3.3770039000000002E-2</v>
      </c>
      <c r="AQ43" s="214">
        <v>3.4807096000000003E-2</v>
      </c>
      <c r="AR43" s="214">
        <v>3.3373278999999999E-2</v>
      </c>
      <c r="AS43" s="214">
        <v>3.4139756E-2</v>
      </c>
      <c r="AT43" s="214">
        <v>3.3439905999999998E-2</v>
      </c>
      <c r="AU43" s="214">
        <v>3.1625478999999998E-2</v>
      </c>
      <c r="AV43" s="214">
        <v>3.4090466E-2</v>
      </c>
      <c r="AW43" s="214">
        <v>3.4247869E-2</v>
      </c>
      <c r="AX43" s="214">
        <v>3.4853825999999997E-2</v>
      </c>
      <c r="AY43" s="214">
        <v>3.5385199999999999E-2</v>
      </c>
      <c r="AZ43" s="214">
        <v>3.2148299999999998E-2</v>
      </c>
      <c r="BA43" s="214">
        <v>3.57629E-2</v>
      </c>
      <c r="BB43" s="263">
        <v>3.3817899999999998E-2</v>
      </c>
      <c r="BC43" s="263">
        <v>3.4867200000000001E-2</v>
      </c>
      <c r="BD43" s="263">
        <v>3.3430000000000001E-2</v>
      </c>
      <c r="BE43" s="263">
        <v>3.4659099999999998E-2</v>
      </c>
      <c r="BF43" s="263">
        <v>3.4467200000000003E-2</v>
      </c>
      <c r="BG43" s="263">
        <v>3.2681700000000001E-2</v>
      </c>
      <c r="BH43" s="263">
        <v>3.4365600000000003E-2</v>
      </c>
      <c r="BI43" s="263">
        <v>3.3376500000000003E-2</v>
      </c>
      <c r="BJ43" s="263">
        <v>3.53406E-2</v>
      </c>
      <c r="BK43" s="263">
        <v>3.6143599999999998E-2</v>
      </c>
      <c r="BL43" s="263">
        <v>3.2747199999999997E-2</v>
      </c>
      <c r="BM43" s="263">
        <v>3.5570999999999998E-2</v>
      </c>
      <c r="BN43" s="263">
        <v>3.3766600000000001E-2</v>
      </c>
      <c r="BO43" s="263">
        <v>3.4952799999999999E-2</v>
      </c>
      <c r="BP43" s="263">
        <v>3.3722599999999998E-2</v>
      </c>
      <c r="BQ43" s="263">
        <v>3.4792400000000001E-2</v>
      </c>
      <c r="BR43" s="263">
        <v>3.4367000000000002E-2</v>
      </c>
      <c r="BS43" s="263">
        <v>3.2621600000000001E-2</v>
      </c>
      <c r="BT43" s="263">
        <v>3.43182E-2</v>
      </c>
      <c r="BU43" s="263">
        <v>3.3195700000000002E-2</v>
      </c>
      <c r="BV43" s="263">
        <v>3.5175600000000001E-2</v>
      </c>
    </row>
    <row r="44" spans="1:74" s="131" customFormat="1" ht="12" customHeight="1" x14ac:dyDescent="0.25">
      <c r="A44" s="415" t="s">
        <v>34</v>
      </c>
      <c r="B44" s="444" t="s">
        <v>1010</v>
      </c>
      <c r="C44" s="214">
        <v>0.19658711600000001</v>
      </c>
      <c r="D44" s="214">
        <v>0.17616957699999999</v>
      </c>
      <c r="E44" s="214">
        <v>0.18954305599999999</v>
      </c>
      <c r="F44" s="214">
        <v>0.17795223600000001</v>
      </c>
      <c r="G44" s="214">
        <v>0.185529306</v>
      </c>
      <c r="H44" s="214">
        <v>0.182425056</v>
      </c>
      <c r="I44" s="214">
        <v>0.19253205600000001</v>
      </c>
      <c r="J44" s="214">
        <v>0.19348526599999999</v>
      </c>
      <c r="K44" s="214">
        <v>0.18203434600000001</v>
      </c>
      <c r="L44" s="214">
        <v>0.18496954600000001</v>
      </c>
      <c r="M44" s="214">
        <v>0.18403715600000001</v>
      </c>
      <c r="N44" s="214">
        <v>0.19207121599999999</v>
      </c>
      <c r="O44" s="214">
        <v>0.18199855200000001</v>
      </c>
      <c r="P44" s="214">
        <v>0.171115979</v>
      </c>
      <c r="Q44" s="214">
        <v>0.17783106200000001</v>
      </c>
      <c r="R44" s="214">
        <v>0.167095461</v>
      </c>
      <c r="S44" s="214">
        <v>0.172270692</v>
      </c>
      <c r="T44" s="214">
        <v>0.16527557100000001</v>
      </c>
      <c r="U44" s="214">
        <v>0.17091832200000001</v>
      </c>
      <c r="V44" s="214">
        <v>0.17334269199999999</v>
      </c>
      <c r="W44" s="214">
        <v>0.165267781</v>
      </c>
      <c r="X44" s="214">
        <v>0.17087540200000001</v>
      </c>
      <c r="Y44" s="214">
        <v>0.170405631</v>
      </c>
      <c r="Z44" s="214">
        <v>0.178894042</v>
      </c>
      <c r="AA44" s="214">
        <v>0.18170826600000001</v>
      </c>
      <c r="AB44" s="214">
        <v>0.162768365</v>
      </c>
      <c r="AC44" s="214">
        <v>0.17761686600000001</v>
      </c>
      <c r="AD44" s="214">
        <v>0.171551863</v>
      </c>
      <c r="AE44" s="214">
        <v>0.177665936</v>
      </c>
      <c r="AF44" s="214">
        <v>0.17382345299999999</v>
      </c>
      <c r="AG44" s="214">
        <v>0.18322313600000001</v>
      </c>
      <c r="AH44" s="214">
        <v>0.18171205600000001</v>
      </c>
      <c r="AI44" s="214">
        <v>0.173837243</v>
      </c>
      <c r="AJ44" s="214">
        <v>0.17394667599999999</v>
      </c>
      <c r="AK44" s="214">
        <v>0.17041804299999999</v>
      </c>
      <c r="AL44" s="214">
        <v>0.180815486</v>
      </c>
      <c r="AM44" s="214">
        <v>0.17604898799999999</v>
      </c>
      <c r="AN44" s="214">
        <v>0.163059606</v>
      </c>
      <c r="AO44" s="214">
        <v>0.170153738</v>
      </c>
      <c r="AP44" s="214">
        <v>0.16437205799999999</v>
      </c>
      <c r="AQ44" s="214">
        <v>0.17419431799999999</v>
      </c>
      <c r="AR44" s="214">
        <v>0.17275400799999999</v>
      </c>
      <c r="AS44" s="214">
        <v>0.17951434799999999</v>
      </c>
      <c r="AT44" s="214">
        <v>0.17793820799999999</v>
      </c>
      <c r="AU44" s="214">
        <v>0.16284754800000001</v>
      </c>
      <c r="AV44" s="214">
        <v>0.16489951799999999</v>
      </c>
      <c r="AW44" s="214">
        <v>0.166951078</v>
      </c>
      <c r="AX44" s="214">
        <v>0.17246847100000001</v>
      </c>
      <c r="AY44" s="214">
        <v>0.17567955399999999</v>
      </c>
      <c r="AZ44" s="214">
        <v>0.15945002</v>
      </c>
      <c r="BA44" s="214">
        <v>0.17211895999999999</v>
      </c>
      <c r="BB44" s="263">
        <v>0.1664631</v>
      </c>
      <c r="BC44" s="263">
        <v>0.17256650000000001</v>
      </c>
      <c r="BD44" s="263">
        <v>0.1721065</v>
      </c>
      <c r="BE44" s="263">
        <v>0.18229190000000001</v>
      </c>
      <c r="BF44" s="263">
        <v>0.18148230000000001</v>
      </c>
      <c r="BG44" s="263">
        <v>0.17262849999999999</v>
      </c>
      <c r="BH44" s="263">
        <v>0.1768393</v>
      </c>
      <c r="BI44" s="263">
        <v>0.173376</v>
      </c>
      <c r="BJ44" s="263">
        <v>0.1819268</v>
      </c>
      <c r="BK44" s="263">
        <v>0.18130969999999999</v>
      </c>
      <c r="BL44" s="263">
        <v>0.16488149999999999</v>
      </c>
      <c r="BM44" s="263">
        <v>0.17524619999999999</v>
      </c>
      <c r="BN44" s="263">
        <v>0.1683491</v>
      </c>
      <c r="BO44" s="263">
        <v>0.1743093</v>
      </c>
      <c r="BP44" s="263">
        <v>0.17373279999999999</v>
      </c>
      <c r="BQ44" s="263">
        <v>0.18361730000000001</v>
      </c>
      <c r="BR44" s="263">
        <v>0.1821866</v>
      </c>
      <c r="BS44" s="263">
        <v>0.17332</v>
      </c>
      <c r="BT44" s="263">
        <v>0.1773122</v>
      </c>
      <c r="BU44" s="263">
        <v>0.17389260000000001</v>
      </c>
      <c r="BV44" s="263">
        <v>0.18241309999999999</v>
      </c>
    </row>
    <row r="45" spans="1:74" s="131" customFormat="1" ht="12" customHeight="1" x14ac:dyDescent="0.25">
      <c r="A45" s="439" t="s">
        <v>94</v>
      </c>
      <c r="B45" s="444" t="s">
        <v>441</v>
      </c>
      <c r="C45" s="214">
        <v>0.21600581984</v>
      </c>
      <c r="D45" s="214">
        <v>0.20110187929000001</v>
      </c>
      <c r="E45" s="214">
        <v>0.22911298446</v>
      </c>
      <c r="F45" s="214">
        <v>0.25707197432000001</v>
      </c>
      <c r="G45" s="214">
        <v>0.22920860340999999</v>
      </c>
      <c r="H45" s="214">
        <v>0.19956985892000001</v>
      </c>
      <c r="I45" s="214">
        <v>0.19652910732000001</v>
      </c>
      <c r="J45" s="214">
        <v>0.17765530624</v>
      </c>
      <c r="K45" s="214">
        <v>0.21797403307999999</v>
      </c>
      <c r="L45" s="214">
        <v>0.24559932914999999</v>
      </c>
      <c r="M45" s="214">
        <v>0.22389566634999999</v>
      </c>
      <c r="N45" s="214">
        <v>0.2368556543</v>
      </c>
      <c r="O45" s="214">
        <v>0.24632800881</v>
      </c>
      <c r="P45" s="214">
        <v>0.25499347371999997</v>
      </c>
      <c r="Q45" s="214">
        <v>0.25682141662000002</v>
      </c>
      <c r="R45" s="214">
        <v>0.26061061658000001</v>
      </c>
      <c r="S45" s="214">
        <v>0.24857957146000001</v>
      </c>
      <c r="T45" s="214">
        <v>0.26421800020000002</v>
      </c>
      <c r="U45" s="214">
        <v>0.19977784911999999</v>
      </c>
      <c r="V45" s="214">
        <v>0.20130824171</v>
      </c>
      <c r="W45" s="214">
        <v>0.20253289488000001</v>
      </c>
      <c r="X45" s="214">
        <v>0.25176021574000002</v>
      </c>
      <c r="Y45" s="214">
        <v>0.28940325418000001</v>
      </c>
      <c r="Z45" s="214">
        <v>0.27948612581999999</v>
      </c>
      <c r="AA45" s="214">
        <v>0.26562646523</v>
      </c>
      <c r="AB45" s="214">
        <v>0.23604644026999999</v>
      </c>
      <c r="AC45" s="214">
        <v>0.34640742529000002</v>
      </c>
      <c r="AD45" s="214">
        <v>0.31950760196</v>
      </c>
      <c r="AE45" s="214">
        <v>0.29857717725999999</v>
      </c>
      <c r="AF45" s="214">
        <v>0.23567931734</v>
      </c>
      <c r="AG45" s="214">
        <v>0.19190703199</v>
      </c>
      <c r="AH45" s="214">
        <v>0.23924167112</v>
      </c>
      <c r="AI45" s="214">
        <v>0.25622922963</v>
      </c>
      <c r="AJ45" s="214">
        <v>0.28466936244000002</v>
      </c>
      <c r="AK45" s="214">
        <v>0.31590094514</v>
      </c>
      <c r="AL45" s="214">
        <v>0.35213025074999998</v>
      </c>
      <c r="AM45" s="214">
        <v>0.33649237049000003</v>
      </c>
      <c r="AN45" s="214">
        <v>0.33563921668000002</v>
      </c>
      <c r="AO45" s="214">
        <v>0.38009684571000002</v>
      </c>
      <c r="AP45" s="214">
        <v>0.40614661847</v>
      </c>
      <c r="AQ45" s="214">
        <v>0.36822106478</v>
      </c>
      <c r="AR45" s="214">
        <v>0.29589682193</v>
      </c>
      <c r="AS45" s="214">
        <v>0.25895490082</v>
      </c>
      <c r="AT45" s="214">
        <v>0.21523724376</v>
      </c>
      <c r="AU45" s="214">
        <v>0.23889672554999999</v>
      </c>
      <c r="AV45" s="214">
        <v>0.29007042565000002</v>
      </c>
      <c r="AW45" s="214">
        <v>0.36960470743000001</v>
      </c>
      <c r="AX45" s="214">
        <v>0.34714059515000001</v>
      </c>
      <c r="AY45" s="214">
        <v>0.34530998072000002</v>
      </c>
      <c r="AZ45" s="214">
        <v>0.37822080000000002</v>
      </c>
      <c r="BA45" s="214">
        <v>0.40985159999999998</v>
      </c>
      <c r="BB45" s="263">
        <v>0.43512430000000002</v>
      </c>
      <c r="BC45" s="263">
        <v>0.39799839999999997</v>
      </c>
      <c r="BD45" s="263">
        <v>0.31577810000000001</v>
      </c>
      <c r="BE45" s="263">
        <v>0.27560440000000003</v>
      </c>
      <c r="BF45" s="263">
        <v>0.2363188</v>
      </c>
      <c r="BG45" s="263">
        <v>0.26432640000000002</v>
      </c>
      <c r="BH45" s="263">
        <v>0.31798700000000002</v>
      </c>
      <c r="BI45" s="263">
        <v>0.38894889999999999</v>
      </c>
      <c r="BJ45" s="263">
        <v>0.37603239999999999</v>
      </c>
      <c r="BK45" s="263">
        <v>0.36624259999999997</v>
      </c>
      <c r="BL45" s="263">
        <v>0.40751799999999999</v>
      </c>
      <c r="BM45" s="263">
        <v>0.4234966</v>
      </c>
      <c r="BN45" s="263">
        <v>0.43306749999999999</v>
      </c>
      <c r="BO45" s="263">
        <v>0.40598339999999999</v>
      </c>
      <c r="BP45" s="263">
        <v>0.32723590000000002</v>
      </c>
      <c r="BQ45" s="263">
        <v>0.28142159999999999</v>
      </c>
      <c r="BR45" s="263">
        <v>0.24440999999999999</v>
      </c>
      <c r="BS45" s="263">
        <v>0.27263700000000002</v>
      </c>
      <c r="BT45" s="263">
        <v>0.32627250000000002</v>
      </c>
      <c r="BU45" s="263">
        <v>0.41071489999999999</v>
      </c>
      <c r="BV45" s="263">
        <v>0.3931384</v>
      </c>
    </row>
    <row r="46" spans="1:74" ht="12" customHeight="1" x14ac:dyDescent="0.25">
      <c r="A46" s="445" t="s">
        <v>24</v>
      </c>
      <c r="B46" s="446" t="s">
        <v>761</v>
      </c>
      <c r="C46" s="215">
        <v>0.92339680619999998</v>
      </c>
      <c r="D46" s="215">
        <v>0.86431564759000001</v>
      </c>
      <c r="E46" s="215">
        <v>0.98169158468999995</v>
      </c>
      <c r="F46" s="215">
        <v>1.0158189621</v>
      </c>
      <c r="G46" s="215">
        <v>1.0568200538000001</v>
      </c>
      <c r="H46" s="215">
        <v>0.98912399151999997</v>
      </c>
      <c r="I46" s="215">
        <v>0.97623316924000003</v>
      </c>
      <c r="J46" s="215">
        <v>0.93082270459000005</v>
      </c>
      <c r="K46" s="215">
        <v>0.89342397782000005</v>
      </c>
      <c r="L46" s="215">
        <v>0.92620365091000001</v>
      </c>
      <c r="M46" s="215">
        <v>0.89470672499000004</v>
      </c>
      <c r="N46" s="215">
        <v>0.92978735314000005</v>
      </c>
      <c r="O46" s="215">
        <v>0.95352344500999997</v>
      </c>
      <c r="P46" s="215">
        <v>0.96113317309000001</v>
      </c>
      <c r="Q46" s="215">
        <v>0.95572997182999997</v>
      </c>
      <c r="R46" s="215">
        <v>0.90691125281999996</v>
      </c>
      <c r="S46" s="215">
        <v>1.0132420326</v>
      </c>
      <c r="T46" s="215">
        <v>1.0282535705</v>
      </c>
      <c r="U46" s="215">
        <v>0.97546858895999999</v>
      </c>
      <c r="V46" s="215">
        <v>0.93354853529000004</v>
      </c>
      <c r="W46" s="215">
        <v>0.86502783709999997</v>
      </c>
      <c r="X46" s="215">
        <v>0.91006740255999996</v>
      </c>
      <c r="Y46" s="215">
        <v>0.95530591182000002</v>
      </c>
      <c r="Z46" s="215">
        <v>0.9612861761</v>
      </c>
      <c r="AA46" s="215">
        <v>0.95916595820999995</v>
      </c>
      <c r="AB46" s="215">
        <v>0.86019307657999999</v>
      </c>
      <c r="AC46" s="215">
        <v>1.0745829994</v>
      </c>
      <c r="AD46" s="215">
        <v>1.0333268166</v>
      </c>
      <c r="AE46" s="215">
        <v>1.0926324332999999</v>
      </c>
      <c r="AF46" s="215">
        <v>1.0158449207</v>
      </c>
      <c r="AG46" s="215">
        <v>0.97630522013999999</v>
      </c>
      <c r="AH46" s="215">
        <v>0.99743629188000005</v>
      </c>
      <c r="AI46" s="215">
        <v>0.95160364497000005</v>
      </c>
      <c r="AJ46" s="215">
        <v>0.98813155832999999</v>
      </c>
      <c r="AK46" s="215">
        <v>1.0120531893</v>
      </c>
      <c r="AL46" s="215">
        <v>1.083986662</v>
      </c>
      <c r="AM46" s="215">
        <v>1.0851401758000001</v>
      </c>
      <c r="AN46" s="215">
        <v>1.037315005</v>
      </c>
      <c r="AO46" s="215">
        <v>1.1770586303999999</v>
      </c>
      <c r="AP46" s="215">
        <v>1.1519343692999999</v>
      </c>
      <c r="AQ46" s="215">
        <v>1.1861284894999999</v>
      </c>
      <c r="AR46" s="215">
        <v>1.1572643633999999</v>
      </c>
      <c r="AS46" s="215">
        <v>1.0974210297</v>
      </c>
      <c r="AT46" s="215">
        <v>1.0235204763000001</v>
      </c>
      <c r="AU46" s="215">
        <v>0.94895085677000002</v>
      </c>
      <c r="AV46" s="215">
        <v>0.99631519496999998</v>
      </c>
      <c r="AW46" s="215">
        <v>1.0678303687999999</v>
      </c>
      <c r="AX46" s="215">
        <v>1.0604169457999999</v>
      </c>
      <c r="AY46" s="215">
        <v>1.0829502455</v>
      </c>
      <c r="AZ46" s="215">
        <v>1.0976465895</v>
      </c>
      <c r="BA46" s="215">
        <v>1.2386774074</v>
      </c>
      <c r="BB46" s="261">
        <v>1.2656339999999999</v>
      </c>
      <c r="BC46" s="261">
        <v>1.327216</v>
      </c>
      <c r="BD46" s="261">
        <v>1.245493</v>
      </c>
      <c r="BE46" s="261">
        <v>1.2015739999999999</v>
      </c>
      <c r="BF46" s="261">
        <v>1.116109</v>
      </c>
      <c r="BG46" s="261">
        <v>1.0763689999999999</v>
      </c>
      <c r="BH46" s="261">
        <v>1.122214</v>
      </c>
      <c r="BI46" s="261">
        <v>1.1548940000000001</v>
      </c>
      <c r="BJ46" s="261">
        <v>1.157872</v>
      </c>
      <c r="BK46" s="261">
        <v>1.1758420000000001</v>
      </c>
      <c r="BL46" s="261">
        <v>1.2074750000000001</v>
      </c>
      <c r="BM46" s="261">
        <v>1.3255699999999999</v>
      </c>
      <c r="BN46" s="261">
        <v>1.3491500000000001</v>
      </c>
      <c r="BO46" s="261">
        <v>1.419251</v>
      </c>
      <c r="BP46" s="261">
        <v>1.3462270000000001</v>
      </c>
      <c r="BQ46" s="261">
        <v>1.305712</v>
      </c>
      <c r="BR46" s="261">
        <v>1.2085360000000001</v>
      </c>
      <c r="BS46" s="261">
        <v>1.1597409999999999</v>
      </c>
      <c r="BT46" s="261">
        <v>1.2020999999999999</v>
      </c>
      <c r="BU46" s="261">
        <v>1.233347</v>
      </c>
      <c r="BV46" s="261">
        <v>1.222396</v>
      </c>
    </row>
    <row r="47" spans="1:74" s="451" customFormat="1" ht="12" customHeight="1" x14ac:dyDescent="0.25">
      <c r="A47" s="448"/>
      <c r="B47" s="449" t="s">
        <v>0</v>
      </c>
      <c r="C47" s="450"/>
      <c r="D47" s="450"/>
      <c r="E47" s="450"/>
      <c r="F47" s="450"/>
      <c r="G47" s="450"/>
      <c r="H47" s="450"/>
      <c r="I47" s="450"/>
      <c r="J47" s="450"/>
      <c r="K47" s="450"/>
      <c r="L47" s="450"/>
      <c r="M47" s="450"/>
      <c r="N47" s="450"/>
      <c r="O47" s="450"/>
      <c r="P47" s="450"/>
      <c r="Q47" s="450"/>
      <c r="R47" s="450"/>
      <c r="S47" s="450"/>
      <c r="T47" s="450"/>
      <c r="U47" s="450"/>
      <c r="V47" s="450"/>
      <c r="W47" s="450"/>
      <c r="X47" s="450"/>
      <c r="Y47" s="450"/>
      <c r="Z47" s="450"/>
      <c r="AA47" s="450"/>
      <c r="AB47" s="450"/>
      <c r="AC47" s="450"/>
      <c r="AD47" s="450"/>
      <c r="AE47" s="450"/>
      <c r="AF47" s="450"/>
      <c r="AG47" s="450"/>
      <c r="AH47" s="450"/>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450"/>
      <c r="BU47" s="450"/>
      <c r="BV47" s="450"/>
    </row>
    <row r="48" spans="1:74" s="451" customFormat="1" ht="12" customHeight="1" x14ac:dyDescent="0.25">
      <c r="A48" s="448"/>
      <c r="B48" s="449" t="s">
        <v>1013</v>
      </c>
      <c r="C48" s="450"/>
      <c r="D48" s="450"/>
      <c r="E48" s="450"/>
      <c r="F48" s="450"/>
      <c r="G48" s="450"/>
      <c r="H48" s="450"/>
      <c r="I48" s="450"/>
      <c r="J48" s="450"/>
      <c r="K48" s="450"/>
      <c r="L48" s="450"/>
      <c r="M48" s="450"/>
      <c r="N48" s="450"/>
      <c r="O48" s="450"/>
      <c r="P48" s="450"/>
      <c r="Q48" s="450"/>
      <c r="R48" s="450"/>
      <c r="S48" s="450"/>
      <c r="T48" s="450"/>
      <c r="U48" s="450"/>
      <c r="V48" s="450"/>
      <c r="W48" s="450"/>
      <c r="X48" s="450"/>
      <c r="Y48" s="450"/>
      <c r="Z48" s="450"/>
      <c r="AA48" s="450"/>
      <c r="AB48" s="450"/>
      <c r="AC48" s="450"/>
      <c r="AD48" s="450"/>
      <c r="AE48" s="450"/>
      <c r="AF48" s="450"/>
      <c r="AG48" s="450"/>
      <c r="AH48" s="450"/>
      <c r="AI48" s="450"/>
      <c r="AJ48" s="450"/>
      <c r="AK48" s="450"/>
      <c r="AL48" s="450"/>
      <c r="AM48" s="594"/>
      <c r="AN48" s="594"/>
      <c r="AO48" s="594"/>
      <c r="AP48" s="594"/>
      <c r="AQ48" s="594"/>
      <c r="AR48" s="594"/>
      <c r="AS48" s="594"/>
      <c r="AT48" s="594"/>
      <c r="AU48" s="594"/>
      <c r="AV48" s="594"/>
      <c r="AW48" s="594"/>
      <c r="AX48" s="594"/>
      <c r="AY48" s="594"/>
      <c r="AZ48" s="594"/>
      <c r="BA48" s="594"/>
      <c r="BB48" s="594"/>
      <c r="BC48" s="594"/>
      <c r="BD48" s="594"/>
      <c r="BE48" s="594"/>
      <c r="BF48" s="594"/>
      <c r="BG48" s="594"/>
      <c r="BH48" s="594"/>
      <c r="BI48" s="594"/>
      <c r="BJ48" s="594"/>
      <c r="BK48" s="594"/>
      <c r="BL48" s="594"/>
      <c r="BM48" s="594"/>
      <c r="BN48" s="594"/>
      <c r="BO48" s="594"/>
      <c r="BP48" s="594"/>
      <c r="BQ48" s="594"/>
      <c r="BR48" s="594"/>
      <c r="BS48" s="594"/>
      <c r="BT48" s="450"/>
      <c r="BU48" s="450"/>
      <c r="BV48" s="450"/>
    </row>
    <row r="49" spans="1:74" s="451" customFormat="1" ht="12" customHeight="1" x14ac:dyDescent="0.25">
      <c r="A49" s="448"/>
      <c r="B49" s="449" t="s">
        <v>806</v>
      </c>
      <c r="C49" s="450"/>
      <c r="D49" s="450"/>
      <c r="E49" s="450"/>
      <c r="F49" s="450"/>
      <c r="G49" s="450"/>
      <c r="H49" s="450"/>
      <c r="I49" s="450"/>
      <c r="J49" s="450"/>
      <c r="K49" s="450"/>
      <c r="L49" s="450"/>
      <c r="M49" s="450"/>
      <c r="N49" s="450"/>
      <c r="O49" s="450"/>
      <c r="P49" s="450"/>
      <c r="Q49" s="450"/>
      <c r="R49" s="450"/>
      <c r="S49" s="450"/>
      <c r="T49" s="450"/>
      <c r="U49" s="450"/>
      <c r="V49" s="450"/>
      <c r="W49" s="450"/>
      <c r="X49" s="450"/>
      <c r="Y49" s="450"/>
      <c r="Z49" s="450"/>
      <c r="AA49" s="450"/>
      <c r="AB49" s="450"/>
      <c r="AC49" s="450"/>
      <c r="AD49" s="450"/>
      <c r="AE49" s="450"/>
      <c r="AF49" s="450"/>
      <c r="AG49" s="450"/>
      <c r="AH49" s="450"/>
      <c r="AI49" s="450"/>
      <c r="AJ49" s="450"/>
      <c r="AK49" s="450"/>
      <c r="AL49" s="450"/>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450"/>
      <c r="BU49" s="450"/>
      <c r="BV49" s="450"/>
    </row>
    <row r="50" spans="1:74" s="451" customFormat="1" ht="12" customHeight="1" x14ac:dyDescent="0.25">
      <c r="A50" s="448"/>
      <c r="B50" s="452" t="s">
        <v>1014</v>
      </c>
      <c r="C50" s="452"/>
      <c r="D50" s="452"/>
      <c r="E50" s="452"/>
      <c r="F50" s="452"/>
      <c r="G50" s="452"/>
      <c r="H50" s="452"/>
      <c r="I50" s="452"/>
      <c r="J50" s="452"/>
      <c r="K50" s="452"/>
      <c r="L50" s="452"/>
      <c r="M50" s="452"/>
      <c r="N50" s="452"/>
      <c r="O50" s="452"/>
      <c r="P50" s="452"/>
      <c r="Q50" s="452"/>
      <c r="R50" s="452"/>
      <c r="S50" s="452"/>
      <c r="T50" s="452"/>
      <c r="U50" s="452"/>
      <c r="V50" s="452"/>
      <c r="W50" s="452"/>
      <c r="X50" s="452"/>
      <c r="Y50" s="452"/>
      <c r="Z50" s="452"/>
      <c r="AA50" s="452"/>
      <c r="AB50" s="452"/>
      <c r="AC50" s="452"/>
      <c r="AD50" s="452"/>
      <c r="AE50" s="452"/>
      <c r="AF50" s="452"/>
      <c r="AG50" s="452"/>
      <c r="AH50" s="452"/>
      <c r="AI50" s="452"/>
      <c r="AJ50" s="452"/>
      <c r="AK50" s="452"/>
      <c r="AL50" s="452"/>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452"/>
      <c r="BU50" s="452"/>
      <c r="BV50" s="452"/>
    </row>
    <row r="51" spans="1:74" s="451" customFormat="1" ht="20.5" customHeight="1" x14ac:dyDescent="0.25">
      <c r="A51" s="448"/>
      <c r="B51" s="710" t="s">
        <v>1318</v>
      </c>
      <c r="C51" s="630"/>
      <c r="D51" s="630"/>
      <c r="E51" s="630"/>
      <c r="F51" s="630"/>
      <c r="G51" s="630"/>
      <c r="H51" s="630"/>
      <c r="I51" s="630"/>
      <c r="J51" s="630"/>
      <c r="K51" s="630"/>
      <c r="L51" s="630"/>
      <c r="M51" s="630"/>
      <c r="N51" s="630"/>
      <c r="O51" s="630"/>
      <c r="P51" s="630"/>
      <c r="Q51" s="624"/>
      <c r="R51" s="452"/>
      <c r="S51" s="452"/>
      <c r="T51" s="452"/>
      <c r="U51" s="452"/>
      <c r="V51" s="452"/>
      <c r="W51" s="452"/>
      <c r="X51" s="452"/>
      <c r="Y51" s="452"/>
      <c r="Z51" s="452"/>
      <c r="AA51" s="452"/>
      <c r="AB51" s="452"/>
      <c r="AC51" s="452"/>
      <c r="AD51" s="452"/>
      <c r="AE51" s="452"/>
      <c r="AF51" s="452"/>
      <c r="AG51" s="452"/>
      <c r="AH51" s="452"/>
      <c r="AI51" s="452"/>
      <c r="AJ51" s="452"/>
      <c r="AK51" s="452"/>
      <c r="AL51" s="452"/>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452"/>
      <c r="BU51" s="452"/>
      <c r="BV51" s="452"/>
    </row>
    <row r="52" spans="1:74" s="451" customFormat="1" ht="12" customHeight="1" x14ac:dyDescent="0.25">
      <c r="A52" s="448"/>
      <c r="B52" s="449" t="s">
        <v>1316</v>
      </c>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0"/>
      <c r="AA52" s="450"/>
      <c r="AB52" s="450"/>
      <c r="AC52" s="450"/>
      <c r="AD52" s="450"/>
      <c r="AE52" s="450"/>
      <c r="AF52" s="450"/>
      <c r="AG52" s="450"/>
      <c r="AH52" s="450"/>
      <c r="AI52" s="450"/>
      <c r="AJ52" s="450"/>
      <c r="AK52" s="450"/>
      <c r="AL52" s="450"/>
      <c r="AM52" s="594"/>
      <c r="AN52" s="594"/>
      <c r="AO52" s="594"/>
      <c r="AP52" s="594"/>
      <c r="AQ52" s="594"/>
      <c r="AR52" s="594"/>
      <c r="AS52" s="594"/>
      <c r="AT52" s="594"/>
      <c r="AU52" s="594"/>
      <c r="AV52" s="594"/>
      <c r="AW52" s="594"/>
      <c r="AX52" s="594"/>
      <c r="AY52" s="594"/>
      <c r="AZ52" s="594"/>
      <c r="BA52" s="594"/>
      <c r="BB52" s="594"/>
      <c r="BC52" s="594"/>
      <c r="BD52" s="594"/>
      <c r="BE52" s="594"/>
      <c r="BF52" s="594"/>
      <c r="BG52" s="594"/>
      <c r="BH52" s="594"/>
      <c r="BI52" s="594"/>
      <c r="BJ52" s="594"/>
      <c r="BK52" s="594"/>
      <c r="BL52" s="594"/>
      <c r="BM52" s="594"/>
      <c r="BN52" s="594"/>
      <c r="BO52" s="594"/>
      <c r="BP52" s="594"/>
      <c r="BQ52" s="594"/>
      <c r="BR52" s="594"/>
      <c r="BS52" s="594"/>
      <c r="BT52" s="450"/>
      <c r="BU52" s="450"/>
      <c r="BV52" s="450"/>
    </row>
    <row r="53" spans="1:74" s="451" customFormat="1" ht="22" customHeight="1" x14ac:dyDescent="0.25">
      <c r="A53" s="448"/>
      <c r="B53" s="710" t="s">
        <v>1317</v>
      </c>
      <c r="C53" s="630"/>
      <c r="D53" s="630"/>
      <c r="E53" s="630"/>
      <c r="F53" s="630"/>
      <c r="G53" s="630"/>
      <c r="H53" s="630"/>
      <c r="I53" s="630"/>
      <c r="J53" s="630"/>
      <c r="K53" s="630"/>
      <c r="L53" s="630"/>
      <c r="M53" s="630"/>
      <c r="N53" s="630"/>
      <c r="O53" s="630"/>
      <c r="P53" s="630"/>
      <c r="Q53" s="624"/>
      <c r="R53" s="450"/>
      <c r="S53" s="450"/>
      <c r="T53" s="450"/>
      <c r="U53" s="450"/>
      <c r="V53" s="450"/>
      <c r="W53" s="450"/>
      <c r="X53" s="450"/>
      <c r="Y53" s="450"/>
      <c r="Z53" s="450"/>
      <c r="AA53" s="450"/>
      <c r="AB53" s="450"/>
      <c r="AC53" s="450"/>
      <c r="AD53" s="450"/>
      <c r="AE53" s="450"/>
      <c r="AF53" s="450"/>
      <c r="AG53" s="450"/>
      <c r="AH53" s="450"/>
      <c r="AI53" s="450"/>
      <c r="AJ53" s="450"/>
      <c r="AK53" s="450"/>
      <c r="AL53" s="450"/>
      <c r="AM53" s="214"/>
      <c r="AN53" s="450"/>
      <c r="AO53" s="450"/>
      <c r="AP53" s="450"/>
      <c r="AQ53" s="450"/>
      <c r="AR53" s="450"/>
      <c r="AS53" s="450"/>
      <c r="AT53" s="450"/>
      <c r="AU53" s="450"/>
      <c r="AV53" s="450"/>
      <c r="AW53" s="450"/>
      <c r="AX53" s="450"/>
      <c r="AY53" s="450"/>
      <c r="AZ53" s="450"/>
      <c r="BA53" s="450"/>
      <c r="BB53" s="450"/>
      <c r="BC53" s="450"/>
      <c r="BD53" s="524"/>
      <c r="BE53" s="524"/>
      <c r="BF53" s="524"/>
      <c r="BG53" s="450"/>
      <c r="BH53" s="450"/>
      <c r="BI53" s="450"/>
      <c r="BJ53" s="450"/>
      <c r="BK53" s="450"/>
      <c r="BL53" s="450"/>
      <c r="BM53" s="450"/>
      <c r="BN53" s="450"/>
      <c r="BO53" s="450"/>
      <c r="BP53" s="450"/>
      <c r="BQ53" s="450"/>
      <c r="BR53" s="450"/>
      <c r="BS53" s="450"/>
      <c r="BT53" s="450"/>
      <c r="BU53" s="450"/>
      <c r="BV53" s="450"/>
    </row>
    <row r="54" spans="1:74" s="451" customFormat="1" ht="12" customHeight="1" x14ac:dyDescent="0.2">
      <c r="A54" s="448"/>
      <c r="B54" s="447" t="s">
        <v>790</v>
      </c>
      <c r="C54" s="588"/>
      <c r="D54" s="588"/>
      <c r="E54" s="588"/>
      <c r="F54" s="588"/>
      <c r="G54" s="588"/>
      <c r="H54" s="588"/>
      <c r="I54" s="588"/>
      <c r="J54" s="588"/>
      <c r="K54" s="588"/>
      <c r="L54" s="588"/>
      <c r="M54" s="588"/>
      <c r="N54" s="588"/>
      <c r="O54" s="588"/>
      <c r="P54" s="588"/>
      <c r="Q54" s="578"/>
      <c r="R54" s="450"/>
      <c r="S54" s="450"/>
      <c r="T54" s="450"/>
      <c r="U54" s="450"/>
      <c r="V54" s="450"/>
      <c r="W54" s="450"/>
      <c r="X54" s="450"/>
      <c r="Y54" s="450"/>
      <c r="Z54" s="450"/>
      <c r="AA54" s="450"/>
      <c r="AB54" s="450"/>
      <c r="AC54" s="450"/>
      <c r="AD54" s="450"/>
      <c r="AE54" s="450"/>
      <c r="AF54" s="450"/>
      <c r="AG54" s="450"/>
      <c r="AH54" s="450"/>
      <c r="AI54" s="450"/>
      <c r="AJ54" s="450"/>
      <c r="AK54" s="450"/>
      <c r="AL54" s="450"/>
      <c r="AM54" s="450"/>
      <c r="AN54" s="450"/>
      <c r="AO54" s="450"/>
      <c r="AP54" s="450"/>
      <c r="AQ54" s="450"/>
      <c r="AR54" s="450"/>
      <c r="AS54" s="450"/>
      <c r="AT54" s="450"/>
      <c r="AU54" s="450"/>
      <c r="AV54" s="450"/>
      <c r="AW54" s="450"/>
      <c r="AX54" s="450"/>
      <c r="AY54" s="450"/>
      <c r="AZ54" s="450"/>
      <c r="BA54" s="450"/>
      <c r="BB54" s="450"/>
      <c r="BC54" s="450"/>
      <c r="BD54" s="524"/>
      <c r="BE54" s="524"/>
      <c r="BF54" s="524"/>
      <c r="BG54" s="450"/>
      <c r="BH54" s="450"/>
      <c r="BI54" s="450"/>
      <c r="BJ54" s="450"/>
      <c r="BK54" s="450"/>
      <c r="BL54" s="450"/>
      <c r="BM54" s="450"/>
      <c r="BN54" s="450"/>
      <c r="BO54" s="450"/>
      <c r="BP54" s="450"/>
      <c r="BQ54" s="450"/>
      <c r="BR54" s="450"/>
      <c r="BS54" s="450"/>
      <c r="BT54" s="450"/>
      <c r="BU54" s="450"/>
      <c r="BV54" s="450"/>
    </row>
    <row r="55" spans="1:74" s="451" customFormat="1" ht="12" customHeight="1" x14ac:dyDescent="0.25">
      <c r="A55" s="448"/>
      <c r="B55" s="638" t="str">
        <f>"Notes: "&amp;"EIA completed modeling and analysis for this report on " &amp;Dates!D2&amp;"."</f>
        <v>Notes: EIA completed modeling and analysis for this report on Thursday April 6, 2023.</v>
      </c>
      <c r="C55" s="637"/>
      <c r="D55" s="637"/>
      <c r="E55" s="637"/>
      <c r="F55" s="637"/>
      <c r="G55" s="637"/>
      <c r="H55" s="637"/>
      <c r="I55" s="637"/>
      <c r="J55" s="637"/>
      <c r="K55" s="637"/>
      <c r="L55" s="637"/>
      <c r="M55" s="637"/>
      <c r="N55" s="637"/>
      <c r="O55" s="637"/>
      <c r="P55" s="637"/>
      <c r="Q55" s="637"/>
      <c r="R55" s="450"/>
      <c r="S55" s="450"/>
      <c r="T55" s="450"/>
      <c r="U55" s="450"/>
      <c r="V55" s="450"/>
      <c r="W55" s="450"/>
      <c r="X55" s="450"/>
      <c r="Y55" s="450"/>
      <c r="Z55" s="450"/>
      <c r="AA55" s="450"/>
      <c r="AB55" s="450"/>
      <c r="AC55" s="450"/>
      <c r="AD55" s="450"/>
      <c r="AE55" s="450"/>
      <c r="AF55" s="450"/>
      <c r="AG55" s="450"/>
      <c r="AH55" s="450"/>
      <c r="AI55" s="450"/>
      <c r="AJ55" s="450"/>
      <c r="AK55" s="450"/>
      <c r="AL55" s="450"/>
      <c r="AM55" s="450"/>
      <c r="AN55" s="450"/>
      <c r="AO55" s="450"/>
      <c r="AP55" s="450"/>
      <c r="AQ55" s="450"/>
      <c r="AR55" s="450"/>
      <c r="AS55" s="450"/>
      <c r="AT55" s="450"/>
      <c r="AU55" s="450"/>
      <c r="AV55" s="450"/>
      <c r="AW55" s="450"/>
      <c r="AX55" s="450"/>
      <c r="AY55" s="450"/>
      <c r="AZ55" s="450"/>
      <c r="BA55" s="450"/>
      <c r="BB55" s="450"/>
      <c r="BC55" s="450"/>
      <c r="BD55" s="524"/>
      <c r="BE55" s="524"/>
      <c r="BF55" s="524"/>
      <c r="BG55" s="450"/>
      <c r="BH55" s="450"/>
      <c r="BI55" s="450"/>
      <c r="BJ55" s="450"/>
      <c r="BK55" s="450"/>
      <c r="BL55" s="450"/>
      <c r="BM55" s="450"/>
      <c r="BN55" s="450"/>
      <c r="BO55" s="450"/>
      <c r="BP55" s="450"/>
      <c r="BQ55" s="450"/>
      <c r="BR55" s="450"/>
      <c r="BS55" s="450"/>
      <c r="BT55" s="450"/>
      <c r="BU55" s="450"/>
      <c r="BV55" s="450"/>
    </row>
    <row r="56" spans="1:74" s="451" customFormat="1" ht="12" customHeight="1" x14ac:dyDescent="0.25">
      <c r="A56" s="448"/>
      <c r="B56" s="638" t="s">
        <v>338</v>
      </c>
      <c r="C56" s="637"/>
      <c r="D56" s="637"/>
      <c r="E56" s="637"/>
      <c r="F56" s="637"/>
      <c r="G56" s="637"/>
      <c r="H56" s="637"/>
      <c r="I56" s="637"/>
      <c r="J56" s="637"/>
      <c r="K56" s="637"/>
      <c r="L56" s="637"/>
      <c r="M56" s="637"/>
      <c r="N56" s="637"/>
      <c r="O56" s="637"/>
      <c r="P56" s="637"/>
      <c r="Q56" s="637"/>
      <c r="R56" s="450"/>
      <c r="S56" s="450"/>
      <c r="T56" s="450"/>
      <c r="U56" s="450"/>
      <c r="V56" s="450"/>
      <c r="W56" s="450"/>
      <c r="X56" s="450"/>
      <c r="Y56" s="450"/>
      <c r="Z56" s="450"/>
      <c r="AA56" s="450"/>
      <c r="AB56" s="450"/>
      <c r="AC56" s="450"/>
      <c r="AD56" s="450"/>
      <c r="AE56" s="450"/>
      <c r="AF56" s="450"/>
      <c r="AG56" s="450"/>
      <c r="AH56" s="450"/>
      <c r="AI56" s="450"/>
      <c r="AJ56" s="450"/>
      <c r="AK56" s="450"/>
      <c r="AL56" s="450"/>
      <c r="AM56" s="450"/>
      <c r="AN56" s="450"/>
      <c r="AO56" s="450"/>
      <c r="AP56" s="450"/>
      <c r="AQ56" s="450"/>
      <c r="AR56" s="450"/>
      <c r="AS56" s="450"/>
      <c r="AT56" s="450"/>
      <c r="AU56" s="450"/>
      <c r="AV56" s="450"/>
      <c r="AW56" s="450"/>
      <c r="AX56" s="450"/>
      <c r="AY56" s="450"/>
      <c r="AZ56" s="450"/>
      <c r="BA56" s="450"/>
      <c r="BB56" s="450"/>
      <c r="BC56" s="450"/>
      <c r="BD56" s="524"/>
      <c r="BE56" s="524"/>
      <c r="BF56" s="524"/>
      <c r="BG56" s="450"/>
      <c r="BH56" s="450"/>
      <c r="BI56" s="450"/>
      <c r="BJ56" s="450"/>
      <c r="BK56" s="450"/>
      <c r="BL56" s="450"/>
      <c r="BM56" s="450"/>
      <c r="BN56" s="450"/>
      <c r="BO56" s="450"/>
      <c r="BP56" s="450"/>
      <c r="BQ56" s="450"/>
      <c r="BR56" s="450"/>
      <c r="BS56" s="450"/>
      <c r="BT56" s="450"/>
      <c r="BU56" s="450"/>
      <c r="BV56" s="450"/>
    </row>
    <row r="57" spans="1:74" s="451" customFormat="1" ht="12" customHeight="1" x14ac:dyDescent="0.25">
      <c r="A57" s="448"/>
      <c r="B57" s="711" t="s">
        <v>348</v>
      </c>
      <c r="C57" s="624"/>
      <c r="D57" s="624"/>
      <c r="E57" s="624"/>
      <c r="F57" s="624"/>
      <c r="G57" s="624"/>
      <c r="H57" s="624"/>
      <c r="I57" s="624"/>
      <c r="J57" s="624"/>
      <c r="K57" s="624"/>
      <c r="L57" s="624"/>
      <c r="M57" s="624"/>
      <c r="N57" s="624"/>
      <c r="O57" s="624"/>
      <c r="P57" s="624"/>
      <c r="Q57" s="624"/>
      <c r="R57" s="450"/>
      <c r="S57" s="450"/>
      <c r="T57" s="450"/>
      <c r="U57" s="450"/>
      <c r="V57" s="450"/>
      <c r="W57" s="450"/>
      <c r="X57" s="450"/>
      <c r="Y57" s="450"/>
      <c r="Z57" s="450"/>
      <c r="AA57" s="450"/>
      <c r="AB57" s="450"/>
      <c r="AC57" s="450"/>
      <c r="AD57" s="450"/>
      <c r="AE57" s="450"/>
      <c r="AF57" s="450"/>
      <c r="AG57" s="450"/>
      <c r="AH57" s="450"/>
      <c r="AI57" s="450"/>
      <c r="AJ57" s="450"/>
      <c r="AK57" s="450"/>
      <c r="AL57" s="450"/>
      <c r="AM57" s="450"/>
      <c r="AN57" s="450"/>
      <c r="AO57" s="450"/>
      <c r="AP57" s="450"/>
      <c r="AQ57" s="450"/>
      <c r="AR57" s="450"/>
      <c r="AS57" s="450"/>
      <c r="AT57" s="450"/>
      <c r="AU57" s="450"/>
      <c r="AV57" s="450"/>
      <c r="AW57" s="450"/>
      <c r="AX57" s="450"/>
      <c r="AY57" s="450"/>
      <c r="AZ57" s="450"/>
      <c r="BA57" s="450"/>
      <c r="BB57" s="450"/>
      <c r="BC57" s="450"/>
      <c r="BD57" s="524"/>
      <c r="BE57" s="524"/>
      <c r="BF57" s="524"/>
      <c r="BG57" s="450"/>
      <c r="BH57" s="450"/>
      <c r="BI57" s="450"/>
      <c r="BJ57" s="450"/>
      <c r="BK57" s="450"/>
      <c r="BL57" s="450"/>
      <c r="BM57" s="450"/>
      <c r="BN57" s="450"/>
      <c r="BO57" s="450"/>
      <c r="BP57" s="450"/>
      <c r="BQ57" s="450"/>
      <c r="BR57" s="450"/>
      <c r="BS57" s="450"/>
      <c r="BT57" s="450"/>
      <c r="BU57" s="450"/>
      <c r="BV57" s="450"/>
    </row>
    <row r="58" spans="1:74" s="451" customFormat="1" ht="12" customHeight="1" x14ac:dyDescent="0.25">
      <c r="A58" s="448"/>
      <c r="B58" s="454" t="s">
        <v>813</v>
      </c>
      <c r="C58" s="455"/>
      <c r="D58" s="455"/>
      <c r="E58" s="455"/>
      <c r="F58" s="455"/>
      <c r="G58" s="455"/>
      <c r="H58" s="455"/>
      <c r="I58" s="455"/>
      <c r="J58" s="455"/>
      <c r="K58" s="455"/>
      <c r="L58" s="455"/>
      <c r="M58" s="455"/>
      <c r="N58" s="455"/>
      <c r="O58" s="455"/>
      <c r="P58" s="455"/>
      <c r="Q58" s="455"/>
      <c r="R58" s="455"/>
      <c r="S58" s="455"/>
      <c r="T58" s="455"/>
      <c r="U58" s="455"/>
      <c r="V58" s="455"/>
      <c r="W58" s="455"/>
      <c r="X58" s="455"/>
      <c r="Y58" s="455"/>
      <c r="Z58" s="455"/>
      <c r="AA58" s="455"/>
      <c r="AB58" s="455"/>
      <c r="AC58" s="455"/>
      <c r="AD58" s="455"/>
      <c r="AE58" s="455"/>
      <c r="AF58" s="455"/>
      <c r="AG58" s="455"/>
      <c r="AH58" s="455"/>
      <c r="AI58" s="455"/>
      <c r="AJ58" s="455"/>
      <c r="AK58" s="455"/>
      <c r="AL58" s="455"/>
      <c r="AM58" s="455"/>
      <c r="AN58" s="455"/>
      <c r="AO58" s="455"/>
      <c r="AP58" s="455"/>
      <c r="AQ58" s="455"/>
      <c r="AR58" s="455"/>
      <c r="AS58" s="455"/>
      <c r="AT58" s="455"/>
      <c r="AU58" s="455"/>
      <c r="AV58" s="455"/>
      <c r="AW58" s="455"/>
      <c r="AX58" s="455"/>
      <c r="AY58" s="455"/>
      <c r="AZ58" s="455"/>
      <c r="BA58" s="455"/>
      <c r="BB58" s="455"/>
      <c r="BC58" s="455"/>
      <c r="BD58" s="525"/>
      <c r="BE58" s="525"/>
      <c r="BF58" s="525"/>
      <c r="BG58" s="455"/>
      <c r="BH58" s="455"/>
      <c r="BI58" s="455"/>
      <c r="BJ58" s="455"/>
      <c r="BK58" s="455"/>
      <c r="BL58" s="455"/>
      <c r="BM58" s="455"/>
      <c r="BN58" s="455"/>
      <c r="BO58" s="455"/>
      <c r="BP58" s="455"/>
      <c r="BQ58" s="455"/>
      <c r="BR58" s="455"/>
      <c r="BS58" s="455"/>
      <c r="BT58" s="455"/>
      <c r="BU58" s="455"/>
      <c r="BV58" s="455"/>
    </row>
    <row r="59" spans="1:74" s="451" customFormat="1" ht="12" customHeight="1" x14ac:dyDescent="0.25">
      <c r="A59" s="448"/>
      <c r="B59" s="654" t="s">
        <v>1285</v>
      </c>
      <c r="C59" s="624"/>
      <c r="D59" s="624"/>
      <c r="E59" s="624"/>
      <c r="F59" s="624"/>
      <c r="G59" s="624"/>
      <c r="H59" s="624"/>
      <c r="I59" s="624"/>
      <c r="J59" s="624"/>
      <c r="K59" s="624"/>
      <c r="L59" s="624"/>
      <c r="M59" s="624"/>
      <c r="N59" s="624"/>
      <c r="O59" s="624"/>
      <c r="P59" s="624"/>
      <c r="Q59" s="624"/>
      <c r="R59" s="455"/>
      <c r="S59" s="455"/>
      <c r="T59" s="455"/>
      <c r="U59" s="455"/>
      <c r="V59" s="455"/>
      <c r="W59" s="455"/>
      <c r="X59" s="455"/>
      <c r="Y59" s="455"/>
      <c r="Z59" s="455"/>
      <c r="AA59" s="455"/>
      <c r="AB59" s="455"/>
      <c r="AC59" s="455"/>
      <c r="AD59" s="455"/>
      <c r="AE59" s="455"/>
      <c r="AF59" s="455"/>
      <c r="AG59" s="455"/>
      <c r="AH59" s="455"/>
      <c r="AI59" s="455"/>
      <c r="AJ59" s="455"/>
      <c r="AK59" s="455"/>
      <c r="AL59" s="455"/>
      <c r="AM59" s="455"/>
      <c r="AN59" s="455"/>
      <c r="AO59" s="455"/>
      <c r="AP59" s="455"/>
      <c r="AQ59" s="455"/>
      <c r="AR59" s="455"/>
      <c r="AS59" s="455"/>
      <c r="AT59" s="455"/>
      <c r="AU59" s="455"/>
      <c r="AV59" s="455"/>
      <c r="AW59" s="455"/>
      <c r="AX59" s="455"/>
      <c r="AY59" s="455"/>
      <c r="AZ59" s="455"/>
      <c r="BA59" s="455"/>
      <c r="BB59" s="455"/>
      <c r="BC59" s="455"/>
      <c r="BD59" s="525"/>
      <c r="BE59" s="525"/>
      <c r="BF59" s="525"/>
      <c r="BG59" s="455"/>
      <c r="BH59" s="455"/>
      <c r="BI59" s="455"/>
      <c r="BJ59" s="455"/>
      <c r="BK59" s="455"/>
      <c r="BL59" s="455"/>
      <c r="BM59" s="455"/>
      <c r="BN59" s="455"/>
      <c r="BO59" s="455"/>
      <c r="BP59" s="455"/>
      <c r="BQ59" s="455"/>
      <c r="BR59" s="455"/>
      <c r="BS59" s="455"/>
      <c r="BT59" s="455"/>
      <c r="BU59" s="455"/>
      <c r="BV59" s="45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xr:uid="{00000000-0004-0000-1400-000000000000}"/>
  </hyperlinks>
  <pageMargins left="0.25" right="0.25" top="0.25" bottom="0.25" header="0.5" footer="0.5"/>
  <pageSetup scale="83"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V56"/>
  <sheetViews>
    <sheetView showGridLines="0" workbookViewId="0">
      <selection activeCell="B1" sqref="B1"/>
    </sheetView>
  </sheetViews>
  <sheetFormatPr defaultColWidth="9.1796875" defaultRowHeight="12" customHeight="1" x14ac:dyDescent="0.35"/>
  <cols>
    <col min="1" max="1" width="12.453125" style="541" customWidth="1"/>
    <col min="2" max="2" width="26" style="541" customWidth="1"/>
    <col min="3" max="55" width="6.54296875" style="541" customWidth="1"/>
    <col min="56" max="58" width="6.54296875" style="607" customWidth="1"/>
    <col min="59" max="74" width="6.54296875" style="541" customWidth="1"/>
    <col min="75" max="16384" width="9.1796875" style="541"/>
  </cols>
  <sheetData>
    <row r="1" spans="1:74" ht="12.75" customHeight="1" x14ac:dyDescent="0.35">
      <c r="A1" s="715" t="s">
        <v>774</v>
      </c>
      <c r="B1" s="601" t="s">
        <v>1015</v>
      </c>
      <c r="C1" s="542"/>
      <c r="D1" s="542"/>
      <c r="E1" s="542"/>
      <c r="F1" s="542"/>
      <c r="G1" s="542"/>
      <c r="H1" s="542"/>
      <c r="I1" s="542"/>
      <c r="J1" s="542"/>
      <c r="K1" s="542"/>
      <c r="L1" s="542"/>
      <c r="M1" s="542"/>
      <c r="N1" s="542"/>
      <c r="O1" s="542"/>
      <c r="P1" s="542"/>
      <c r="Q1" s="542"/>
    </row>
    <row r="2" spans="1:74" ht="12.75" customHeight="1" x14ac:dyDescent="0.35">
      <c r="A2" s="715"/>
      <c r="B2" s="608" t="str">
        <f>"U.S. Energy Information Administration  |  Short-Term Energy Outlook - "&amp;Dates!$D$1</f>
        <v>U.S. Energy Information Administration  |  Short-Term Energy Outlook - April 2023</v>
      </c>
      <c r="C2" s="542"/>
      <c r="D2" s="542"/>
      <c r="E2" s="542"/>
      <c r="F2" s="542"/>
      <c r="G2" s="542"/>
      <c r="H2" s="542"/>
      <c r="I2" s="542"/>
      <c r="J2" s="542"/>
      <c r="K2" s="542"/>
      <c r="L2" s="542"/>
      <c r="M2" s="542"/>
      <c r="N2" s="542"/>
      <c r="O2" s="542"/>
      <c r="P2" s="542"/>
      <c r="Q2" s="542"/>
    </row>
    <row r="3" spans="1:74" ht="12.75" customHeight="1" x14ac:dyDescent="0.35">
      <c r="A3" s="596" t="s">
        <v>1328</v>
      </c>
      <c r="B3" s="546"/>
      <c r="C3" s="716">
        <f>Dates!$D$3</f>
        <v>2019</v>
      </c>
      <c r="D3" s="717"/>
      <c r="E3" s="717"/>
      <c r="F3" s="717"/>
      <c r="G3" s="717"/>
      <c r="H3" s="717"/>
      <c r="I3" s="717"/>
      <c r="J3" s="717"/>
      <c r="K3" s="717"/>
      <c r="L3" s="717"/>
      <c r="M3" s="717"/>
      <c r="N3" s="718"/>
      <c r="O3" s="716">
        <f>C3+1</f>
        <v>2020</v>
      </c>
      <c r="P3" s="717"/>
      <c r="Q3" s="717"/>
      <c r="R3" s="717"/>
      <c r="S3" s="717"/>
      <c r="T3" s="717"/>
      <c r="U3" s="717"/>
      <c r="V3" s="717"/>
      <c r="W3" s="717"/>
      <c r="X3" s="717"/>
      <c r="Y3" s="717"/>
      <c r="Z3" s="718"/>
      <c r="AA3" s="716">
        <f>O3+1</f>
        <v>2021</v>
      </c>
      <c r="AB3" s="717"/>
      <c r="AC3" s="717"/>
      <c r="AD3" s="717"/>
      <c r="AE3" s="717"/>
      <c r="AF3" s="717"/>
      <c r="AG3" s="717"/>
      <c r="AH3" s="717"/>
      <c r="AI3" s="717"/>
      <c r="AJ3" s="717"/>
      <c r="AK3" s="717"/>
      <c r="AL3" s="718"/>
      <c r="AM3" s="716">
        <f>AA3+1</f>
        <v>2022</v>
      </c>
      <c r="AN3" s="717"/>
      <c r="AO3" s="717"/>
      <c r="AP3" s="717"/>
      <c r="AQ3" s="717"/>
      <c r="AR3" s="717"/>
      <c r="AS3" s="717"/>
      <c r="AT3" s="717"/>
      <c r="AU3" s="717"/>
      <c r="AV3" s="717"/>
      <c r="AW3" s="717"/>
      <c r="AX3" s="718"/>
      <c r="AY3" s="716">
        <f>AM3+1</f>
        <v>2023</v>
      </c>
      <c r="AZ3" s="717"/>
      <c r="BA3" s="717"/>
      <c r="BB3" s="717"/>
      <c r="BC3" s="717"/>
      <c r="BD3" s="717"/>
      <c r="BE3" s="717"/>
      <c r="BF3" s="717"/>
      <c r="BG3" s="717"/>
      <c r="BH3" s="717"/>
      <c r="BI3" s="717"/>
      <c r="BJ3" s="718"/>
      <c r="BK3" s="716">
        <f>AY3+1</f>
        <v>2024</v>
      </c>
      <c r="BL3" s="717"/>
      <c r="BM3" s="717"/>
      <c r="BN3" s="717"/>
      <c r="BO3" s="717"/>
      <c r="BP3" s="717"/>
      <c r="BQ3" s="717"/>
      <c r="BR3" s="717"/>
      <c r="BS3" s="717"/>
      <c r="BT3" s="717"/>
      <c r="BU3" s="717"/>
      <c r="BV3" s="718"/>
    </row>
    <row r="4" spans="1:74" ht="12.75" customHeight="1" x14ac:dyDescent="0.35">
      <c r="A4" s="622" t="str">
        <f>Dates!$D$2</f>
        <v>Thursday April 6, 2023</v>
      </c>
      <c r="B4" s="547"/>
      <c r="C4" s="609" t="s">
        <v>453</v>
      </c>
      <c r="D4" s="609" t="s">
        <v>454</v>
      </c>
      <c r="E4" s="609" t="s">
        <v>455</v>
      </c>
      <c r="F4" s="609" t="s">
        <v>456</v>
      </c>
      <c r="G4" s="609" t="s">
        <v>457</v>
      </c>
      <c r="H4" s="609" t="s">
        <v>458</v>
      </c>
      <c r="I4" s="609" t="s">
        <v>459</v>
      </c>
      <c r="J4" s="609" t="s">
        <v>460</v>
      </c>
      <c r="K4" s="609" t="s">
        <v>461</v>
      </c>
      <c r="L4" s="609" t="s">
        <v>462</v>
      </c>
      <c r="M4" s="609" t="s">
        <v>463</v>
      </c>
      <c r="N4" s="609" t="s">
        <v>464</v>
      </c>
      <c r="O4" s="609" t="s">
        <v>453</v>
      </c>
      <c r="P4" s="609" t="s">
        <v>454</v>
      </c>
      <c r="Q4" s="609" t="s">
        <v>455</v>
      </c>
      <c r="R4" s="609" t="s">
        <v>456</v>
      </c>
      <c r="S4" s="609" t="s">
        <v>457</v>
      </c>
      <c r="T4" s="609" t="s">
        <v>458</v>
      </c>
      <c r="U4" s="609" t="s">
        <v>459</v>
      </c>
      <c r="V4" s="609" t="s">
        <v>460</v>
      </c>
      <c r="W4" s="609" t="s">
        <v>461</v>
      </c>
      <c r="X4" s="609" t="s">
        <v>462</v>
      </c>
      <c r="Y4" s="609" t="s">
        <v>463</v>
      </c>
      <c r="Z4" s="609" t="s">
        <v>464</v>
      </c>
      <c r="AA4" s="609" t="s">
        <v>453</v>
      </c>
      <c r="AB4" s="609" t="s">
        <v>454</v>
      </c>
      <c r="AC4" s="609" t="s">
        <v>455</v>
      </c>
      <c r="AD4" s="609" t="s">
        <v>456</v>
      </c>
      <c r="AE4" s="609" t="s">
        <v>457</v>
      </c>
      <c r="AF4" s="609" t="s">
        <v>458</v>
      </c>
      <c r="AG4" s="609" t="s">
        <v>459</v>
      </c>
      <c r="AH4" s="609" t="s">
        <v>460</v>
      </c>
      <c r="AI4" s="609" t="s">
        <v>461</v>
      </c>
      <c r="AJ4" s="609" t="s">
        <v>462</v>
      </c>
      <c r="AK4" s="609" t="s">
        <v>463</v>
      </c>
      <c r="AL4" s="609" t="s">
        <v>464</v>
      </c>
      <c r="AM4" s="609" t="s">
        <v>453</v>
      </c>
      <c r="AN4" s="609" t="s">
        <v>454</v>
      </c>
      <c r="AO4" s="609" t="s">
        <v>455</v>
      </c>
      <c r="AP4" s="609" t="s">
        <v>456</v>
      </c>
      <c r="AQ4" s="609" t="s">
        <v>457</v>
      </c>
      <c r="AR4" s="609" t="s">
        <v>458</v>
      </c>
      <c r="AS4" s="609" t="s">
        <v>459</v>
      </c>
      <c r="AT4" s="609" t="s">
        <v>460</v>
      </c>
      <c r="AU4" s="609" t="s">
        <v>461</v>
      </c>
      <c r="AV4" s="609" t="s">
        <v>462</v>
      </c>
      <c r="AW4" s="609" t="s">
        <v>463</v>
      </c>
      <c r="AX4" s="609" t="s">
        <v>464</v>
      </c>
      <c r="AY4" s="609" t="s">
        <v>453</v>
      </c>
      <c r="AZ4" s="609" t="s">
        <v>454</v>
      </c>
      <c r="BA4" s="609" t="s">
        <v>455</v>
      </c>
      <c r="BB4" s="609" t="s">
        <v>456</v>
      </c>
      <c r="BC4" s="609" t="s">
        <v>457</v>
      </c>
      <c r="BD4" s="609" t="s">
        <v>458</v>
      </c>
      <c r="BE4" s="609" t="s">
        <v>459</v>
      </c>
      <c r="BF4" s="609" t="s">
        <v>460</v>
      </c>
      <c r="BG4" s="609" t="s">
        <v>461</v>
      </c>
      <c r="BH4" s="609" t="s">
        <v>462</v>
      </c>
      <c r="BI4" s="609" t="s">
        <v>463</v>
      </c>
      <c r="BJ4" s="609" t="s">
        <v>464</v>
      </c>
      <c r="BK4" s="609" t="s">
        <v>453</v>
      </c>
      <c r="BL4" s="609" t="s">
        <v>454</v>
      </c>
      <c r="BM4" s="609" t="s">
        <v>455</v>
      </c>
      <c r="BN4" s="609" t="s">
        <v>456</v>
      </c>
      <c r="BO4" s="609" t="s">
        <v>457</v>
      </c>
      <c r="BP4" s="609" t="s">
        <v>458</v>
      </c>
      <c r="BQ4" s="609" t="s">
        <v>459</v>
      </c>
      <c r="BR4" s="609" t="s">
        <v>460</v>
      </c>
      <c r="BS4" s="609" t="s">
        <v>461</v>
      </c>
      <c r="BT4" s="609" t="s">
        <v>462</v>
      </c>
      <c r="BU4" s="609" t="s">
        <v>463</v>
      </c>
      <c r="BV4" s="609" t="s">
        <v>464</v>
      </c>
    </row>
    <row r="5" spans="1:74" ht="12" customHeight="1" x14ac:dyDescent="0.35">
      <c r="A5" s="545"/>
      <c r="B5" s="544"/>
      <c r="C5" s="542"/>
      <c r="D5" s="542"/>
      <c r="E5" s="542"/>
      <c r="F5" s="542"/>
      <c r="G5" s="542"/>
      <c r="H5" s="542"/>
      <c r="I5" s="542"/>
      <c r="J5" s="542"/>
      <c r="K5" s="542"/>
      <c r="L5" s="542"/>
      <c r="M5" s="542"/>
      <c r="N5" s="542"/>
      <c r="O5" s="542"/>
      <c r="P5" s="542"/>
      <c r="Q5" s="542"/>
      <c r="BG5" s="607"/>
      <c r="BH5" s="607"/>
      <c r="BI5" s="607"/>
    </row>
    <row r="6" spans="1:74" ht="12" customHeight="1" x14ac:dyDescent="0.35">
      <c r="A6" s="545"/>
      <c r="B6" s="544"/>
      <c r="C6" s="542"/>
      <c r="D6" s="542"/>
      <c r="E6" s="542"/>
      <c r="F6" s="542"/>
      <c r="G6" s="542"/>
      <c r="H6" s="542"/>
      <c r="I6" s="542"/>
      <c r="J6" s="542"/>
      <c r="K6" s="542"/>
      <c r="L6" s="542"/>
      <c r="M6" s="542"/>
      <c r="N6" s="542"/>
      <c r="O6" s="542"/>
      <c r="P6" s="542"/>
      <c r="Q6" s="542"/>
      <c r="BG6" s="607"/>
      <c r="BH6" s="607"/>
      <c r="BI6" s="607"/>
    </row>
    <row r="7" spans="1:74" ht="12" customHeight="1" x14ac:dyDescent="0.35">
      <c r="A7" s="545"/>
      <c r="B7" s="543"/>
      <c r="C7" s="610"/>
      <c r="D7" s="610"/>
      <c r="E7" s="610"/>
      <c r="F7" s="610"/>
      <c r="G7" s="610"/>
      <c r="H7" s="610"/>
      <c r="I7" s="610"/>
      <c r="J7" s="610"/>
      <c r="K7" s="610"/>
      <c r="L7" s="610"/>
      <c r="M7" s="610"/>
      <c r="N7" s="610"/>
      <c r="O7" s="610"/>
      <c r="P7" s="610"/>
      <c r="Q7" s="610"/>
      <c r="R7" s="610"/>
      <c r="S7" s="610"/>
      <c r="T7" s="610"/>
      <c r="U7" s="610"/>
      <c r="V7" s="610"/>
      <c r="W7" s="610"/>
      <c r="X7" s="610"/>
      <c r="Y7" s="610"/>
      <c r="Z7" s="610"/>
      <c r="AA7" s="610"/>
      <c r="AB7" s="610"/>
      <c r="AC7" s="610"/>
      <c r="AD7" s="610"/>
      <c r="AE7" s="610"/>
      <c r="AF7" s="610"/>
      <c r="AG7" s="610"/>
      <c r="AH7" s="610"/>
      <c r="AI7" s="610"/>
      <c r="AJ7" s="610"/>
      <c r="AK7" s="610"/>
      <c r="AL7" s="610"/>
      <c r="AM7" s="610"/>
      <c r="AN7" s="610"/>
      <c r="AO7" s="610"/>
      <c r="AP7" s="610"/>
      <c r="AQ7" s="610"/>
      <c r="AR7" s="610"/>
      <c r="AS7" s="610"/>
      <c r="AT7" s="610"/>
      <c r="AU7" s="610"/>
      <c r="AV7" s="610"/>
      <c r="AW7" s="610"/>
      <c r="AX7" s="610"/>
      <c r="AY7" s="610"/>
      <c r="AZ7" s="610"/>
      <c r="BA7" s="611"/>
      <c r="BB7" s="611"/>
      <c r="BC7" s="611"/>
      <c r="BD7" s="611"/>
      <c r="BE7" s="611"/>
      <c r="BF7" s="611"/>
      <c r="BG7" s="611"/>
      <c r="BH7" s="611"/>
      <c r="BI7" s="611"/>
      <c r="BJ7" s="611"/>
      <c r="BK7" s="611"/>
      <c r="BL7" s="611"/>
      <c r="BM7" s="611"/>
      <c r="BN7" s="611"/>
      <c r="BO7" s="611"/>
      <c r="BP7" s="611"/>
      <c r="BQ7" s="611"/>
      <c r="BR7" s="611"/>
      <c r="BS7" s="611"/>
      <c r="BT7" s="611"/>
      <c r="BU7" s="611"/>
      <c r="BV7" s="611"/>
    </row>
    <row r="8" spans="1:74" ht="12" customHeight="1" x14ac:dyDescent="0.35">
      <c r="A8" s="545"/>
      <c r="B8" s="543"/>
      <c r="C8" s="610"/>
      <c r="D8" s="610"/>
      <c r="E8" s="610"/>
      <c r="F8" s="610"/>
      <c r="G8" s="610"/>
      <c r="H8" s="610"/>
      <c r="I8" s="610"/>
      <c r="J8" s="610"/>
      <c r="K8" s="610"/>
      <c r="L8" s="610"/>
      <c r="M8" s="610"/>
      <c r="N8" s="610"/>
      <c r="O8" s="610"/>
      <c r="P8" s="610"/>
      <c r="Q8" s="610"/>
      <c r="R8" s="610"/>
      <c r="S8" s="610"/>
      <c r="T8" s="610"/>
      <c r="U8" s="610"/>
      <c r="V8" s="610"/>
      <c r="W8" s="610"/>
      <c r="X8" s="610"/>
      <c r="Y8" s="610"/>
      <c r="Z8" s="610"/>
      <c r="AA8" s="610"/>
      <c r="AB8" s="610"/>
      <c r="AC8" s="610"/>
      <c r="AD8" s="610"/>
      <c r="AE8" s="610"/>
      <c r="AF8" s="610"/>
      <c r="AG8" s="610"/>
      <c r="AH8" s="610"/>
      <c r="AI8" s="610"/>
      <c r="AJ8" s="610"/>
      <c r="AK8" s="610"/>
      <c r="AL8" s="610"/>
      <c r="AM8" s="610"/>
      <c r="AN8" s="610"/>
      <c r="AO8" s="610"/>
      <c r="AP8" s="610"/>
      <c r="AQ8" s="610"/>
      <c r="AR8" s="610"/>
      <c r="AS8" s="610"/>
      <c r="AT8" s="610"/>
      <c r="AU8" s="610"/>
      <c r="AV8" s="610"/>
      <c r="AW8" s="610"/>
      <c r="AX8" s="610"/>
      <c r="AY8" s="610"/>
      <c r="AZ8" s="610"/>
      <c r="BA8" s="611"/>
      <c r="BB8" s="611"/>
      <c r="BC8" s="611"/>
      <c r="BD8" s="611"/>
      <c r="BE8" s="611"/>
      <c r="BF8" s="611"/>
      <c r="BG8" s="611"/>
      <c r="BH8" s="611"/>
      <c r="BI8" s="611"/>
      <c r="BJ8" s="611"/>
      <c r="BK8" s="611"/>
      <c r="BL8" s="611"/>
      <c r="BM8" s="611"/>
      <c r="BN8" s="611"/>
      <c r="BO8" s="611"/>
      <c r="BP8" s="611"/>
      <c r="BQ8" s="611"/>
      <c r="BR8" s="611"/>
      <c r="BS8" s="611"/>
      <c r="BT8" s="611"/>
      <c r="BU8" s="611"/>
      <c r="BV8" s="611"/>
    </row>
    <row r="9" spans="1:74" ht="12" customHeight="1" x14ac:dyDescent="0.35">
      <c r="A9" s="545"/>
      <c r="B9" s="543"/>
      <c r="C9" s="713" t="s">
        <v>1420</v>
      </c>
      <c r="D9" s="713"/>
      <c r="E9" s="713"/>
      <c r="F9" s="713"/>
      <c r="G9" s="713"/>
      <c r="H9" s="713"/>
      <c r="I9" s="713"/>
      <c r="J9" s="713"/>
      <c r="K9" s="713"/>
      <c r="L9" s="713"/>
      <c r="M9" s="713"/>
      <c r="N9" s="713"/>
      <c r="O9" s="713"/>
      <c r="P9" s="713"/>
      <c r="Q9" s="713"/>
      <c r="R9" s="610"/>
      <c r="S9" s="610"/>
      <c r="T9" s="610"/>
      <c r="U9" s="610"/>
      <c r="V9" s="610"/>
      <c r="W9" s="610"/>
      <c r="X9" s="610"/>
      <c r="Y9" s="610"/>
      <c r="Z9" s="610"/>
      <c r="AA9" s="610"/>
      <c r="AB9" s="610"/>
      <c r="AC9" s="610"/>
      <c r="AD9" s="610"/>
      <c r="AE9" s="610"/>
      <c r="AF9" s="610"/>
      <c r="AG9" s="610"/>
      <c r="AH9" s="610"/>
      <c r="AI9" s="610"/>
      <c r="AJ9" s="610"/>
      <c r="AK9" s="610"/>
      <c r="AL9" s="610"/>
      <c r="AM9" s="610"/>
      <c r="AN9" s="610"/>
      <c r="AO9" s="610"/>
      <c r="AP9" s="610"/>
      <c r="AQ9" s="610"/>
      <c r="AR9" s="610"/>
      <c r="AS9" s="610"/>
      <c r="AT9" s="610"/>
      <c r="AU9" s="610"/>
      <c r="AV9" s="610"/>
      <c r="AW9" s="610"/>
      <c r="AX9" s="610"/>
      <c r="AY9" s="610"/>
      <c r="AZ9" s="610"/>
      <c r="BA9" s="611"/>
      <c r="BB9" s="611"/>
      <c r="BC9" s="611"/>
      <c r="BD9" s="611"/>
      <c r="BE9" s="611"/>
      <c r="BF9" s="611"/>
      <c r="BG9" s="611"/>
      <c r="BH9" s="611"/>
      <c r="BI9" s="611"/>
      <c r="BJ9" s="611"/>
      <c r="BK9" s="611"/>
      <c r="BL9" s="611"/>
      <c r="BM9" s="611"/>
      <c r="BN9" s="611"/>
      <c r="BO9" s="611"/>
      <c r="BP9" s="611"/>
      <c r="BQ9" s="611"/>
      <c r="BR9" s="611"/>
      <c r="BS9" s="611"/>
      <c r="BT9" s="611"/>
      <c r="BU9" s="611"/>
      <c r="BV9" s="611"/>
    </row>
    <row r="10" spans="1:74" ht="12" customHeight="1" x14ac:dyDescent="0.35">
      <c r="A10" s="545"/>
      <c r="B10" s="543"/>
      <c r="C10" s="619"/>
      <c r="D10" s="714" t="s">
        <v>1421</v>
      </c>
      <c r="E10" s="714"/>
      <c r="F10" s="714"/>
      <c r="G10" s="714"/>
      <c r="H10" s="714"/>
      <c r="I10" s="714"/>
      <c r="J10" s="621" t="s">
        <v>1422</v>
      </c>
      <c r="K10" s="619"/>
      <c r="L10" s="619"/>
      <c r="M10" s="619"/>
      <c r="N10" s="619"/>
      <c r="O10" s="620"/>
      <c r="P10" s="611"/>
      <c r="Q10" s="611"/>
      <c r="R10" s="610"/>
      <c r="S10" s="610"/>
      <c r="T10" s="610"/>
      <c r="U10" s="610"/>
      <c r="V10" s="610"/>
      <c r="W10" s="610"/>
      <c r="X10" s="610"/>
      <c r="Y10" s="610"/>
      <c r="Z10" s="610"/>
      <c r="AA10" s="610"/>
      <c r="AB10" s="610"/>
      <c r="AC10" s="610"/>
      <c r="AD10" s="610"/>
      <c r="AE10" s="610"/>
      <c r="AF10" s="610"/>
      <c r="AG10" s="610"/>
      <c r="AH10" s="610"/>
      <c r="AI10" s="610"/>
      <c r="AJ10" s="610"/>
      <c r="AK10" s="610"/>
      <c r="AL10" s="610"/>
      <c r="AM10" s="610"/>
      <c r="AN10" s="610"/>
      <c r="AO10" s="610"/>
      <c r="AP10" s="610"/>
      <c r="AQ10" s="610"/>
      <c r="AR10" s="610"/>
      <c r="AS10" s="610"/>
      <c r="AT10" s="610"/>
      <c r="AU10" s="610"/>
      <c r="AV10" s="610"/>
      <c r="AW10" s="610"/>
      <c r="AX10" s="610"/>
      <c r="AY10" s="610"/>
      <c r="AZ10" s="610"/>
      <c r="BA10" s="611"/>
      <c r="BB10" s="611"/>
      <c r="BC10" s="611"/>
      <c r="BD10" s="611"/>
      <c r="BE10" s="611"/>
      <c r="BF10" s="611"/>
      <c r="BG10" s="611"/>
      <c r="BH10" s="611"/>
      <c r="BI10" s="611"/>
      <c r="BJ10" s="611"/>
      <c r="BK10" s="611"/>
      <c r="BL10" s="611"/>
      <c r="BM10" s="611"/>
      <c r="BN10" s="611"/>
      <c r="BO10" s="611"/>
      <c r="BP10" s="611"/>
      <c r="BQ10" s="611"/>
      <c r="BR10" s="611"/>
      <c r="BS10" s="611"/>
      <c r="BT10" s="611"/>
      <c r="BU10" s="611"/>
      <c r="BV10" s="611"/>
    </row>
    <row r="11" spans="1:74" ht="12" customHeight="1" x14ac:dyDescent="0.35">
      <c r="A11" s="545"/>
      <c r="B11" s="543"/>
      <c r="C11" s="619"/>
      <c r="D11" s="714" t="s">
        <v>1423</v>
      </c>
      <c r="E11" s="714"/>
      <c r="F11" s="714"/>
      <c r="G11" s="714"/>
      <c r="H11" s="714"/>
      <c r="I11" s="714"/>
      <c r="J11" s="621" t="s">
        <v>1424</v>
      </c>
      <c r="K11" s="619"/>
      <c r="L11" s="619"/>
      <c r="M11" s="619"/>
      <c r="N11" s="619"/>
      <c r="O11" s="620"/>
      <c r="P11" s="611"/>
      <c r="Q11" s="611"/>
      <c r="R11" s="610"/>
      <c r="S11" s="610"/>
      <c r="T11" s="610"/>
      <c r="U11" s="610"/>
      <c r="V11" s="610"/>
      <c r="W11" s="610"/>
      <c r="X11" s="610"/>
      <c r="Y11" s="610"/>
      <c r="Z11" s="610"/>
      <c r="AA11" s="610"/>
      <c r="AB11" s="610"/>
      <c r="AC11" s="610"/>
      <c r="AD11" s="610"/>
      <c r="AE11" s="610"/>
      <c r="AF11" s="610"/>
      <c r="AG11" s="610"/>
      <c r="AH11" s="610"/>
      <c r="AI11" s="610"/>
      <c r="AJ11" s="610"/>
      <c r="AK11" s="610"/>
      <c r="AL11" s="610"/>
      <c r="AM11" s="610"/>
      <c r="AN11" s="610"/>
      <c r="AO11" s="610"/>
      <c r="AP11" s="610"/>
      <c r="AQ11" s="610"/>
      <c r="AR11" s="610"/>
      <c r="AS11" s="610"/>
      <c r="AT11" s="610"/>
      <c r="AU11" s="610"/>
      <c r="AV11" s="610"/>
      <c r="AW11" s="610"/>
      <c r="AX11" s="610"/>
      <c r="AY11" s="610"/>
      <c r="AZ11" s="610"/>
      <c r="BA11" s="611"/>
      <c r="BB11" s="611"/>
      <c r="BC11" s="611"/>
      <c r="BD11" s="611"/>
      <c r="BE11" s="611"/>
      <c r="BF11" s="611"/>
      <c r="BG11" s="611"/>
      <c r="BH11" s="611"/>
      <c r="BI11" s="611"/>
      <c r="BJ11" s="611"/>
      <c r="BK11" s="611"/>
      <c r="BL11" s="611"/>
      <c r="BM11" s="611"/>
      <c r="BN11" s="611"/>
      <c r="BO11" s="611"/>
      <c r="BP11" s="611"/>
      <c r="BQ11" s="611"/>
      <c r="BR11" s="611"/>
      <c r="BS11" s="611"/>
      <c r="BT11" s="611"/>
      <c r="BU11" s="611"/>
      <c r="BV11" s="611"/>
    </row>
    <row r="12" spans="1:74" ht="12" customHeight="1" x14ac:dyDescent="0.35">
      <c r="A12" s="545"/>
      <c r="B12" s="543"/>
      <c r="C12" s="610"/>
      <c r="D12" s="610"/>
      <c r="E12" s="610"/>
      <c r="F12" s="610"/>
      <c r="G12" s="610"/>
      <c r="H12" s="610"/>
      <c r="I12" s="610"/>
      <c r="J12" s="610"/>
      <c r="K12" s="610"/>
      <c r="L12" s="610"/>
      <c r="M12" s="610"/>
      <c r="N12" s="610"/>
      <c r="O12" s="610"/>
      <c r="P12" s="610"/>
      <c r="Q12" s="610"/>
      <c r="R12" s="610"/>
      <c r="S12" s="610"/>
      <c r="T12" s="610"/>
      <c r="U12" s="610"/>
      <c r="V12" s="610"/>
      <c r="W12" s="610"/>
      <c r="X12" s="610"/>
      <c r="Y12" s="610"/>
      <c r="Z12" s="610"/>
      <c r="AA12" s="610"/>
      <c r="AB12" s="610"/>
      <c r="AC12" s="610"/>
      <c r="AD12" s="610"/>
      <c r="AE12" s="610"/>
      <c r="AF12" s="610"/>
      <c r="AG12" s="610"/>
      <c r="AH12" s="610"/>
      <c r="AI12" s="610"/>
      <c r="AJ12" s="610"/>
      <c r="AK12" s="610"/>
      <c r="AL12" s="610"/>
      <c r="AM12" s="610"/>
      <c r="AN12" s="610"/>
      <c r="AO12" s="610"/>
      <c r="AP12" s="610"/>
      <c r="AQ12" s="610"/>
      <c r="AR12" s="610"/>
      <c r="AS12" s="610"/>
      <c r="AT12" s="610"/>
      <c r="AU12" s="610"/>
      <c r="AV12" s="610"/>
      <c r="AW12" s="610"/>
      <c r="AX12" s="610"/>
      <c r="AY12" s="610"/>
      <c r="AZ12" s="610"/>
      <c r="BA12" s="611"/>
      <c r="BB12" s="611"/>
      <c r="BC12" s="611"/>
      <c r="BD12" s="611"/>
      <c r="BE12" s="611"/>
      <c r="BF12" s="611"/>
      <c r="BG12" s="611"/>
      <c r="BH12" s="611"/>
      <c r="BI12" s="611"/>
      <c r="BJ12" s="611"/>
      <c r="BK12" s="611"/>
      <c r="BL12" s="611"/>
      <c r="BM12" s="611"/>
      <c r="BN12" s="611"/>
      <c r="BO12" s="611"/>
      <c r="BP12" s="611"/>
      <c r="BQ12" s="611"/>
      <c r="BR12" s="611"/>
      <c r="BS12" s="611"/>
      <c r="BT12" s="611"/>
      <c r="BU12" s="611"/>
      <c r="BV12" s="611"/>
    </row>
    <row r="13" spans="1:74" ht="12" customHeight="1" x14ac:dyDescent="0.35">
      <c r="A13" s="545"/>
      <c r="B13" s="543"/>
      <c r="C13" s="610"/>
      <c r="D13" s="610"/>
      <c r="E13" s="610"/>
      <c r="F13" s="610"/>
      <c r="G13" s="610"/>
      <c r="H13" s="610"/>
      <c r="I13" s="610"/>
      <c r="J13" s="610"/>
      <c r="K13" s="610"/>
      <c r="L13" s="610"/>
      <c r="M13" s="610"/>
      <c r="N13" s="610"/>
      <c r="O13" s="610"/>
      <c r="P13" s="610"/>
      <c r="Q13" s="610"/>
      <c r="R13" s="610"/>
      <c r="S13" s="610"/>
      <c r="T13" s="610"/>
      <c r="U13" s="610"/>
      <c r="V13" s="610"/>
      <c r="W13" s="610"/>
      <c r="X13" s="610"/>
      <c r="Y13" s="610"/>
      <c r="Z13" s="610"/>
      <c r="AA13" s="610"/>
      <c r="AB13" s="610"/>
      <c r="AC13" s="610"/>
      <c r="AD13" s="610"/>
      <c r="AE13" s="610"/>
      <c r="AF13" s="610"/>
      <c r="AG13" s="610"/>
      <c r="AH13" s="610"/>
      <c r="AI13" s="610"/>
      <c r="AJ13" s="610"/>
      <c r="AK13" s="610"/>
      <c r="AL13" s="610"/>
      <c r="AM13" s="610"/>
      <c r="AN13" s="610"/>
      <c r="AO13" s="610"/>
      <c r="AP13" s="610"/>
      <c r="AQ13" s="610"/>
      <c r="AR13" s="610"/>
      <c r="AS13" s="610"/>
      <c r="AT13" s="610"/>
      <c r="AU13" s="610"/>
      <c r="AV13" s="610"/>
      <c r="AW13" s="610"/>
      <c r="AX13" s="610"/>
      <c r="AY13" s="610"/>
      <c r="AZ13" s="610"/>
      <c r="BA13" s="611"/>
      <c r="BB13" s="611"/>
      <c r="BC13" s="611"/>
      <c r="BD13" s="611"/>
      <c r="BE13" s="611"/>
      <c r="BF13" s="611"/>
      <c r="BG13" s="611"/>
      <c r="BH13" s="611"/>
      <c r="BI13" s="611"/>
      <c r="BJ13" s="611"/>
      <c r="BK13" s="611"/>
      <c r="BL13" s="611"/>
      <c r="BM13" s="611"/>
      <c r="BN13" s="611"/>
      <c r="BO13" s="611"/>
      <c r="BP13" s="611"/>
      <c r="BQ13" s="611"/>
      <c r="BR13" s="611"/>
      <c r="BS13" s="611"/>
      <c r="BT13" s="611"/>
      <c r="BU13" s="611"/>
      <c r="BV13" s="611"/>
    </row>
    <row r="14" spans="1:74" ht="12" customHeight="1" x14ac:dyDescent="0.35">
      <c r="A14" s="545"/>
      <c r="B14" s="544"/>
      <c r="C14" s="544"/>
      <c r="D14" s="544"/>
      <c r="E14" s="544"/>
      <c r="F14" s="544"/>
      <c r="G14" s="544"/>
      <c r="H14" s="544"/>
      <c r="I14" s="544"/>
      <c r="J14" s="544"/>
      <c r="K14" s="544"/>
      <c r="L14" s="544"/>
      <c r="M14" s="544"/>
      <c r="N14" s="544"/>
      <c r="O14" s="544"/>
      <c r="P14" s="544"/>
      <c r="Q14" s="544"/>
      <c r="R14" s="544"/>
      <c r="S14" s="544"/>
      <c r="T14" s="544"/>
      <c r="U14" s="544"/>
      <c r="V14" s="544"/>
      <c r="W14" s="544"/>
      <c r="X14" s="544"/>
      <c r="Y14" s="544"/>
      <c r="Z14" s="544"/>
      <c r="AA14" s="544"/>
      <c r="AB14" s="544"/>
      <c r="AC14" s="544"/>
      <c r="AD14" s="544"/>
      <c r="AE14" s="544"/>
      <c r="AF14" s="544"/>
      <c r="AG14" s="544"/>
      <c r="AH14" s="544"/>
      <c r="AI14" s="544"/>
      <c r="AJ14" s="544"/>
      <c r="AK14" s="544"/>
      <c r="AL14" s="544"/>
      <c r="AM14" s="544"/>
      <c r="AN14" s="544"/>
      <c r="AO14" s="544"/>
      <c r="AP14" s="544"/>
      <c r="AQ14" s="544"/>
      <c r="AR14" s="544"/>
      <c r="AS14" s="544"/>
      <c r="AT14" s="544"/>
      <c r="AU14" s="544"/>
      <c r="AV14" s="544"/>
      <c r="AW14" s="544"/>
      <c r="AX14" s="544"/>
      <c r="AY14" s="544"/>
      <c r="AZ14" s="544"/>
      <c r="BA14" s="612"/>
      <c r="BB14" s="612"/>
      <c r="BC14" s="612"/>
      <c r="BD14" s="612"/>
      <c r="BE14" s="612"/>
      <c r="BF14" s="612"/>
      <c r="BG14" s="612"/>
      <c r="BH14" s="612"/>
      <c r="BI14" s="612"/>
      <c r="BJ14" s="612"/>
      <c r="BK14" s="612"/>
      <c r="BL14" s="612"/>
      <c r="BM14" s="612"/>
      <c r="BN14" s="612"/>
      <c r="BO14" s="612"/>
      <c r="BP14" s="612"/>
      <c r="BQ14" s="612"/>
      <c r="BR14" s="612"/>
      <c r="BS14" s="612"/>
      <c r="BT14" s="612"/>
      <c r="BU14" s="612"/>
      <c r="BV14" s="612"/>
    </row>
    <row r="15" spans="1:74" ht="12" customHeight="1" x14ac:dyDescent="0.35">
      <c r="A15" s="545"/>
      <c r="B15" s="543"/>
      <c r="C15" s="610"/>
      <c r="D15" s="610"/>
      <c r="E15" s="610"/>
      <c r="F15" s="610"/>
      <c r="G15" s="610"/>
      <c r="H15" s="610"/>
      <c r="I15" s="610"/>
      <c r="J15" s="610"/>
      <c r="K15" s="610"/>
      <c r="L15" s="610"/>
      <c r="M15" s="610"/>
      <c r="N15" s="610"/>
      <c r="O15" s="610"/>
      <c r="P15" s="610"/>
      <c r="Q15" s="610"/>
      <c r="R15" s="610"/>
      <c r="S15" s="610"/>
      <c r="T15" s="610"/>
      <c r="U15" s="610"/>
      <c r="V15" s="610"/>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1"/>
      <c r="BB15" s="611"/>
      <c r="BC15" s="611"/>
      <c r="BD15" s="611"/>
      <c r="BE15" s="611"/>
      <c r="BF15" s="611"/>
      <c r="BG15" s="611"/>
      <c r="BH15" s="611"/>
      <c r="BI15" s="611"/>
      <c r="BJ15" s="611"/>
      <c r="BK15" s="611"/>
      <c r="BL15" s="611"/>
      <c r="BM15" s="611"/>
      <c r="BN15" s="611"/>
      <c r="BO15" s="611"/>
      <c r="BP15" s="611"/>
      <c r="BQ15" s="611"/>
      <c r="BR15" s="611"/>
      <c r="BS15" s="611"/>
      <c r="BT15" s="611"/>
      <c r="BU15" s="611"/>
      <c r="BV15" s="611"/>
    </row>
    <row r="16" spans="1:74" ht="12" customHeight="1" x14ac:dyDescent="0.35">
      <c r="A16" s="545"/>
      <c r="B16" s="543"/>
      <c r="C16" s="610"/>
      <c r="D16" s="610"/>
      <c r="E16" s="610"/>
      <c r="F16" s="610"/>
      <c r="G16" s="610"/>
      <c r="H16" s="610"/>
      <c r="I16" s="610"/>
      <c r="J16" s="610"/>
      <c r="K16" s="610"/>
      <c r="L16" s="610"/>
      <c r="M16" s="610"/>
      <c r="N16" s="610"/>
      <c r="O16" s="610"/>
      <c r="P16" s="610"/>
      <c r="Q16" s="610"/>
      <c r="R16" s="610"/>
      <c r="S16" s="610"/>
      <c r="T16" s="610"/>
      <c r="U16" s="610"/>
      <c r="V16" s="610"/>
      <c r="W16" s="610"/>
      <c r="X16" s="610"/>
      <c r="Y16" s="610"/>
      <c r="Z16" s="610"/>
      <c r="AA16" s="610"/>
      <c r="AB16" s="610"/>
      <c r="AC16" s="610"/>
      <c r="AD16" s="610"/>
      <c r="AE16" s="610"/>
      <c r="AF16" s="610"/>
      <c r="AG16" s="610"/>
      <c r="AH16" s="610"/>
      <c r="AI16" s="610"/>
      <c r="AJ16" s="610"/>
      <c r="AK16" s="610"/>
      <c r="AL16" s="610"/>
      <c r="AM16" s="610"/>
      <c r="AN16" s="610"/>
      <c r="AO16" s="610"/>
      <c r="AP16" s="610"/>
      <c r="AQ16" s="610"/>
      <c r="AR16" s="610"/>
      <c r="AS16" s="610"/>
      <c r="AT16" s="610"/>
      <c r="AU16" s="610"/>
      <c r="AV16" s="610"/>
      <c r="AW16" s="610"/>
      <c r="AX16" s="610"/>
      <c r="AY16" s="610"/>
      <c r="AZ16" s="610"/>
      <c r="BA16" s="611"/>
      <c r="BB16" s="611"/>
      <c r="BC16" s="611"/>
      <c r="BD16" s="611"/>
      <c r="BE16" s="611"/>
      <c r="BF16" s="611"/>
      <c r="BG16" s="611"/>
      <c r="BH16" s="611"/>
      <c r="BI16" s="611"/>
      <c r="BJ16" s="611"/>
      <c r="BK16" s="611"/>
      <c r="BL16" s="611"/>
      <c r="BM16" s="611"/>
      <c r="BN16" s="611"/>
      <c r="BO16" s="611"/>
      <c r="BP16" s="611"/>
      <c r="BQ16" s="611"/>
      <c r="BR16" s="611"/>
      <c r="BS16" s="611"/>
      <c r="BT16" s="611"/>
      <c r="BU16" s="611"/>
      <c r="BV16" s="611"/>
    </row>
    <row r="17" spans="1:74" ht="12" customHeight="1" x14ac:dyDescent="0.35">
      <c r="A17" s="545"/>
      <c r="B17" s="543"/>
      <c r="C17" s="610"/>
      <c r="D17" s="610"/>
      <c r="E17" s="610"/>
      <c r="F17" s="610"/>
      <c r="G17" s="610"/>
      <c r="H17" s="610"/>
      <c r="I17" s="610"/>
      <c r="J17" s="610"/>
      <c r="K17" s="610"/>
      <c r="L17" s="610"/>
      <c r="M17" s="610"/>
      <c r="N17" s="610"/>
      <c r="O17" s="610"/>
      <c r="P17" s="610"/>
      <c r="Q17" s="610"/>
      <c r="R17" s="610"/>
      <c r="S17" s="610"/>
      <c r="T17" s="610"/>
      <c r="U17" s="610"/>
      <c r="V17" s="610"/>
      <c r="W17" s="610"/>
      <c r="X17" s="610"/>
      <c r="Y17" s="610"/>
      <c r="Z17" s="610"/>
      <c r="AA17" s="610"/>
      <c r="AB17" s="610"/>
      <c r="AC17" s="610"/>
      <c r="AD17" s="610"/>
      <c r="AE17" s="610"/>
      <c r="AF17" s="610"/>
      <c r="AG17" s="610"/>
      <c r="AH17" s="610"/>
      <c r="AI17" s="610"/>
      <c r="AJ17" s="610"/>
      <c r="AK17" s="610"/>
      <c r="AL17" s="610"/>
      <c r="AM17" s="610"/>
      <c r="AN17" s="610"/>
      <c r="AO17" s="610"/>
      <c r="AP17" s="610"/>
      <c r="AQ17" s="610"/>
      <c r="AR17" s="610"/>
      <c r="AS17" s="610"/>
      <c r="AT17" s="610"/>
      <c r="AU17" s="610"/>
      <c r="AV17" s="610"/>
      <c r="AW17" s="610"/>
      <c r="AX17" s="610"/>
      <c r="AY17" s="610"/>
      <c r="AZ17" s="610"/>
      <c r="BA17" s="611"/>
      <c r="BB17" s="611"/>
      <c r="BC17" s="611"/>
      <c r="BD17" s="611"/>
      <c r="BE17" s="611"/>
      <c r="BF17" s="611"/>
      <c r="BG17" s="611"/>
      <c r="BH17" s="611"/>
      <c r="BI17" s="611"/>
      <c r="BJ17" s="611"/>
      <c r="BK17" s="611"/>
      <c r="BL17" s="611"/>
      <c r="BM17" s="611"/>
      <c r="BN17" s="611"/>
      <c r="BO17" s="611"/>
      <c r="BP17" s="611"/>
      <c r="BQ17" s="611"/>
      <c r="BR17" s="611"/>
      <c r="BS17" s="611"/>
      <c r="BT17" s="611"/>
      <c r="BU17" s="611"/>
      <c r="BV17" s="611"/>
    </row>
    <row r="18" spans="1:74" ht="12" customHeight="1" x14ac:dyDescent="0.35">
      <c r="A18" s="545"/>
      <c r="B18" s="543"/>
      <c r="C18" s="610"/>
      <c r="D18" s="610"/>
      <c r="E18" s="610"/>
      <c r="F18" s="610"/>
      <c r="G18" s="610"/>
      <c r="H18" s="610"/>
      <c r="I18" s="610"/>
      <c r="J18" s="610"/>
      <c r="K18" s="610"/>
      <c r="L18" s="610"/>
      <c r="M18" s="610"/>
      <c r="N18" s="610"/>
      <c r="O18" s="610"/>
      <c r="P18" s="610"/>
      <c r="Q18" s="610"/>
      <c r="R18" s="610"/>
      <c r="S18" s="610"/>
      <c r="T18" s="610"/>
      <c r="U18" s="610"/>
      <c r="V18" s="610"/>
      <c r="W18" s="610"/>
      <c r="X18" s="610"/>
      <c r="Y18" s="610"/>
      <c r="Z18" s="610"/>
      <c r="AA18" s="610"/>
      <c r="AB18" s="610"/>
      <c r="AC18" s="610"/>
      <c r="AD18" s="610"/>
      <c r="AE18" s="610"/>
      <c r="AF18" s="610"/>
      <c r="AG18" s="610"/>
      <c r="AH18" s="610"/>
      <c r="AI18" s="610"/>
      <c r="AJ18" s="610"/>
      <c r="AK18" s="610"/>
      <c r="AL18" s="610"/>
      <c r="AM18" s="610"/>
      <c r="AN18" s="610"/>
      <c r="AO18" s="610"/>
      <c r="AP18" s="610"/>
      <c r="AQ18" s="610"/>
      <c r="AR18" s="610"/>
      <c r="AS18" s="610"/>
      <c r="AT18" s="610"/>
      <c r="AU18" s="610"/>
      <c r="AV18" s="610"/>
      <c r="AW18" s="610"/>
      <c r="AX18" s="610"/>
      <c r="AY18" s="610"/>
      <c r="AZ18" s="610"/>
      <c r="BA18" s="611"/>
      <c r="BB18" s="611"/>
      <c r="BC18" s="611"/>
      <c r="BD18" s="611"/>
      <c r="BE18" s="611"/>
      <c r="BF18" s="611"/>
      <c r="BG18" s="611"/>
      <c r="BH18" s="611"/>
      <c r="BI18" s="611"/>
      <c r="BJ18" s="611"/>
      <c r="BK18" s="611"/>
      <c r="BL18" s="611"/>
      <c r="BM18" s="611"/>
      <c r="BN18" s="611"/>
      <c r="BO18" s="611"/>
      <c r="BP18" s="611"/>
      <c r="BQ18" s="611"/>
      <c r="BR18" s="611"/>
      <c r="BS18" s="611"/>
      <c r="BT18" s="611"/>
      <c r="BU18" s="611"/>
      <c r="BV18" s="611"/>
    </row>
    <row r="19" spans="1:74" ht="12" customHeight="1" x14ac:dyDescent="0.35">
      <c r="A19" s="545"/>
      <c r="B19" s="543"/>
      <c r="C19" s="610"/>
      <c r="D19" s="610"/>
      <c r="E19" s="610"/>
      <c r="F19" s="610"/>
      <c r="G19" s="610"/>
      <c r="H19" s="610"/>
      <c r="I19" s="610"/>
      <c r="J19" s="610"/>
      <c r="K19" s="610"/>
      <c r="L19" s="610"/>
      <c r="M19" s="610"/>
      <c r="N19" s="610"/>
      <c r="O19" s="610"/>
      <c r="P19" s="610"/>
      <c r="Q19" s="610"/>
      <c r="R19" s="610"/>
      <c r="S19" s="610"/>
      <c r="T19" s="610"/>
      <c r="U19" s="610"/>
      <c r="V19" s="610"/>
      <c r="W19" s="610"/>
      <c r="X19" s="610"/>
      <c r="Y19" s="610"/>
      <c r="Z19" s="610"/>
      <c r="AA19" s="610"/>
      <c r="AB19" s="610"/>
      <c r="AC19" s="610"/>
      <c r="AD19" s="610"/>
      <c r="AE19" s="610"/>
      <c r="AF19" s="610"/>
      <c r="AG19" s="610"/>
      <c r="AH19" s="610"/>
      <c r="AI19" s="610"/>
      <c r="AJ19" s="610"/>
      <c r="AK19" s="610"/>
      <c r="AL19" s="610"/>
      <c r="AM19" s="610"/>
      <c r="AN19" s="610"/>
      <c r="AO19" s="610"/>
      <c r="AP19" s="610"/>
      <c r="AQ19" s="610"/>
      <c r="AR19" s="610"/>
      <c r="AS19" s="610"/>
      <c r="AT19" s="610"/>
      <c r="AU19" s="610"/>
      <c r="AV19" s="610"/>
      <c r="AW19" s="610"/>
      <c r="AX19" s="610"/>
      <c r="AY19" s="610"/>
      <c r="AZ19" s="610"/>
      <c r="BA19" s="611"/>
      <c r="BB19" s="611"/>
      <c r="BC19" s="611"/>
      <c r="BD19" s="611"/>
      <c r="BE19" s="611"/>
      <c r="BF19" s="611"/>
      <c r="BG19" s="611"/>
      <c r="BH19" s="611"/>
      <c r="BI19" s="611"/>
      <c r="BJ19" s="611"/>
      <c r="BK19" s="611"/>
      <c r="BL19" s="611"/>
      <c r="BM19" s="611"/>
      <c r="BN19" s="611"/>
      <c r="BO19" s="611"/>
      <c r="BP19" s="611"/>
      <c r="BQ19" s="611"/>
      <c r="BR19" s="611"/>
      <c r="BS19" s="611"/>
      <c r="BT19" s="611"/>
      <c r="BU19" s="611"/>
      <c r="BV19" s="611"/>
    </row>
    <row r="20" spans="1:74" ht="12" customHeight="1" x14ac:dyDescent="0.35">
      <c r="A20" s="545"/>
      <c r="B20" s="543"/>
      <c r="C20" s="610"/>
      <c r="D20" s="610"/>
      <c r="E20" s="610"/>
      <c r="F20" s="610"/>
      <c r="G20" s="610"/>
      <c r="H20" s="610"/>
      <c r="I20" s="610"/>
      <c r="J20" s="610"/>
      <c r="K20" s="610"/>
      <c r="L20" s="610"/>
      <c r="M20" s="610"/>
      <c r="N20" s="610"/>
      <c r="O20" s="610"/>
      <c r="P20" s="610"/>
      <c r="Q20" s="610"/>
      <c r="R20" s="610"/>
      <c r="S20" s="610"/>
      <c r="T20" s="610"/>
      <c r="U20" s="610"/>
      <c r="V20" s="610"/>
      <c r="W20" s="610"/>
      <c r="X20" s="610"/>
      <c r="Y20" s="610"/>
      <c r="Z20" s="610"/>
      <c r="AA20" s="610"/>
      <c r="AB20" s="610"/>
      <c r="AC20" s="610"/>
      <c r="AD20" s="610"/>
      <c r="AE20" s="610"/>
      <c r="AF20" s="610"/>
      <c r="AG20" s="610"/>
      <c r="AH20" s="610"/>
      <c r="AI20" s="610"/>
      <c r="AJ20" s="610"/>
      <c r="AK20" s="610"/>
      <c r="AL20" s="610"/>
      <c r="AM20" s="610"/>
      <c r="AN20" s="610"/>
      <c r="AO20" s="610"/>
      <c r="AP20" s="610"/>
      <c r="AQ20" s="610"/>
      <c r="AR20" s="610"/>
      <c r="AS20" s="610"/>
      <c r="AT20" s="610"/>
      <c r="AU20" s="610"/>
      <c r="AV20" s="610"/>
      <c r="AW20" s="610"/>
      <c r="AX20" s="610"/>
      <c r="AY20" s="610"/>
      <c r="AZ20" s="610"/>
      <c r="BA20" s="611"/>
      <c r="BB20" s="611"/>
      <c r="BC20" s="611"/>
      <c r="BD20" s="611"/>
      <c r="BE20" s="611"/>
      <c r="BF20" s="611"/>
      <c r="BG20" s="611"/>
      <c r="BH20" s="611"/>
      <c r="BI20" s="611"/>
      <c r="BJ20" s="611"/>
      <c r="BK20" s="611"/>
      <c r="BL20" s="611"/>
      <c r="BM20" s="611"/>
      <c r="BN20" s="611"/>
      <c r="BO20" s="611"/>
      <c r="BP20" s="611"/>
      <c r="BQ20" s="611"/>
      <c r="BR20" s="611"/>
      <c r="BS20" s="611"/>
      <c r="BT20" s="611"/>
      <c r="BU20" s="611"/>
      <c r="BV20" s="611"/>
    </row>
    <row r="21" spans="1:74" ht="12" customHeight="1" x14ac:dyDescent="0.35">
      <c r="A21" s="545"/>
      <c r="B21" s="543"/>
      <c r="C21" s="610"/>
      <c r="D21" s="610"/>
      <c r="E21" s="610"/>
      <c r="F21" s="610"/>
      <c r="G21" s="610"/>
      <c r="H21" s="610"/>
      <c r="I21" s="610"/>
      <c r="J21" s="610"/>
      <c r="K21" s="610"/>
      <c r="L21" s="610"/>
      <c r="M21" s="610"/>
      <c r="N21" s="610"/>
      <c r="O21" s="610"/>
      <c r="P21" s="610"/>
      <c r="Q21" s="610"/>
      <c r="R21" s="610"/>
      <c r="S21" s="610"/>
      <c r="T21" s="610"/>
      <c r="U21" s="610"/>
      <c r="V21" s="610"/>
      <c r="W21" s="610"/>
      <c r="X21" s="610"/>
      <c r="Y21" s="610"/>
      <c r="Z21" s="610"/>
      <c r="AA21" s="610"/>
      <c r="AB21" s="610"/>
      <c r="AC21" s="610"/>
      <c r="AD21" s="610"/>
      <c r="AE21" s="610"/>
      <c r="AF21" s="610"/>
      <c r="AG21" s="610"/>
      <c r="AH21" s="610"/>
      <c r="AI21" s="610"/>
      <c r="AJ21" s="610"/>
      <c r="AK21" s="610"/>
      <c r="AL21" s="610"/>
      <c r="AM21" s="610"/>
      <c r="AN21" s="610"/>
      <c r="AO21" s="610"/>
      <c r="AP21" s="610"/>
      <c r="AQ21" s="610"/>
      <c r="AR21" s="610"/>
      <c r="AS21" s="610"/>
      <c r="AT21" s="610"/>
      <c r="AU21" s="610"/>
      <c r="AV21" s="610"/>
      <c r="AW21" s="610"/>
      <c r="AX21" s="610"/>
      <c r="AY21" s="610"/>
      <c r="AZ21" s="610"/>
      <c r="BA21" s="611"/>
      <c r="BB21" s="611"/>
      <c r="BC21" s="611"/>
      <c r="BD21" s="611"/>
      <c r="BE21" s="611"/>
      <c r="BF21" s="611"/>
      <c r="BG21" s="611"/>
      <c r="BH21" s="611"/>
      <c r="BI21" s="611"/>
      <c r="BJ21" s="611"/>
      <c r="BK21" s="611"/>
      <c r="BL21" s="611"/>
      <c r="BM21" s="611"/>
      <c r="BN21" s="611"/>
      <c r="BO21" s="611"/>
      <c r="BP21" s="611"/>
      <c r="BQ21" s="611"/>
      <c r="BR21" s="611"/>
      <c r="BS21" s="611"/>
      <c r="BT21" s="611"/>
      <c r="BU21" s="611"/>
      <c r="BV21" s="611"/>
    </row>
    <row r="22" spans="1:74" ht="12" customHeight="1" x14ac:dyDescent="0.35">
      <c r="A22" s="545"/>
      <c r="B22" s="543"/>
      <c r="C22" s="610"/>
      <c r="D22" s="610"/>
      <c r="E22" s="610"/>
      <c r="F22" s="610"/>
      <c r="G22" s="610"/>
      <c r="H22" s="610"/>
      <c r="I22" s="610"/>
      <c r="J22" s="610"/>
      <c r="K22" s="610"/>
      <c r="L22" s="610"/>
      <c r="M22" s="610"/>
      <c r="N22" s="610"/>
      <c r="O22" s="610"/>
      <c r="P22" s="610"/>
      <c r="Q22" s="610"/>
      <c r="R22" s="610"/>
      <c r="S22" s="610"/>
      <c r="T22" s="610"/>
      <c r="U22" s="610"/>
      <c r="V22" s="610"/>
      <c r="W22" s="610"/>
      <c r="X22" s="610"/>
      <c r="Y22" s="610"/>
      <c r="Z22" s="610"/>
      <c r="AA22" s="610"/>
      <c r="AB22" s="610"/>
      <c r="AC22" s="610"/>
      <c r="AD22" s="610"/>
      <c r="AE22" s="610"/>
      <c r="AF22" s="610"/>
      <c r="AG22" s="610"/>
      <c r="AH22" s="610"/>
      <c r="AI22" s="610"/>
      <c r="AJ22" s="610"/>
      <c r="AK22" s="610"/>
      <c r="AL22" s="610"/>
      <c r="AM22" s="610"/>
      <c r="AN22" s="610"/>
      <c r="AO22" s="610"/>
      <c r="AP22" s="610"/>
      <c r="AQ22" s="610"/>
      <c r="AR22" s="610"/>
      <c r="AS22" s="610"/>
      <c r="AT22" s="610"/>
      <c r="AU22" s="610"/>
      <c r="AV22" s="610"/>
      <c r="AW22" s="610"/>
      <c r="AX22" s="610"/>
      <c r="AY22" s="610"/>
      <c r="AZ22" s="610"/>
      <c r="BA22" s="611"/>
      <c r="BB22" s="611"/>
      <c r="BC22" s="611"/>
      <c r="BD22" s="611"/>
      <c r="BE22" s="611"/>
      <c r="BF22" s="611"/>
      <c r="BG22" s="611"/>
      <c r="BH22" s="611"/>
      <c r="BI22" s="611"/>
      <c r="BJ22" s="611"/>
      <c r="BK22" s="611"/>
      <c r="BL22" s="611"/>
      <c r="BM22" s="611"/>
      <c r="BN22" s="611"/>
      <c r="BO22" s="611"/>
      <c r="BP22" s="611"/>
      <c r="BQ22" s="611"/>
      <c r="BR22" s="611"/>
      <c r="BS22" s="611"/>
      <c r="BT22" s="611"/>
      <c r="BU22" s="611"/>
      <c r="BV22" s="611"/>
    </row>
    <row r="23" spans="1:74" ht="12" customHeight="1" x14ac:dyDescent="0.35">
      <c r="A23" s="545"/>
      <c r="B23" s="543"/>
      <c r="C23" s="610"/>
      <c r="D23" s="610"/>
      <c r="E23" s="610"/>
      <c r="F23" s="610"/>
      <c r="G23" s="610"/>
      <c r="H23" s="610"/>
      <c r="I23" s="610"/>
      <c r="J23" s="610"/>
      <c r="K23" s="610"/>
      <c r="L23" s="610"/>
      <c r="M23" s="610"/>
      <c r="N23" s="610"/>
      <c r="O23" s="610"/>
      <c r="P23" s="610"/>
      <c r="Q23" s="610"/>
      <c r="R23" s="610"/>
      <c r="S23" s="610"/>
      <c r="T23" s="610"/>
      <c r="U23" s="610"/>
      <c r="V23" s="610"/>
      <c r="W23" s="610"/>
      <c r="X23" s="610"/>
      <c r="Y23" s="610"/>
      <c r="Z23" s="610"/>
      <c r="AA23" s="610"/>
      <c r="AB23" s="610"/>
      <c r="AC23" s="610"/>
      <c r="AD23" s="610"/>
      <c r="AE23" s="610"/>
      <c r="AF23" s="610"/>
      <c r="AG23" s="610"/>
      <c r="AH23" s="610"/>
      <c r="AI23" s="610"/>
      <c r="AJ23" s="610"/>
      <c r="AK23" s="610"/>
      <c r="AL23" s="610"/>
      <c r="AM23" s="610"/>
      <c r="AN23" s="610"/>
      <c r="AO23" s="610"/>
      <c r="AP23" s="610"/>
      <c r="AQ23" s="610"/>
      <c r="AR23" s="610"/>
      <c r="AS23" s="610"/>
      <c r="AT23" s="610"/>
      <c r="AU23" s="610"/>
      <c r="AV23" s="610"/>
      <c r="AW23" s="610"/>
      <c r="AX23" s="610"/>
      <c r="AY23" s="610"/>
      <c r="AZ23" s="610"/>
      <c r="BA23" s="611"/>
      <c r="BB23" s="611"/>
      <c r="BC23" s="611"/>
      <c r="BD23" s="611"/>
      <c r="BE23" s="611"/>
      <c r="BF23" s="611"/>
      <c r="BG23" s="611"/>
      <c r="BH23" s="611"/>
      <c r="BI23" s="611"/>
      <c r="BJ23" s="611"/>
      <c r="BK23" s="611"/>
      <c r="BL23" s="611"/>
      <c r="BM23" s="611"/>
      <c r="BN23" s="611"/>
      <c r="BO23" s="611"/>
      <c r="BP23" s="611"/>
      <c r="BQ23" s="611"/>
      <c r="BR23" s="611"/>
      <c r="BS23" s="611"/>
      <c r="BT23" s="611"/>
      <c r="BU23" s="611"/>
      <c r="BV23" s="611"/>
    </row>
    <row r="24" spans="1:74" ht="12" customHeight="1" x14ac:dyDescent="0.35">
      <c r="A24" s="545"/>
      <c r="B24" s="543"/>
      <c r="C24" s="610"/>
      <c r="D24" s="610"/>
      <c r="E24" s="610"/>
      <c r="F24" s="610"/>
      <c r="G24" s="610"/>
      <c r="H24" s="610"/>
      <c r="I24" s="610"/>
      <c r="J24" s="610"/>
      <c r="K24" s="610"/>
      <c r="L24" s="610"/>
      <c r="M24" s="610"/>
      <c r="N24" s="610"/>
      <c r="O24" s="610"/>
      <c r="P24" s="610"/>
      <c r="Q24" s="610"/>
      <c r="R24" s="610"/>
      <c r="S24" s="610"/>
      <c r="T24" s="610"/>
      <c r="U24" s="610"/>
      <c r="V24" s="610"/>
      <c r="W24" s="610"/>
      <c r="X24" s="610"/>
      <c r="Y24" s="610"/>
      <c r="Z24" s="610"/>
      <c r="AA24" s="610"/>
      <c r="AB24" s="610"/>
      <c r="AC24" s="610"/>
      <c r="AD24" s="610"/>
      <c r="AE24" s="610"/>
      <c r="AF24" s="610"/>
      <c r="AG24" s="610"/>
      <c r="AH24" s="610"/>
      <c r="AI24" s="610"/>
      <c r="AJ24" s="610"/>
      <c r="AK24" s="610"/>
      <c r="AL24" s="610"/>
      <c r="AM24" s="610"/>
      <c r="AN24" s="610"/>
      <c r="AO24" s="610"/>
      <c r="AP24" s="610"/>
      <c r="AQ24" s="610"/>
      <c r="AR24" s="610"/>
      <c r="AS24" s="610"/>
      <c r="AT24" s="610"/>
      <c r="AU24" s="610"/>
      <c r="AV24" s="610"/>
      <c r="AW24" s="610"/>
      <c r="AX24" s="610"/>
      <c r="AY24" s="610"/>
      <c r="AZ24" s="610"/>
      <c r="BA24" s="611"/>
      <c r="BB24" s="611"/>
      <c r="BC24" s="611"/>
      <c r="BD24" s="611"/>
      <c r="BE24" s="611"/>
      <c r="BF24" s="611"/>
      <c r="BG24" s="611"/>
      <c r="BH24" s="611"/>
      <c r="BI24" s="611"/>
      <c r="BJ24" s="611"/>
      <c r="BK24" s="611"/>
      <c r="BL24" s="611"/>
      <c r="BM24" s="611"/>
      <c r="BN24" s="611"/>
      <c r="BO24" s="611"/>
      <c r="BP24" s="611"/>
      <c r="BQ24" s="611"/>
      <c r="BR24" s="611"/>
      <c r="BS24" s="611"/>
      <c r="BT24" s="611"/>
      <c r="BU24" s="611"/>
      <c r="BV24" s="611"/>
    </row>
    <row r="25" spans="1:74" ht="12" customHeight="1" x14ac:dyDescent="0.35">
      <c r="A25" s="545"/>
      <c r="B25" s="542"/>
      <c r="C25" s="544"/>
      <c r="D25" s="544"/>
      <c r="E25" s="544"/>
      <c r="F25" s="544"/>
      <c r="G25" s="544"/>
      <c r="H25" s="544"/>
      <c r="I25" s="544"/>
      <c r="J25" s="544"/>
      <c r="K25" s="544"/>
      <c r="L25" s="544"/>
      <c r="M25" s="544"/>
      <c r="N25" s="544"/>
      <c r="O25" s="544"/>
      <c r="P25" s="544"/>
      <c r="Q25" s="544"/>
      <c r="R25" s="607"/>
      <c r="S25" s="607"/>
      <c r="T25" s="607"/>
      <c r="U25" s="607"/>
      <c r="V25" s="607"/>
      <c r="W25" s="607"/>
      <c r="X25" s="607"/>
      <c r="Y25" s="607"/>
      <c r="Z25" s="607"/>
      <c r="AA25" s="607"/>
      <c r="AB25" s="607"/>
      <c r="AC25" s="607"/>
      <c r="AD25" s="607"/>
      <c r="AE25" s="607"/>
      <c r="AF25" s="607"/>
      <c r="AG25" s="607"/>
      <c r="AH25" s="607"/>
      <c r="AI25" s="607"/>
      <c r="AJ25" s="607"/>
      <c r="AK25" s="607"/>
      <c r="AL25" s="607"/>
      <c r="AM25" s="607"/>
      <c r="AN25" s="607"/>
      <c r="AO25" s="607"/>
      <c r="AP25" s="607"/>
      <c r="AQ25" s="607"/>
      <c r="AR25" s="607"/>
      <c r="AS25" s="607"/>
      <c r="AT25" s="607"/>
      <c r="AU25" s="607"/>
      <c r="AV25" s="607"/>
      <c r="AW25" s="607"/>
      <c r="AX25" s="607"/>
      <c r="AY25" s="607"/>
      <c r="AZ25" s="607"/>
      <c r="BA25" s="613"/>
      <c r="BB25" s="613"/>
      <c r="BC25" s="613"/>
      <c r="BD25" s="613"/>
      <c r="BE25" s="613"/>
      <c r="BF25" s="613"/>
      <c r="BG25" s="613"/>
      <c r="BH25" s="613"/>
      <c r="BI25" s="613"/>
      <c r="BJ25" s="613"/>
      <c r="BK25" s="613"/>
      <c r="BL25" s="613"/>
      <c r="BM25" s="613"/>
      <c r="BN25" s="613"/>
      <c r="BO25" s="613"/>
      <c r="BP25" s="613"/>
      <c r="BQ25" s="613"/>
      <c r="BR25" s="613"/>
      <c r="BS25" s="613"/>
      <c r="BT25" s="613"/>
      <c r="BU25" s="613"/>
      <c r="BV25" s="613"/>
    </row>
    <row r="26" spans="1:74" ht="12" customHeight="1" x14ac:dyDescent="0.35">
      <c r="A26" s="545"/>
      <c r="B26" s="544"/>
      <c r="C26" s="544"/>
      <c r="D26" s="544"/>
      <c r="E26" s="544"/>
      <c r="F26" s="544"/>
      <c r="G26" s="544"/>
      <c r="H26" s="544"/>
      <c r="I26" s="544"/>
      <c r="J26" s="544"/>
      <c r="K26" s="544"/>
      <c r="L26" s="544"/>
      <c r="M26" s="544"/>
      <c r="N26" s="544"/>
      <c r="O26" s="544"/>
      <c r="P26" s="544"/>
      <c r="Q26" s="544"/>
      <c r="R26" s="607"/>
      <c r="S26" s="607"/>
      <c r="T26" s="607"/>
      <c r="U26" s="607"/>
      <c r="V26" s="607"/>
      <c r="W26" s="607"/>
      <c r="X26" s="607"/>
      <c r="Y26" s="607"/>
      <c r="Z26" s="607"/>
      <c r="AA26" s="607"/>
      <c r="AB26" s="607"/>
      <c r="AC26" s="607"/>
      <c r="AD26" s="607"/>
      <c r="AE26" s="607"/>
      <c r="AF26" s="607"/>
      <c r="AG26" s="607"/>
      <c r="AH26" s="607"/>
      <c r="AI26" s="607"/>
      <c r="AJ26" s="607"/>
      <c r="AK26" s="607"/>
      <c r="AL26" s="607"/>
      <c r="AM26" s="607"/>
      <c r="AN26" s="607"/>
      <c r="AO26" s="607"/>
      <c r="AP26" s="607"/>
      <c r="AQ26" s="607"/>
      <c r="AR26" s="607"/>
      <c r="AS26" s="607"/>
      <c r="AT26" s="607"/>
      <c r="AU26" s="607"/>
      <c r="AV26" s="607"/>
      <c r="AW26" s="607"/>
      <c r="AX26" s="607"/>
      <c r="AY26" s="607"/>
      <c r="AZ26" s="607"/>
      <c r="BA26" s="613"/>
      <c r="BB26" s="613"/>
      <c r="BC26" s="613"/>
      <c r="BD26" s="613"/>
      <c r="BE26" s="613"/>
      <c r="BF26" s="613"/>
      <c r="BG26" s="613"/>
      <c r="BH26" s="613"/>
      <c r="BI26" s="613"/>
      <c r="BJ26" s="613"/>
      <c r="BK26" s="613"/>
      <c r="BL26" s="613"/>
      <c r="BM26" s="613"/>
      <c r="BN26" s="613"/>
      <c r="BO26" s="613"/>
      <c r="BP26" s="613"/>
      <c r="BQ26" s="613"/>
      <c r="BR26" s="613"/>
      <c r="BS26" s="613"/>
      <c r="BT26" s="613"/>
      <c r="BU26" s="613"/>
      <c r="BV26" s="613"/>
    </row>
    <row r="27" spans="1:74" ht="12" customHeight="1" x14ac:dyDescent="0.35">
      <c r="A27" s="545"/>
      <c r="B27" s="544"/>
      <c r="C27" s="544"/>
      <c r="D27" s="544"/>
      <c r="E27" s="544"/>
      <c r="F27" s="544"/>
      <c r="G27" s="544"/>
      <c r="H27" s="544"/>
      <c r="I27" s="544"/>
      <c r="J27" s="544"/>
      <c r="K27" s="544"/>
      <c r="L27" s="544"/>
      <c r="M27" s="544"/>
      <c r="N27" s="544"/>
      <c r="O27" s="544"/>
      <c r="P27" s="544"/>
      <c r="Q27" s="544"/>
      <c r="R27" s="607"/>
      <c r="S27" s="607"/>
      <c r="T27" s="607"/>
      <c r="U27" s="607"/>
      <c r="V27" s="607"/>
      <c r="W27" s="607"/>
      <c r="X27" s="607"/>
      <c r="Y27" s="607"/>
      <c r="Z27" s="607"/>
      <c r="AA27" s="607"/>
      <c r="AB27" s="607"/>
      <c r="AC27" s="607"/>
      <c r="AD27" s="607"/>
      <c r="AE27" s="607"/>
      <c r="AF27" s="607"/>
      <c r="AG27" s="607"/>
      <c r="AH27" s="607"/>
      <c r="AI27" s="607"/>
      <c r="AJ27" s="607"/>
      <c r="AK27" s="607"/>
      <c r="AL27" s="607"/>
      <c r="AM27" s="607"/>
      <c r="AN27" s="607"/>
      <c r="AO27" s="607"/>
      <c r="AP27" s="607"/>
      <c r="AQ27" s="607"/>
      <c r="AR27" s="607"/>
      <c r="AS27" s="607"/>
      <c r="AT27" s="607"/>
      <c r="AU27" s="607"/>
      <c r="AV27" s="607"/>
      <c r="AW27" s="607"/>
      <c r="AX27" s="607"/>
      <c r="AY27" s="607"/>
      <c r="AZ27" s="607"/>
      <c r="BA27" s="613"/>
      <c r="BB27" s="613"/>
      <c r="BC27" s="613"/>
      <c r="BD27" s="613"/>
      <c r="BE27" s="613"/>
      <c r="BF27" s="613"/>
      <c r="BG27" s="613"/>
      <c r="BH27" s="613"/>
      <c r="BI27" s="613"/>
      <c r="BJ27" s="613"/>
      <c r="BK27" s="613"/>
      <c r="BL27" s="613"/>
      <c r="BM27" s="613"/>
      <c r="BN27" s="613"/>
      <c r="BO27" s="613"/>
      <c r="BP27" s="613"/>
      <c r="BQ27" s="613"/>
      <c r="BR27" s="613"/>
      <c r="BS27" s="613"/>
      <c r="BT27" s="613"/>
      <c r="BU27" s="613"/>
      <c r="BV27" s="613"/>
    </row>
    <row r="28" spans="1:74" ht="12" customHeight="1" x14ac:dyDescent="0.35">
      <c r="A28" s="545"/>
      <c r="B28" s="543"/>
      <c r="C28" s="614"/>
      <c r="D28" s="614"/>
      <c r="E28" s="614"/>
      <c r="F28" s="614"/>
      <c r="G28" s="614"/>
      <c r="H28" s="614"/>
      <c r="I28" s="614"/>
      <c r="J28" s="614"/>
      <c r="K28" s="614"/>
      <c r="L28" s="614"/>
      <c r="M28" s="614"/>
      <c r="N28" s="614"/>
      <c r="O28" s="614"/>
      <c r="P28" s="614"/>
      <c r="Q28" s="614"/>
      <c r="R28" s="614"/>
      <c r="S28" s="614"/>
      <c r="T28" s="614"/>
      <c r="U28" s="614"/>
      <c r="V28" s="614"/>
      <c r="W28" s="614"/>
      <c r="X28" s="614"/>
      <c r="Y28" s="614"/>
      <c r="Z28" s="614"/>
      <c r="AA28" s="614"/>
      <c r="AB28" s="614"/>
      <c r="AC28" s="614"/>
      <c r="AD28" s="614"/>
      <c r="AE28" s="614"/>
      <c r="AF28" s="614"/>
      <c r="AG28" s="614"/>
      <c r="AH28" s="614"/>
      <c r="AI28" s="614"/>
      <c r="AJ28" s="614"/>
      <c r="AK28" s="614"/>
      <c r="AL28" s="614"/>
      <c r="AM28" s="614"/>
      <c r="AN28" s="614"/>
      <c r="AO28" s="614"/>
      <c r="AP28" s="614"/>
      <c r="AQ28" s="614"/>
      <c r="AR28" s="614"/>
      <c r="AS28" s="614"/>
      <c r="AT28" s="614"/>
      <c r="AU28" s="614"/>
      <c r="AV28" s="614"/>
      <c r="AW28" s="614"/>
      <c r="AX28" s="614"/>
      <c r="AY28" s="614"/>
      <c r="AZ28" s="614"/>
      <c r="BA28" s="615"/>
      <c r="BB28" s="615"/>
      <c r="BC28" s="615"/>
      <c r="BD28" s="615"/>
      <c r="BE28" s="615"/>
      <c r="BF28" s="615"/>
      <c r="BG28" s="615"/>
      <c r="BH28" s="615"/>
      <c r="BI28" s="615"/>
      <c r="BJ28" s="615"/>
      <c r="BK28" s="615"/>
      <c r="BL28" s="615"/>
      <c r="BM28" s="615"/>
      <c r="BN28" s="615"/>
      <c r="BO28" s="615"/>
      <c r="BP28" s="615"/>
      <c r="BQ28" s="615"/>
      <c r="BR28" s="615"/>
      <c r="BS28" s="615"/>
      <c r="BT28" s="615"/>
      <c r="BU28" s="615"/>
      <c r="BV28" s="615"/>
    </row>
    <row r="29" spans="1:74" ht="12" customHeight="1" x14ac:dyDescent="0.35">
      <c r="A29" s="545"/>
      <c r="B29" s="543"/>
      <c r="C29" s="614"/>
      <c r="D29" s="614"/>
      <c r="E29" s="614"/>
      <c r="F29" s="614"/>
      <c r="G29" s="614"/>
      <c r="H29" s="614"/>
      <c r="I29" s="614"/>
      <c r="J29" s="614"/>
      <c r="K29" s="614"/>
      <c r="L29" s="614"/>
      <c r="M29" s="614"/>
      <c r="N29" s="614"/>
      <c r="O29" s="614"/>
      <c r="P29" s="614"/>
      <c r="Q29" s="614"/>
      <c r="R29" s="614"/>
      <c r="S29" s="614"/>
      <c r="T29" s="614"/>
      <c r="U29" s="614"/>
      <c r="V29" s="614"/>
      <c r="W29" s="614"/>
      <c r="X29" s="614"/>
      <c r="Y29" s="614"/>
      <c r="Z29" s="614"/>
      <c r="AA29" s="614"/>
      <c r="AB29" s="614"/>
      <c r="AC29" s="614"/>
      <c r="AD29" s="614"/>
      <c r="AE29" s="614"/>
      <c r="AF29" s="614"/>
      <c r="AG29" s="614"/>
      <c r="AH29" s="614"/>
      <c r="AI29" s="614"/>
      <c r="AJ29" s="614"/>
      <c r="AK29" s="614"/>
      <c r="AL29" s="614"/>
      <c r="AM29" s="614"/>
      <c r="AN29" s="614"/>
      <c r="AO29" s="614"/>
      <c r="AP29" s="614"/>
      <c r="AQ29" s="614"/>
      <c r="AR29" s="614"/>
      <c r="AS29" s="614"/>
      <c r="AT29" s="614"/>
      <c r="AU29" s="614"/>
      <c r="AV29" s="614"/>
      <c r="AW29" s="614"/>
      <c r="AX29" s="614"/>
      <c r="AY29" s="614"/>
      <c r="AZ29" s="614"/>
      <c r="BA29" s="615"/>
      <c r="BB29" s="615"/>
      <c r="BC29" s="615"/>
      <c r="BD29" s="615"/>
      <c r="BE29" s="615"/>
      <c r="BF29" s="615"/>
      <c r="BG29" s="615"/>
      <c r="BH29" s="615"/>
      <c r="BI29" s="615"/>
      <c r="BJ29" s="615"/>
      <c r="BK29" s="615"/>
      <c r="BL29" s="615"/>
      <c r="BM29" s="615"/>
      <c r="BN29" s="615"/>
      <c r="BO29" s="615"/>
      <c r="BP29" s="615"/>
      <c r="BQ29" s="615"/>
      <c r="BR29" s="615"/>
      <c r="BS29" s="615"/>
      <c r="BT29" s="615"/>
      <c r="BU29" s="615"/>
      <c r="BV29" s="615"/>
    </row>
    <row r="30" spans="1:74" ht="12" customHeight="1" x14ac:dyDescent="0.35">
      <c r="A30" s="545"/>
      <c r="B30" s="543"/>
      <c r="C30" s="614"/>
      <c r="D30" s="614"/>
      <c r="E30" s="614"/>
      <c r="F30" s="614"/>
      <c r="G30" s="614"/>
      <c r="H30" s="614"/>
      <c r="I30" s="614"/>
      <c r="J30" s="614"/>
      <c r="K30" s="614"/>
      <c r="L30" s="614"/>
      <c r="M30" s="614"/>
      <c r="N30" s="614"/>
      <c r="O30" s="614"/>
      <c r="P30" s="614"/>
      <c r="Q30" s="614"/>
      <c r="R30" s="614"/>
      <c r="S30" s="614"/>
      <c r="T30" s="614"/>
      <c r="U30" s="614"/>
      <c r="V30" s="614"/>
      <c r="W30" s="614"/>
      <c r="X30" s="614"/>
      <c r="Y30" s="614"/>
      <c r="Z30" s="614"/>
      <c r="AA30" s="614"/>
      <c r="AB30" s="614"/>
      <c r="AC30" s="614"/>
      <c r="AD30" s="614"/>
      <c r="AE30" s="614"/>
      <c r="AF30" s="614"/>
      <c r="AG30" s="614"/>
      <c r="AH30" s="614"/>
      <c r="AI30" s="614"/>
      <c r="AJ30" s="614"/>
      <c r="AK30" s="614"/>
      <c r="AL30" s="614"/>
      <c r="AM30" s="614"/>
      <c r="AN30" s="614"/>
      <c r="AO30" s="614"/>
      <c r="AP30" s="614"/>
      <c r="AQ30" s="614"/>
      <c r="AR30" s="614"/>
      <c r="AS30" s="614"/>
      <c r="AT30" s="614"/>
      <c r="AU30" s="614"/>
      <c r="AV30" s="614"/>
      <c r="AW30" s="614"/>
      <c r="AX30" s="614"/>
      <c r="AY30" s="614"/>
      <c r="AZ30" s="614"/>
      <c r="BA30" s="615"/>
      <c r="BB30" s="615"/>
      <c r="BC30" s="615"/>
      <c r="BD30" s="615"/>
      <c r="BE30" s="615"/>
      <c r="BF30" s="615"/>
      <c r="BG30" s="615"/>
      <c r="BH30" s="615"/>
      <c r="BI30" s="615"/>
      <c r="BJ30" s="615"/>
      <c r="BK30" s="615"/>
      <c r="BL30" s="615"/>
      <c r="BM30" s="615"/>
      <c r="BN30" s="615"/>
      <c r="BO30" s="615"/>
      <c r="BP30" s="615"/>
      <c r="BQ30" s="615"/>
      <c r="BR30" s="615"/>
      <c r="BS30" s="615"/>
      <c r="BT30" s="615"/>
      <c r="BU30" s="615"/>
      <c r="BV30" s="615"/>
    </row>
    <row r="31" spans="1:74" ht="12" customHeight="1" x14ac:dyDescent="0.35">
      <c r="A31" s="545"/>
      <c r="B31" s="543"/>
      <c r="C31" s="614"/>
      <c r="D31" s="614"/>
      <c r="E31" s="614"/>
      <c r="F31" s="614"/>
      <c r="G31" s="614"/>
      <c r="H31" s="614"/>
      <c r="I31" s="614"/>
      <c r="J31" s="614"/>
      <c r="K31" s="614"/>
      <c r="L31" s="614"/>
      <c r="M31" s="614"/>
      <c r="N31" s="614"/>
      <c r="O31" s="614"/>
      <c r="P31" s="614"/>
      <c r="Q31" s="614"/>
      <c r="R31" s="614"/>
      <c r="S31" s="614"/>
      <c r="T31" s="614"/>
      <c r="U31" s="614"/>
      <c r="V31" s="614"/>
      <c r="W31" s="614"/>
      <c r="X31" s="614"/>
      <c r="Y31" s="614"/>
      <c r="Z31" s="614"/>
      <c r="AA31" s="614"/>
      <c r="AB31" s="614"/>
      <c r="AC31" s="614"/>
      <c r="AD31" s="614"/>
      <c r="AE31" s="614"/>
      <c r="AF31" s="614"/>
      <c r="AG31" s="614"/>
      <c r="AH31" s="614"/>
      <c r="AI31" s="614"/>
      <c r="AJ31" s="614"/>
      <c r="AK31" s="614"/>
      <c r="AL31" s="614"/>
      <c r="AM31" s="614"/>
      <c r="AN31" s="614"/>
      <c r="AO31" s="614"/>
      <c r="AP31" s="614"/>
      <c r="AQ31" s="614"/>
      <c r="AR31" s="614"/>
      <c r="AS31" s="614"/>
      <c r="AT31" s="614"/>
      <c r="AU31" s="614"/>
      <c r="AV31" s="614"/>
      <c r="AW31" s="614"/>
      <c r="AX31" s="614"/>
      <c r="AY31" s="614"/>
      <c r="AZ31" s="614"/>
      <c r="BA31" s="615"/>
      <c r="BB31" s="615"/>
      <c r="BC31" s="615"/>
      <c r="BD31" s="615"/>
      <c r="BE31" s="615"/>
      <c r="BF31" s="615"/>
      <c r="BG31" s="615"/>
      <c r="BH31" s="615"/>
      <c r="BI31" s="615"/>
      <c r="BJ31" s="615"/>
      <c r="BK31" s="615"/>
      <c r="BL31" s="615"/>
      <c r="BM31" s="615"/>
      <c r="BN31" s="615"/>
      <c r="BO31" s="615"/>
      <c r="BP31" s="615"/>
      <c r="BQ31" s="615"/>
      <c r="BR31" s="615"/>
      <c r="BS31" s="615"/>
      <c r="BT31" s="615"/>
      <c r="BU31" s="615"/>
      <c r="BV31" s="615"/>
    </row>
    <row r="32" spans="1:74" ht="12" customHeight="1" x14ac:dyDescent="0.35">
      <c r="A32" s="545"/>
      <c r="B32" s="543"/>
      <c r="C32" s="614"/>
      <c r="D32" s="614"/>
      <c r="E32" s="614"/>
      <c r="F32" s="614"/>
      <c r="G32" s="614"/>
      <c r="H32" s="614"/>
      <c r="I32" s="614"/>
      <c r="J32" s="614"/>
      <c r="K32" s="614"/>
      <c r="L32" s="614"/>
      <c r="M32" s="614"/>
      <c r="N32" s="614"/>
      <c r="O32" s="614"/>
      <c r="P32" s="614"/>
      <c r="Q32" s="614"/>
      <c r="R32" s="614"/>
      <c r="S32" s="614"/>
      <c r="T32" s="614"/>
      <c r="U32" s="614"/>
      <c r="V32" s="614"/>
      <c r="W32" s="614"/>
      <c r="X32" s="614"/>
      <c r="Y32" s="614"/>
      <c r="Z32" s="614"/>
      <c r="AA32" s="614"/>
      <c r="AB32" s="614"/>
      <c r="AC32" s="614"/>
      <c r="AD32" s="614"/>
      <c r="AE32" s="614"/>
      <c r="AF32" s="614"/>
      <c r="AG32" s="614"/>
      <c r="AH32" s="614"/>
      <c r="AI32" s="614"/>
      <c r="AJ32" s="614"/>
      <c r="AK32" s="614"/>
      <c r="AL32" s="614"/>
      <c r="AM32" s="614"/>
      <c r="AN32" s="614"/>
      <c r="AO32" s="614"/>
      <c r="AP32" s="614"/>
      <c r="AQ32" s="614"/>
      <c r="AR32" s="614"/>
      <c r="AS32" s="614"/>
      <c r="AT32" s="614"/>
      <c r="AU32" s="614"/>
      <c r="AV32" s="614"/>
      <c r="AW32" s="614"/>
      <c r="AX32" s="614"/>
      <c r="AY32" s="614"/>
      <c r="AZ32" s="614"/>
      <c r="BA32" s="615"/>
      <c r="BB32" s="615"/>
      <c r="BC32" s="615"/>
      <c r="BD32" s="615"/>
      <c r="BE32" s="615"/>
      <c r="BF32" s="615"/>
      <c r="BG32" s="615"/>
      <c r="BH32" s="615"/>
      <c r="BI32" s="615"/>
      <c r="BJ32" s="615"/>
      <c r="BK32" s="615"/>
      <c r="BL32" s="615"/>
      <c r="BM32" s="615"/>
      <c r="BN32" s="615"/>
      <c r="BO32" s="615"/>
      <c r="BP32" s="615"/>
      <c r="BQ32" s="615"/>
      <c r="BR32" s="615"/>
      <c r="BS32" s="615"/>
      <c r="BT32" s="615"/>
      <c r="BU32" s="615"/>
      <c r="BV32" s="615"/>
    </row>
    <row r="33" spans="1:74" ht="12" customHeight="1" x14ac:dyDescent="0.35">
      <c r="A33" s="545"/>
      <c r="B33" s="543"/>
      <c r="C33" s="614"/>
      <c r="D33" s="614"/>
      <c r="E33" s="614"/>
      <c r="F33" s="614"/>
      <c r="G33" s="614"/>
      <c r="H33" s="614"/>
      <c r="I33" s="614"/>
      <c r="J33" s="614"/>
      <c r="K33" s="614"/>
      <c r="L33" s="614"/>
      <c r="M33" s="614"/>
      <c r="N33" s="614"/>
      <c r="O33" s="614"/>
      <c r="P33" s="614"/>
      <c r="Q33" s="614"/>
      <c r="R33" s="614"/>
      <c r="S33" s="614"/>
      <c r="T33" s="614"/>
      <c r="U33" s="614"/>
      <c r="V33" s="614"/>
      <c r="W33" s="614"/>
      <c r="X33" s="614"/>
      <c r="Y33" s="614"/>
      <c r="Z33" s="614"/>
      <c r="AA33" s="614"/>
      <c r="AB33" s="614"/>
      <c r="AC33" s="614"/>
      <c r="AD33" s="614"/>
      <c r="AE33" s="614"/>
      <c r="AF33" s="614"/>
      <c r="AG33" s="614"/>
      <c r="AH33" s="614"/>
      <c r="AI33" s="614"/>
      <c r="AJ33" s="614"/>
      <c r="AK33" s="614"/>
      <c r="AL33" s="614"/>
      <c r="AM33" s="614"/>
      <c r="AN33" s="614"/>
      <c r="AO33" s="614"/>
      <c r="AP33" s="614"/>
      <c r="AQ33" s="614"/>
      <c r="AR33" s="614"/>
      <c r="AS33" s="614"/>
      <c r="AT33" s="614"/>
      <c r="AU33" s="614"/>
      <c r="AV33" s="614"/>
      <c r="AW33" s="614"/>
      <c r="AX33" s="614"/>
      <c r="AY33" s="614"/>
      <c r="AZ33" s="614"/>
      <c r="BA33" s="615"/>
      <c r="BB33" s="615"/>
      <c r="BC33" s="615"/>
      <c r="BD33" s="615"/>
      <c r="BE33" s="615"/>
      <c r="BF33" s="615"/>
      <c r="BG33" s="615"/>
      <c r="BH33" s="615"/>
      <c r="BI33" s="615"/>
      <c r="BJ33" s="615"/>
      <c r="BK33" s="615"/>
      <c r="BL33" s="615"/>
      <c r="BM33" s="615"/>
      <c r="BN33" s="615"/>
      <c r="BO33" s="615"/>
      <c r="BP33" s="615"/>
      <c r="BQ33" s="615"/>
      <c r="BR33" s="615"/>
      <c r="BS33" s="615"/>
      <c r="BT33" s="615"/>
      <c r="BU33" s="615"/>
      <c r="BV33" s="615"/>
    </row>
    <row r="34" spans="1:74" ht="12" customHeight="1" x14ac:dyDescent="0.35">
      <c r="A34" s="545"/>
      <c r="B34" s="543"/>
      <c r="C34" s="614"/>
      <c r="D34" s="614"/>
      <c r="E34" s="614"/>
      <c r="F34" s="614"/>
      <c r="G34" s="614"/>
      <c r="H34" s="614"/>
      <c r="I34" s="614"/>
      <c r="J34" s="614"/>
      <c r="K34" s="614"/>
      <c r="L34" s="614"/>
      <c r="M34" s="614"/>
      <c r="N34" s="614"/>
      <c r="O34" s="614"/>
      <c r="P34" s="614"/>
      <c r="Q34" s="614"/>
      <c r="R34" s="614"/>
      <c r="S34" s="614"/>
      <c r="T34" s="614"/>
      <c r="U34" s="614"/>
      <c r="V34" s="614"/>
      <c r="W34" s="614"/>
      <c r="X34" s="614"/>
      <c r="Y34" s="614"/>
      <c r="Z34" s="614"/>
      <c r="AA34" s="614"/>
      <c r="AB34" s="614"/>
      <c r="AC34" s="614"/>
      <c r="AD34" s="614"/>
      <c r="AE34" s="614"/>
      <c r="AF34" s="614"/>
      <c r="AG34" s="614"/>
      <c r="AH34" s="614"/>
      <c r="AI34" s="614"/>
      <c r="AJ34" s="614"/>
      <c r="AK34" s="614"/>
      <c r="AL34" s="614"/>
      <c r="AM34" s="614"/>
      <c r="AN34" s="614"/>
      <c r="AO34" s="614"/>
      <c r="AP34" s="614"/>
      <c r="AQ34" s="614"/>
      <c r="AR34" s="614"/>
      <c r="AS34" s="614"/>
      <c r="AT34" s="614"/>
      <c r="AU34" s="614"/>
      <c r="AV34" s="614"/>
      <c r="AW34" s="614"/>
      <c r="AX34" s="614"/>
      <c r="AY34" s="614"/>
      <c r="AZ34" s="614"/>
      <c r="BA34" s="615"/>
      <c r="BB34" s="615"/>
      <c r="BC34" s="615"/>
      <c r="BD34" s="615"/>
      <c r="BE34" s="615"/>
      <c r="BF34" s="615"/>
      <c r="BG34" s="615"/>
      <c r="BH34" s="615"/>
      <c r="BI34" s="615"/>
      <c r="BJ34" s="615"/>
      <c r="BK34" s="615"/>
      <c r="BL34" s="615"/>
      <c r="BM34" s="615"/>
      <c r="BN34" s="615"/>
      <c r="BO34" s="615"/>
      <c r="BP34" s="615"/>
      <c r="BQ34" s="615"/>
      <c r="BR34" s="615"/>
      <c r="BS34" s="615"/>
      <c r="BT34" s="615"/>
      <c r="BU34" s="615"/>
      <c r="BV34" s="615"/>
    </row>
    <row r="35" spans="1:74" ht="12" customHeight="1" x14ac:dyDescent="0.35">
      <c r="A35" s="545"/>
      <c r="B35" s="544"/>
      <c r="C35" s="614"/>
      <c r="D35" s="614"/>
      <c r="E35" s="614"/>
      <c r="F35" s="614"/>
      <c r="G35" s="614"/>
      <c r="H35" s="614"/>
      <c r="I35" s="614"/>
      <c r="J35" s="614"/>
      <c r="K35" s="614"/>
      <c r="L35" s="614"/>
      <c r="M35" s="614"/>
      <c r="N35" s="614"/>
      <c r="O35" s="614"/>
      <c r="P35" s="614"/>
      <c r="Q35" s="614"/>
      <c r="R35" s="614"/>
      <c r="S35" s="614"/>
      <c r="T35" s="614"/>
      <c r="U35" s="614"/>
      <c r="V35" s="614"/>
      <c r="W35" s="614"/>
      <c r="X35" s="614"/>
      <c r="Y35" s="614"/>
      <c r="Z35" s="614"/>
      <c r="AA35" s="614"/>
      <c r="AB35" s="614"/>
      <c r="AC35" s="614"/>
      <c r="AD35" s="614"/>
      <c r="AE35" s="614"/>
      <c r="AF35" s="614"/>
      <c r="AG35" s="614"/>
      <c r="AH35" s="614"/>
      <c r="AI35" s="614"/>
      <c r="AJ35" s="614"/>
      <c r="AK35" s="614"/>
      <c r="AL35" s="614"/>
      <c r="AM35" s="614"/>
      <c r="AN35" s="614"/>
      <c r="AO35" s="614"/>
      <c r="AP35" s="614"/>
      <c r="AQ35" s="614"/>
      <c r="AR35" s="614"/>
      <c r="AS35" s="614"/>
      <c r="AT35" s="614"/>
      <c r="AU35" s="614"/>
      <c r="AV35" s="614"/>
      <c r="AW35" s="614"/>
      <c r="AX35" s="614"/>
      <c r="AY35" s="614"/>
      <c r="AZ35" s="614"/>
      <c r="BA35" s="615"/>
      <c r="BB35" s="615"/>
      <c r="BC35" s="615"/>
      <c r="BD35" s="615"/>
      <c r="BE35" s="615"/>
      <c r="BF35" s="615"/>
      <c r="BG35" s="615"/>
      <c r="BH35" s="615"/>
      <c r="BI35" s="615"/>
      <c r="BJ35" s="615"/>
      <c r="BK35" s="615"/>
      <c r="BL35" s="615"/>
      <c r="BM35" s="615"/>
      <c r="BN35" s="615"/>
      <c r="BO35" s="615"/>
      <c r="BP35" s="615"/>
      <c r="BQ35" s="615"/>
      <c r="BR35" s="615"/>
      <c r="BS35" s="615"/>
      <c r="BT35" s="615"/>
      <c r="BU35" s="615"/>
      <c r="BV35" s="615"/>
    </row>
    <row r="36" spans="1:74" ht="12" customHeight="1" x14ac:dyDescent="0.35">
      <c r="A36" s="545"/>
      <c r="B36" s="543"/>
      <c r="C36" s="614"/>
      <c r="D36" s="614"/>
      <c r="E36" s="614"/>
      <c r="F36" s="614"/>
      <c r="G36" s="614"/>
      <c r="H36" s="614"/>
      <c r="I36" s="614"/>
      <c r="J36" s="614"/>
      <c r="K36" s="614"/>
      <c r="L36" s="614"/>
      <c r="M36" s="614"/>
      <c r="N36" s="614"/>
      <c r="O36" s="614"/>
      <c r="P36" s="614"/>
      <c r="Q36" s="614"/>
      <c r="R36" s="614"/>
      <c r="S36" s="614"/>
      <c r="T36" s="614"/>
      <c r="U36" s="614"/>
      <c r="V36" s="614"/>
      <c r="W36" s="614"/>
      <c r="X36" s="614"/>
      <c r="Y36" s="614"/>
      <c r="Z36" s="614"/>
      <c r="AA36" s="614"/>
      <c r="AB36" s="614"/>
      <c r="AC36" s="614"/>
      <c r="AD36" s="614"/>
      <c r="AE36" s="614"/>
      <c r="AF36" s="614"/>
      <c r="AG36" s="614"/>
      <c r="AH36" s="614"/>
      <c r="AI36" s="614"/>
      <c r="AJ36" s="614"/>
      <c r="AK36" s="614"/>
      <c r="AL36" s="614"/>
      <c r="AM36" s="614"/>
      <c r="AN36" s="614"/>
      <c r="AO36" s="614"/>
      <c r="AP36" s="614"/>
      <c r="AQ36" s="614"/>
      <c r="AR36" s="614"/>
      <c r="AS36" s="614"/>
      <c r="AT36" s="614"/>
      <c r="AU36" s="614"/>
      <c r="AV36" s="614"/>
      <c r="AW36" s="614"/>
      <c r="AX36" s="614"/>
      <c r="AY36" s="614"/>
      <c r="AZ36" s="614"/>
      <c r="BA36" s="615"/>
      <c r="BB36" s="615"/>
      <c r="BC36" s="615"/>
      <c r="BD36" s="615"/>
      <c r="BE36" s="615"/>
      <c r="BF36" s="615"/>
      <c r="BG36" s="615"/>
      <c r="BH36" s="615"/>
      <c r="BI36" s="615"/>
      <c r="BJ36" s="615"/>
      <c r="BK36" s="615"/>
      <c r="BL36" s="615"/>
      <c r="BM36" s="615"/>
      <c r="BN36" s="615"/>
      <c r="BO36" s="615"/>
      <c r="BP36" s="615"/>
      <c r="BQ36" s="615"/>
      <c r="BR36" s="615"/>
      <c r="BS36" s="615"/>
      <c r="BT36" s="615"/>
      <c r="BU36" s="615"/>
      <c r="BV36" s="615"/>
    </row>
    <row r="37" spans="1:74" ht="12" customHeight="1" x14ac:dyDescent="0.35">
      <c r="A37" s="545"/>
      <c r="B37" s="543"/>
      <c r="C37" s="614"/>
      <c r="D37" s="614"/>
      <c r="E37" s="614"/>
      <c r="F37" s="614"/>
      <c r="G37" s="614"/>
      <c r="H37" s="614"/>
      <c r="I37" s="614"/>
      <c r="J37" s="614"/>
      <c r="K37" s="614"/>
      <c r="L37" s="614"/>
      <c r="M37" s="614"/>
      <c r="N37" s="614"/>
      <c r="O37" s="614"/>
      <c r="P37" s="614"/>
      <c r="Q37" s="614"/>
      <c r="R37" s="614"/>
      <c r="S37" s="614"/>
      <c r="T37" s="614"/>
      <c r="U37" s="614"/>
      <c r="V37" s="614"/>
      <c r="W37" s="614"/>
      <c r="X37" s="614"/>
      <c r="Y37" s="614"/>
      <c r="Z37" s="614"/>
      <c r="AA37" s="614"/>
      <c r="AB37" s="614"/>
      <c r="AC37" s="614"/>
      <c r="AD37" s="614"/>
      <c r="AE37" s="614"/>
      <c r="AF37" s="614"/>
      <c r="AG37" s="614"/>
      <c r="AH37" s="614"/>
      <c r="AI37" s="614"/>
      <c r="AJ37" s="614"/>
      <c r="AK37" s="614"/>
      <c r="AL37" s="614"/>
      <c r="AM37" s="614"/>
      <c r="AN37" s="614"/>
      <c r="AO37" s="614"/>
      <c r="AP37" s="614"/>
      <c r="AQ37" s="614"/>
      <c r="AR37" s="614"/>
      <c r="AS37" s="614"/>
      <c r="AT37" s="614"/>
      <c r="AU37" s="614"/>
      <c r="AV37" s="614"/>
      <c r="AW37" s="614"/>
      <c r="AX37" s="614"/>
      <c r="AY37" s="614"/>
      <c r="AZ37" s="614"/>
      <c r="BA37" s="615"/>
      <c r="BB37" s="615"/>
      <c r="BC37" s="615"/>
      <c r="BD37" s="615"/>
      <c r="BE37" s="615"/>
      <c r="BF37" s="615"/>
      <c r="BG37" s="615"/>
      <c r="BH37" s="615"/>
      <c r="BI37" s="615"/>
      <c r="BJ37" s="615"/>
      <c r="BK37" s="615"/>
      <c r="BL37" s="615"/>
      <c r="BM37" s="615"/>
      <c r="BN37" s="615"/>
      <c r="BO37" s="615"/>
      <c r="BP37" s="615"/>
      <c r="BQ37" s="615"/>
      <c r="BR37" s="615"/>
      <c r="BS37" s="615"/>
      <c r="BT37" s="615"/>
      <c r="BU37" s="615"/>
      <c r="BV37" s="615"/>
    </row>
    <row r="38" spans="1:74" ht="12" customHeight="1" x14ac:dyDescent="0.35">
      <c r="A38" s="545"/>
      <c r="B38" s="543"/>
      <c r="C38" s="614"/>
      <c r="D38" s="614"/>
      <c r="E38" s="614"/>
      <c r="F38" s="614"/>
      <c r="G38" s="614"/>
      <c r="H38" s="614"/>
      <c r="I38" s="614"/>
      <c r="J38" s="614"/>
      <c r="K38" s="614"/>
      <c r="L38" s="614"/>
      <c r="M38" s="614"/>
      <c r="N38" s="614"/>
      <c r="O38" s="614"/>
      <c r="P38" s="614"/>
      <c r="Q38" s="614"/>
      <c r="R38" s="614"/>
      <c r="S38" s="614"/>
      <c r="T38" s="614"/>
      <c r="U38" s="614"/>
      <c r="V38" s="614"/>
      <c r="W38" s="614"/>
      <c r="X38" s="614"/>
      <c r="Y38" s="614"/>
      <c r="Z38" s="614"/>
      <c r="AA38" s="614"/>
      <c r="AB38" s="614"/>
      <c r="AC38" s="614"/>
      <c r="AD38" s="614"/>
      <c r="AE38" s="614"/>
      <c r="AF38" s="614"/>
      <c r="AG38" s="614"/>
      <c r="AH38" s="614"/>
      <c r="AI38" s="614"/>
      <c r="AJ38" s="614"/>
      <c r="AK38" s="614"/>
      <c r="AL38" s="614"/>
      <c r="AM38" s="614"/>
      <c r="AN38" s="614"/>
      <c r="AO38" s="614"/>
      <c r="AP38" s="614"/>
      <c r="AQ38" s="614"/>
      <c r="AR38" s="614"/>
      <c r="AS38" s="614"/>
      <c r="AT38" s="614"/>
      <c r="AU38" s="614"/>
      <c r="AV38" s="614"/>
      <c r="AW38" s="614"/>
      <c r="AX38" s="614"/>
      <c r="AY38" s="614"/>
      <c r="AZ38" s="614"/>
      <c r="BA38" s="615"/>
      <c r="BB38" s="615"/>
      <c r="BC38" s="615"/>
      <c r="BD38" s="615"/>
      <c r="BE38" s="615"/>
      <c r="BF38" s="615"/>
      <c r="BG38" s="615"/>
      <c r="BH38" s="615"/>
      <c r="BI38" s="615"/>
      <c r="BJ38" s="615"/>
      <c r="BK38" s="615"/>
      <c r="BL38" s="615"/>
      <c r="BM38" s="615"/>
      <c r="BN38" s="615"/>
      <c r="BO38" s="615"/>
      <c r="BP38" s="615"/>
      <c r="BQ38" s="615"/>
      <c r="BR38" s="615"/>
      <c r="BS38" s="615"/>
      <c r="BT38" s="615"/>
      <c r="BU38" s="615"/>
      <c r="BV38" s="615"/>
    </row>
    <row r="39" spans="1:74" ht="12" customHeight="1" x14ac:dyDescent="0.35">
      <c r="A39" s="545"/>
      <c r="B39" s="543"/>
      <c r="C39" s="614"/>
      <c r="D39" s="614"/>
      <c r="E39" s="614"/>
      <c r="F39" s="614"/>
      <c r="G39" s="614"/>
      <c r="H39" s="614"/>
      <c r="I39" s="614"/>
      <c r="J39" s="614"/>
      <c r="K39" s="614"/>
      <c r="L39" s="614"/>
      <c r="M39" s="614"/>
      <c r="N39" s="614"/>
      <c r="O39" s="614"/>
      <c r="P39" s="614"/>
      <c r="Q39" s="614"/>
      <c r="R39" s="614"/>
      <c r="S39" s="614"/>
      <c r="T39" s="614"/>
      <c r="U39" s="614"/>
      <c r="V39" s="614"/>
      <c r="W39" s="614"/>
      <c r="X39" s="614"/>
      <c r="Y39" s="614"/>
      <c r="Z39" s="614"/>
      <c r="AA39" s="614"/>
      <c r="AB39" s="614"/>
      <c r="AC39" s="614"/>
      <c r="AD39" s="614"/>
      <c r="AE39" s="614"/>
      <c r="AF39" s="614"/>
      <c r="AG39" s="614"/>
      <c r="AH39" s="614"/>
      <c r="AI39" s="614"/>
      <c r="AJ39" s="614"/>
      <c r="AK39" s="614"/>
      <c r="AL39" s="614"/>
      <c r="AM39" s="614"/>
      <c r="AN39" s="614"/>
      <c r="AO39" s="614"/>
      <c r="AP39" s="614"/>
      <c r="AQ39" s="614"/>
      <c r="AR39" s="614"/>
      <c r="AS39" s="614"/>
      <c r="AT39" s="614"/>
      <c r="AU39" s="614"/>
      <c r="AV39" s="614"/>
      <c r="AW39" s="614"/>
      <c r="AX39" s="614"/>
      <c r="AY39" s="614"/>
      <c r="AZ39" s="614"/>
      <c r="BA39" s="615"/>
      <c r="BB39" s="615"/>
      <c r="BC39" s="615"/>
      <c r="BD39" s="615"/>
      <c r="BE39" s="615"/>
      <c r="BF39" s="615"/>
      <c r="BG39" s="615"/>
      <c r="BH39" s="615"/>
      <c r="BI39" s="615"/>
      <c r="BJ39" s="615"/>
      <c r="BK39" s="615"/>
      <c r="BL39" s="615"/>
      <c r="BM39" s="615"/>
      <c r="BN39" s="615"/>
      <c r="BO39" s="615"/>
      <c r="BP39" s="615"/>
      <c r="BQ39" s="615"/>
      <c r="BR39" s="615"/>
      <c r="BS39" s="615"/>
      <c r="BT39" s="615"/>
      <c r="BU39" s="615"/>
      <c r="BV39" s="615"/>
    </row>
    <row r="40" spans="1:74" ht="12" customHeight="1" x14ac:dyDescent="0.35">
      <c r="A40" s="545"/>
      <c r="B40" s="543"/>
      <c r="C40" s="614"/>
      <c r="D40" s="614"/>
      <c r="E40" s="614"/>
      <c r="F40" s="614"/>
      <c r="G40" s="614"/>
      <c r="H40" s="614"/>
      <c r="I40" s="614"/>
      <c r="J40" s="614"/>
      <c r="K40" s="614"/>
      <c r="L40" s="614"/>
      <c r="M40" s="614"/>
      <c r="N40" s="614"/>
      <c r="O40" s="614"/>
      <c r="P40" s="614"/>
      <c r="Q40" s="614"/>
      <c r="R40" s="614"/>
      <c r="S40" s="614"/>
      <c r="T40" s="614"/>
      <c r="U40" s="614"/>
      <c r="V40" s="614"/>
      <c r="W40" s="614"/>
      <c r="X40" s="614"/>
      <c r="Y40" s="614"/>
      <c r="Z40" s="614"/>
      <c r="AA40" s="614"/>
      <c r="AB40" s="614"/>
      <c r="AC40" s="614"/>
      <c r="AD40" s="614"/>
      <c r="AE40" s="614"/>
      <c r="AF40" s="614"/>
      <c r="AG40" s="614"/>
      <c r="AH40" s="614"/>
      <c r="AI40" s="614"/>
      <c r="AJ40" s="614"/>
      <c r="AK40" s="614"/>
      <c r="AL40" s="614"/>
      <c r="AM40" s="614"/>
      <c r="AN40" s="614"/>
      <c r="AO40" s="614"/>
      <c r="AP40" s="614"/>
      <c r="AQ40" s="614"/>
      <c r="AR40" s="614"/>
      <c r="AS40" s="614"/>
      <c r="AT40" s="614"/>
      <c r="AU40" s="614"/>
      <c r="AV40" s="614"/>
      <c r="AW40" s="614"/>
      <c r="AX40" s="614"/>
      <c r="AY40" s="614"/>
      <c r="AZ40" s="614"/>
      <c r="BA40" s="615"/>
      <c r="BB40" s="615"/>
      <c r="BC40" s="615"/>
      <c r="BD40" s="615"/>
      <c r="BE40" s="615"/>
      <c r="BF40" s="615"/>
      <c r="BG40" s="615"/>
      <c r="BH40" s="615"/>
      <c r="BI40" s="615"/>
      <c r="BJ40" s="615"/>
      <c r="BK40" s="615"/>
      <c r="BL40" s="615"/>
      <c r="BM40" s="615"/>
      <c r="BN40" s="615"/>
      <c r="BO40" s="615"/>
      <c r="BP40" s="615"/>
      <c r="BQ40" s="615"/>
      <c r="BR40" s="615"/>
      <c r="BS40" s="615"/>
      <c r="BT40" s="615"/>
      <c r="BU40" s="615"/>
      <c r="BV40" s="615"/>
    </row>
    <row r="41" spans="1:74" ht="12" customHeight="1" x14ac:dyDescent="0.35">
      <c r="A41" s="545"/>
      <c r="B41" s="543"/>
      <c r="C41" s="614"/>
      <c r="D41" s="614"/>
      <c r="E41" s="614"/>
      <c r="F41" s="614"/>
      <c r="G41" s="614"/>
      <c r="H41" s="614"/>
      <c r="I41" s="614"/>
      <c r="J41" s="614"/>
      <c r="K41" s="614"/>
      <c r="L41" s="614"/>
      <c r="M41" s="614"/>
      <c r="N41" s="614"/>
      <c r="O41" s="614"/>
      <c r="P41" s="614"/>
      <c r="Q41" s="614"/>
      <c r="R41" s="614"/>
      <c r="S41" s="614"/>
      <c r="T41" s="614"/>
      <c r="U41" s="614"/>
      <c r="V41" s="614"/>
      <c r="W41" s="614"/>
      <c r="X41" s="614"/>
      <c r="Y41" s="614"/>
      <c r="Z41" s="614"/>
      <c r="AA41" s="614"/>
      <c r="AB41" s="614"/>
      <c r="AC41" s="614"/>
      <c r="AD41" s="614"/>
      <c r="AE41" s="614"/>
      <c r="AF41" s="614"/>
      <c r="AG41" s="614"/>
      <c r="AH41" s="614"/>
      <c r="AI41" s="614"/>
      <c r="AJ41" s="614"/>
      <c r="AK41" s="614"/>
      <c r="AL41" s="614"/>
      <c r="AM41" s="614"/>
      <c r="AN41" s="614"/>
      <c r="AO41" s="614"/>
      <c r="AP41" s="614"/>
      <c r="AQ41" s="614"/>
      <c r="AR41" s="614"/>
      <c r="AS41" s="614"/>
      <c r="AT41" s="614"/>
      <c r="AU41" s="614"/>
      <c r="AV41" s="614"/>
      <c r="AW41" s="614"/>
      <c r="AX41" s="614"/>
      <c r="AY41" s="614"/>
      <c r="AZ41" s="614"/>
      <c r="BA41" s="615"/>
      <c r="BB41" s="615"/>
      <c r="BC41" s="615"/>
      <c r="BD41" s="615"/>
      <c r="BE41" s="615"/>
      <c r="BF41" s="615"/>
      <c r="BG41" s="615"/>
      <c r="BH41" s="615"/>
      <c r="BI41" s="615"/>
      <c r="BJ41" s="615"/>
      <c r="BK41" s="615"/>
      <c r="BL41" s="615"/>
      <c r="BM41" s="615"/>
      <c r="BN41" s="615"/>
      <c r="BO41" s="615"/>
      <c r="BP41" s="615"/>
      <c r="BQ41" s="615"/>
      <c r="BR41" s="615"/>
      <c r="BS41" s="615"/>
      <c r="BT41" s="615"/>
      <c r="BU41" s="615"/>
      <c r="BV41" s="615"/>
    </row>
    <row r="42" spans="1:74" ht="12" customHeight="1" x14ac:dyDescent="0.35">
      <c r="A42" s="545"/>
      <c r="B42" s="543"/>
      <c r="C42" s="614"/>
      <c r="D42" s="614"/>
      <c r="E42" s="614"/>
      <c r="F42" s="614"/>
      <c r="G42" s="614"/>
      <c r="H42" s="614"/>
      <c r="I42" s="614"/>
      <c r="J42" s="614"/>
      <c r="K42" s="614"/>
      <c r="L42" s="614"/>
      <c r="M42" s="614"/>
      <c r="N42" s="614"/>
      <c r="O42" s="614"/>
      <c r="P42" s="614"/>
      <c r="Q42" s="614"/>
      <c r="R42" s="614"/>
      <c r="S42" s="614"/>
      <c r="T42" s="614"/>
      <c r="U42" s="614"/>
      <c r="V42" s="614"/>
      <c r="W42" s="614"/>
      <c r="X42" s="614"/>
      <c r="Y42" s="614"/>
      <c r="Z42" s="614"/>
      <c r="AA42" s="614"/>
      <c r="AB42" s="614"/>
      <c r="AC42" s="614"/>
      <c r="AD42" s="614"/>
      <c r="AE42" s="614"/>
      <c r="AF42" s="614"/>
      <c r="AG42" s="614"/>
      <c r="AH42" s="614"/>
      <c r="AI42" s="614"/>
      <c r="AJ42" s="614"/>
      <c r="AK42" s="614"/>
      <c r="AL42" s="614"/>
      <c r="AM42" s="614"/>
      <c r="AN42" s="614"/>
      <c r="AO42" s="614"/>
      <c r="AP42" s="614"/>
      <c r="AQ42" s="614"/>
      <c r="AR42" s="614"/>
      <c r="AS42" s="614"/>
      <c r="AT42" s="614"/>
      <c r="AU42" s="614"/>
      <c r="AV42" s="614"/>
      <c r="AW42" s="614"/>
      <c r="AX42" s="614"/>
      <c r="AY42" s="614"/>
      <c r="AZ42" s="614"/>
      <c r="BA42" s="615"/>
      <c r="BB42" s="615"/>
      <c r="BC42" s="615"/>
      <c r="BD42" s="615"/>
      <c r="BE42" s="615"/>
      <c r="BF42" s="615"/>
      <c r="BG42" s="615"/>
      <c r="BH42" s="615"/>
      <c r="BI42" s="615"/>
      <c r="BJ42" s="615"/>
      <c r="BK42" s="615"/>
      <c r="BL42" s="615"/>
      <c r="BM42" s="615"/>
      <c r="BN42" s="615"/>
      <c r="BO42" s="615"/>
      <c r="BP42" s="615"/>
      <c r="BQ42" s="615"/>
      <c r="BR42" s="615"/>
      <c r="BS42" s="615"/>
      <c r="BT42" s="615"/>
      <c r="BU42" s="615"/>
      <c r="BV42" s="615"/>
    </row>
    <row r="43" spans="1:74" ht="12" customHeight="1" x14ac:dyDescent="0.35">
      <c r="A43" s="545"/>
      <c r="B43" s="543"/>
      <c r="C43" s="614"/>
      <c r="D43" s="614"/>
      <c r="E43" s="614"/>
      <c r="F43" s="614"/>
      <c r="G43" s="614"/>
      <c r="H43" s="614"/>
      <c r="I43" s="614"/>
      <c r="J43" s="614"/>
      <c r="K43" s="614"/>
      <c r="L43" s="614"/>
      <c r="M43" s="614"/>
      <c r="N43" s="614"/>
      <c r="O43" s="614"/>
      <c r="P43" s="614"/>
      <c r="Q43" s="614"/>
      <c r="R43" s="614"/>
      <c r="S43" s="614"/>
      <c r="T43" s="614"/>
      <c r="U43" s="614"/>
      <c r="V43" s="614"/>
      <c r="W43" s="614"/>
      <c r="X43" s="614"/>
      <c r="Y43" s="614"/>
      <c r="Z43" s="614"/>
      <c r="AA43" s="614"/>
      <c r="AB43" s="614"/>
      <c r="AC43" s="614"/>
      <c r="AD43" s="614"/>
      <c r="AE43" s="614"/>
      <c r="AF43" s="614"/>
      <c r="AG43" s="614"/>
      <c r="AH43" s="614"/>
      <c r="AI43" s="614"/>
      <c r="AJ43" s="614"/>
      <c r="AK43" s="614"/>
      <c r="AL43" s="614"/>
      <c r="AM43" s="614"/>
      <c r="AN43" s="614"/>
      <c r="AO43" s="614"/>
      <c r="AP43" s="614"/>
      <c r="AQ43" s="614"/>
      <c r="AR43" s="614"/>
      <c r="AS43" s="614"/>
      <c r="AT43" s="614"/>
      <c r="AU43" s="614"/>
      <c r="AV43" s="614"/>
      <c r="AW43" s="614"/>
      <c r="AX43" s="614"/>
      <c r="AY43" s="614"/>
      <c r="AZ43" s="614"/>
      <c r="BA43" s="615"/>
      <c r="BB43" s="615"/>
      <c r="BC43" s="615"/>
      <c r="BD43" s="615"/>
      <c r="BE43" s="615"/>
      <c r="BF43" s="615"/>
      <c r="BG43" s="615"/>
      <c r="BH43" s="615"/>
      <c r="BI43" s="615"/>
      <c r="BJ43" s="615"/>
      <c r="BK43" s="615"/>
      <c r="BL43" s="615"/>
      <c r="BM43" s="615"/>
      <c r="BN43" s="615"/>
      <c r="BO43" s="615"/>
      <c r="BP43" s="615"/>
      <c r="BQ43" s="615"/>
      <c r="BR43" s="615"/>
      <c r="BS43" s="615"/>
      <c r="BT43" s="615"/>
      <c r="BU43" s="615"/>
      <c r="BV43" s="615"/>
    </row>
    <row r="44" spans="1:74" ht="12" customHeight="1" x14ac:dyDescent="0.35">
      <c r="A44" s="545"/>
      <c r="B44" s="543"/>
      <c r="C44" s="614"/>
      <c r="D44" s="614"/>
      <c r="E44" s="614"/>
      <c r="F44" s="614"/>
      <c r="G44" s="614"/>
      <c r="H44" s="614"/>
      <c r="I44" s="614"/>
      <c r="J44" s="614"/>
      <c r="K44" s="614"/>
      <c r="L44" s="614"/>
      <c r="M44" s="614"/>
      <c r="N44" s="614"/>
      <c r="O44" s="614"/>
      <c r="P44" s="614"/>
      <c r="Q44" s="614"/>
      <c r="R44" s="614"/>
      <c r="S44" s="614"/>
      <c r="T44" s="614"/>
      <c r="U44" s="614"/>
      <c r="V44" s="614"/>
      <c r="W44" s="614"/>
      <c r="X44" s="614"/>
      <c r="Y44" s="614"/>
      <c r="Z44" s="614"/>
      <c r="AA44" s="614"/>
      <c r="AB44" s="614"/>
      <c r="AC44" s="614"/>
      <c r="AD44" s="614"/>
      <c r="AE44" s="614"/>
      <c r="AF44" s="614"/>
      <c r="AG44" s="614"/>
      <c r="AH44" s="614"/>
      <c r="AI44" s="614"/>
      <c r="AJ44" s="614"/>
      <c r="AK44" s="614"/>
      <c r="AL44" s="614"/>
      <c r="AM44" s="614"/>
      <c r="AN44" s="614"/>
      <c r="AO44" s="614"/>
      <c r="AP44" s="614"/>
      <c r="AQ44" s="614"/>
      <c r="AR44" s="614"/>
      <c r="AS44" s="614"/>
      <c r="AT44" s="614"/>
      <c r="AU44" s="614"/>
      <c r="AV44" s="614"/>
      <c r="AW44" s="614"/>
      <c r="AX44" s="614"/>
      <c r="AY44" s="614"/>
      <c r="AZ44" s="614"/>
      <c r="BA44" s="615"/>
      <c r="BB44" s="615"/>
      <c r="BC44" s="615"/>
      <c r="BD44" s="615"/>
      <c r="BE44" s="615"/>
      <c r="BF44" s="615"/>
      <c r="BG44" s="615"/>
      <c r="BH44" s="615"/>
      <c r="BI44" s="615"/>
      <c r="BJ44" s="615"/>
      <c r="BK44" s="615"/>
      <c r="BL44" s="615"/>
      <c r="BM44" s="615"/>
      <c r="BN44" s="615"/>
      <c r="BO44" s="615"/>
      <c r="BP44" s="615"/>
      <c r="BQ44" s="615"/>
      <c r="BR44" s="615"/>
      <c r="BS44" s="615"/>
      <c r="BT44" s="615"/>
      <c r="BU44" s="615"/>
      <c r="BV44" s="615"/>
    </row>
    <row r="45" spans="1:74" ht="12" customHeight="1" x14ac:dyDescent="0.35">
      <c r="A45" s="616"/>
      <c r="B45" s="548"/>
      <c r="C45" s="617"/>
      <c r="D45" s="617"/>
      <c r="E45" s="617"/>
      <c r="F45" s="617"/>
      <c r="G45" s="617"/>
      <c r="H45" s="617"/>
      <c r="I45" s="617"/>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row>
    <row r="46" spans="1:74" ht="12" customHeight="1" x14ac:dyDescent="0.35">
      <c r="A46" s="545"/>
      <c r="B46" s="542"/>
      <c r="C46" s="542"/>
      <c r="D46" s="542"/>
      <c r="E46" s="542"/>
      <c r="F46" s="542"/>
      <c r="G46" s="542"/>
      <c r="H46" s="542"/>
      <c r="I46" s="542"/>
      <c r="J46" s="542"/>
      <c r="K46" s="542"/>
      <c r="L46" s="542"/>
      <c r="M46" s="542"/>
      <c r="N46" s="542"/>
      <c r="O46" s="542"/>
      <c r="P46" s="542"/>
      <c r="Q46" s="542"/>
      <c r="BG46" s="607"/>
    </row>
    <row r="47" spans="1:74" ht="12" customHeight="1" x14ac:dyDescent="0.35">
      <c r="A47" s="545"/>
      <c r="B47" s="542"/>
      <c r="C47" s="542"/>
      <c r="D47" s="542"/>
      <c r="E47" s="542"/>
      <c r="F47" s="542"/>
      <c r="G47" s="542"/>
      <c r="H47" s="542"/>
      <c r="I47" s="542"/>
      <c r="J47" s="542"/>
      <c r="K47" s="542"/>
      <c r="L47" s="542"/>
      <c r="M47" s="542"/>
      <c r="N47" s="542"/>
      <c r="O47" s="542"/>
      <c r="P47" s="542"/>
      <c r="Q47" s="542"/>
    </row>
    <row r="48" spans="1:74" ht="12" customHeight="1" x14ac:dyDescent="0.35">
      <c r="A48" s="545"/>
      <c r="B48" s="719"/>
      <c r="C48" s="720"/>
      <c r="D48" s="720"/>
      <c r="E48" s="720"/>
      <c r="F48" s="720"/>
      <c r="G48" s="720"/>
      <c r="H48" s="720"/>
      <c r="I48" s="720"/>
      <c r="J48" s="720"/>
      <c r="K48" s="720"/>
      <c r="L48" s="720"/>
      <c r="M48" s="720"/>
      <c r="N48" s="720"/>
      <c r="O48" s="720"/>
      <c r="P48" s="720"/>
      <c r="Q48" s="720"/>
    </row>
    <row r="49" spans="1:17" ht="12" customHeight="1" x14ac:dyDescent="0.35">
      <c r="A49" s="545"/>
      <c r="B49" s="720"/>
      <c r="C49" s="720"/>
      <c r="D49" s="720"/>
      <c r="E49" s="720"/>
      <c r="F49" s="720"/>
      <c r="G49" s="720"/>
      <c r="H49" s="720"/>
      <c r="I49" s="720"/>
      <c r="J49" s="720"/>
      <c r="K49" s="720"/>
      <c r="L49" s="720"/>
      <c r="M49" s="720"/>
      <c r="N49" s="720"/>
      <c r="O49" s="720"/>
      <c r="P49" s="720"/>
      <c r="Q49" s="720"/>
    </row>
    <row r="50" spans="1:17" ht="12" customHeight="1" x14ac:dyDescent="0.35">
      <c r="A50" s="545"/>
      <c r="B50" s="542"/>
      <c r="C50" s="542"/>
      <c r="D50" s="542"/>
      <c r="E50" s="542"/>
      <c r="F50" s="542"/>
      <c r="G50" s="542"/>
      <c r="H50" s="542"/>
      <c r="I50" s="542"/>
      <c r="J50" s="542"/>
      <c r="K50" s="542"/>
      <c r="L50" s="542"/>
      <c r="M50" s="542"/>
      <c r="N50" s="542"/>
      <c r="O50" s="542"/>
      <c r="P50" s="542"/>
      <c r="Q50" s="542"/>
    </row>
    <row r="51" spans="1:17" ht="12" customHeight="1" x14ac:dyDescent="0.35">
      <c r="A51" s="545"/>
      <c r="B51" s="721"/>
      <c r="C51" s="722"/>
      <c r="D51" s="722"/>
      <c r="E51" s="722"/>
      <c r="F51" s="722"/>
      <c r="G51" s="722"/>
      <c r="H51" s="722"/>
      <c r="I51" s="722"/>
      <c r="J51" s="722"/>
      <c r="K51" s="722"/>
      <c r="L51" s="722"/>
      <c r="M51" s="722"/>
      <c r="N51" s="722"/>
      <c r="O51" s="722"/>
      <c r="P51" s="722"/>
      <c r="Q51" s="722"/>
    </row>
    <row r="52" spans="1:17" ht="12" customHeight="1" x14ac:dyDescent="0.35">
      <c r="A52" s="545"/>
      <c r="B52" s="723"/>
      <c r="C52" s="722"/>
      <c r="D52" s="722"/>
      <c r="E52" s="722"/>
      <c r="F52" s="722"/>
      <c r="G52" s="722"/>
      <c r="H52" s="722"/>
      <c r="I52" s="722"/>
      <c r="J52" s="722"/>
      <c r="K52" s="722"/>
      <c r="L52" s="722"/>
      <c r="M52" s="722"/>
      <c r="N52" s="722"/>
      <c r="O52" s="722"/>
      <c r="P52" s="722"/>
      <c r="Q52" s="722"/>
    </row>
    <row r="53" spans="1:17" ht="12" customHeight="1" x14ac:dyDescent="0.35">
      <c r="A53" s="545"/>
      <c r="B53" s="638"/>
      <c r="C53" s="722"/>
      <c r="D53" s="722"/>
      <c r="E53" s="722"/>
      <c r="F53" s="722"/>
      <c r="G53" s="722"/>
      <c r="H53" s="722"/>
      <c r="I53" s="722"/>
      <c r="J53" s="722"/>
      <c r="K53" s="722"/>
      <c r="L53" s="722"/>
      <c r="M53" s="722"/>
      <c r="N53" s="722"/>
      <c r="O53" s="722"/>
      <c r="P53" s="722"/>
      <c r="Q53" s="722"/>
    </row>
    <row r="54" spans="1:17" ht="12" customHeight="1" x14ac:dyDescent="0.35">
      <c r="A54" s="545"/>
      <c r="B54" s="542"/>
      <c r="C54" s="542"/>
      <c r="D54" s="542"/>
      <c r="E54" s="542"/>
      <c r="F54" s="542"/>
      <c r="G54" s="542"/>
      <c r="H54" s="542"/>
      <c r="I54" s="542"/>
      <c r="J54" s="542"/>
      <c r="K54" s="542"/>
      <c r="L54" s="542"/>
      <c r="M54" s="542"/>
      <c r="N54" s="542"/>
      <c r="O54" s="542"/>
      <c r="P54" s="542"/>
      <c r="Q54" s="542"/>
    </row>
    <row r="55" spans="1:17" ht="12" customHeight="1" x14ac:dyDescent="0.35">
      <c r="A55" s="545"/>
      <c r="B55" s="542"/>
      <c r="C55" s="542"/>
      <c r="D55" s="542"/>
      <c r="E55" s="542"/>
      <c r="F55" s="542"/>
      <c r="G55" s="542"/>
      <c r="H55" s="542"/>
      <c r="I55" s="542"/>
      <c r="J55" s="542"/>
      <c r="K55" s="542"/>
      <c r="L55" s="542"/>
      <c r="M55" s="542"/>
      <c r="N55" s="542"/>
      <c r="O55" s="542"/>
      <c r="P55" s="542"/>
      <c r="Q55" s="542"/>
    </row>
    <row r="56" spans="1:17" ht="12" customHeight="1" x14ac:dyDescent="0.35">
      <c r="A56" s="545"/>
      <c r="B56" s="654"/>
      <c r="C56" s="712"/>
      <c r="D56" s="712"/>
      <c r="E56" s="712"/>
      <c r="F56" s="712"/>
      <c r="G56" s="712"/>
      <c r="H56" s="712"/>
      <c r="I56" s="712"/>
      <c r="J56" s="712"/>
      <c r="K56" s="712"/>
      <c r="L56" s="712"/>
      <c r="M56" s="712"/>
      <c r="N56" s="712"/>
      <c r="O56" s="712"/>
      <c r="P56" s="712"/>
      <c r="Q56" s="712"/>
    </row>
  </sheetData>
  <mergeCells count="15">
    <mergeCell ref="BK3:BV3"/>
    <mergeCell ref="B48:Q49"/>
    <mergeCell ref="B51:Q51"/>
    <mergeCell ref="B52:Q52"/>
    <mergeCell ref="B53:Q53"/>
    <mergeCell ref="AA3:AL3"/>
    <mergeCell ref="AM3:AX3"/>
    <mergeCell ref="AY3:BJ3"/>
    <mergeCell ref="B56:Q56"/>
    <mergeCell ref="C9:Q9"/>
    <mergeCell ref="D10:I10"/>
    <mergeCell ref="D11:I11"/>
    <mergeCell ref="A1:A2"/>
    <mergeCell ref="C3:N3"/>
    <mergeCell ref="O3:Z3"/>
  </mergeCells>
  <hyperlinks>
    <hyperlink ref="A1:A2" location="Contents!A1" display="Table of Contents" xr:uid="{00000000-0004-0000-1500-000000000000}"/>
    <hyperlink ref="J10" location="'7d(1)tab'!A1" display="Table 7d" xr:uid="{00000000-0004-0000-1500-000001000000}"/>
    <hyperlink ref="J11" location="'7etab'!A1" display="Table 7e" xr:uid="{00000000-0004-0000-1500-000002000000}"/>
  </hyperlinks>
  <pageMargins left="0.7" right="0.7" top="0.75" bottom="0.75" header="0.3" footer="0.3"/>
  <pageSetup orientation="portrait" verticalDpi="599"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8.453125" style="106" customWidth="1"/>
    <col min="2" max="2" width="42.54296875" style="106" customWidth="1"/>
    <col min="3" max="50" width="7.453125" style="106" customWidth="1"/>
    <col min="51" max="55" width="7.453125" style="262" customWidth="1"/>
    <col min="56" max="58" width="7.453125" style="526" customWidth="1"/>
    <col min="59" max="62" width="7.453125" style="262" customWidth="1"/>
    <col min="63" max="74" width="7.453125" style="106" customWidth="1"/>
    <col min="75" max="16384" width="9.54296875" style="106"/>
  </cols>
  <sheetData>
    <row r="1" spans="1:74" ht="13.4" customHeight="1" x14ac:dyDescent="0.3">
      <c r="A1" s="649" t="s">
        <v>774</v>
      </c>
      <c r="B1" s="726" t="s">
        <v>1039</v>
      </c>
      <c r="C1" s="727"/>
      <c r="D1" s="727"/>
      <c r="E1" s="727"/>
      <c r="F1" s="727"/>
      <c r="G1" s="727"/>
      <c r="H1" s="727"/>
      <c r="I1" s="727"/>
      <c r="J1" s="727"/>
      <c r="K1" s="727"/>
      <c r="L1" s="727"/>
      <c r="M1" s="727"/>
      <c r="N1" s="727"/>
      <c r="O1" s="727"/>
      <c r="P1" s="727"/>
      <c r="Q1" s="727"/>
      <c r="R1" s="727"/>
      <c r="S1" s="727"/>
      <c r="T1" s="727"/>
      <c r="U1" s="727"/>
      <c r="V1" s="727"/>
      <c r="W1" s="727"/>
      <c r="X1" s="727"/>
      <c r="Y1" s="727"/>
      <c r="Z1" s="727"/>
      <c r="AA1" s="727"/>
      <c r="AB1" s="727"/>
      <c r="AC1" s="727"/>
      <c r="AD1" s="727"/>
      <c r="AE1" s="727"/>
      <c r="AF1" s="727"/>
      <c r="AG1" s="727"/>
      <c r="AH1" s="727"/>
      <c r="AI1" s="727"/>
      <c r="AJ1" s="727"/>
      <c r="AK1" s="727"/>
      <c r="AL1" s="727"/>
    </row>
    <row r="2" spans="1:74" s="35" customFormat="1" ht="12.5"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96"/>
      <c r="AZ2" s="296"/>
      <c r="BA2" s="296"/>
      <c r="BB2" s="296"/>
      <c r="BC2" s="296"/>
      <c r="BD2" s="491"/>
      <c r="BE2" s="491"/>
      <c r="BF2" s="491"/>
      <c r="BG2" s="296"/>
      <c r="BH2" s="296"/>
      <c r="BI2" s="296"/>
      <c r="BJ2" s="296"/>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11"/>
      <c r="B5" s="107" t="s">
        <v>770</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306"/>
      <c r="AZ5" s="306"/>
      <c r="BA5" s="306"/>
      <c r="BB5" s="306"/>
      <c r="BC5" s="306"/>
      <c r="BD5" s="527"/>
      <c r="BE5" s="527"/>
      <c r="BF5" s="527"/>
      <c r="BG5" s="527"/>
      <c r="BH5" s="527"/>
      <c r="BI5" s="527"/>
      <c r="BJ5" s="306"/>
      <c r="BK5" s="306"/>
      <c r="BL5" s="306"/>
      <c r="BM5" s="306"/>
      <c r="BN5" s="306"/>
      <c r="BO5" s="306"/>
      <c r="BP5" s="306"/>
      <c r="BQ5" s="306"/>
      <c r="BR5" s="306"/>
      <c r="BS5" s="306"/>
      <c r="BT5" s="306"/>
      <c r="BU5" s="306"/>
      <c r="BV5" s="306"/>
    </row>
    <row r="6" spans="1:74" ht="11.15" customHeight="1" x14ac:dyDescent="0.2">
      <c r="A6" s="111"/>
      <c r="B6" s="25" t="s">
        <v>536</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307"/>
      <c r="AZ6" s="307"/>
      <c r="BA6" s="307"/>
      <c r="BB6" s="307"/>
      <c r="BC6" s="307"/>
      <c r="BD6" s="307"/>
      <c r="BE6" s="307"/>
      <c r="BF6" s="307"/>
      <c r="BG6" s="307"/>
      <c r="BH6" s="307"/>
      <c r="BI6" s="307"/>
      <c r="BJ6" s="307"/>
      <c r="BK6" s="307"/>
      <c r="BL6" s="307"/>
      <c r="BM6" s="307"/>
      <c r="BN6" s="307"/>
      <c r="BO6" s="307"/>
      <c r="BP6" s="307"/>
      <c r="BQ6" s="307"/>
      <c r="BR6" s="307"/>
      <c r="BS6" s="307"/>
      <c r="BT6" s="307"/>
      <c r="BU6" s="307"/>
      <c r="BV6" s="307"/>
    </row>
    <row r="7" spans="1:74" ht="11.15" customHeight="1" x14ac:dyDescent="0.25">
      <c r="A7" s="111" t="s">
        <v>537</v>
      </c>
      <c r="B7" s="27" t="s">
        <v>1035</v>
      </c>
      <c r="C7" s="190">
        <v>18835.411</v>
      </c>
      <c r="D7" s="190">
        <v>18835.411</v>
      </c>
      <c r="E7" s="190">
        <v>18835.411</v>
      </c>
      <c r="F7" s="190">
        <v>18962.174999999999</v>
      </c>
      <c r="G7" s="190">
        <v>18962.174999999999</v>
      </c>
      <c r="H7" s="190">
        <v>18962.174999999999</v>
      </c>
      <c r="I7" s="190">
        <v>19130.932000000001</v>
      </c>
      <c r="J7" s="190">
        <v>19130.932000000001</v>
      </c>
      <c r="K7" s="190">
        <v>19130.932000000001</v>
      </c>
      <c r="L7" s="190">
        <v>19215.690999999999</v>
      </c>
      <c r="M7" s="190">
        <v>19215.690999999999</v>
      </c>
      <c r="N7" s="190">
        <v>19215.690999999999</v>
      </c>
      <c r="O7" s="190">
        <v>18989.877</v>
      </c>
      <c r="P7" s="190">
        <v>18989.877</v>
      </c>
      <c r="Q7" s="190">
        <v>18989.877</v>
      </c>
      <c r="R7" s="190">
        <v>17378.712</v>
      </c>
      <c r="S7" s="190">
        <v>17378.712</v>
      </c>
      <c r="T7" s="190">
        <v>17378.712</v>
      </c>
      <c r="U7" s="190">
        <v>18743.72</v>
      </c>
      <c r="V7" s="190">
        <v>18743.72</v>
      </c>
      <c r="W7" s="190">
        <v>18743.72</v>
      </c>
      <c r="X7" s="190">
        <v>18924.261999999999</v>
      </c>
      <c r="Y7" s="190">
        <v>18924.261999999999</v>
      </c>
      <c r="Z7" s="190">
        <v>18924.261999999999</v>
      </c>
      <c r="AA7" s="190">
        <v>19216.223999999998</v>
      </c>
      <c r="AB7" s="190">
        <v>19216.223999999998</v>
      </c>
      <c r="AC7" s="190">
        <v>19216.223999999998</v>
      </c>
      <c r="AD7" s="190">
        <v>19544.248</v>
      </c>
      <c r="AE7" s="190">
        <v>19544.248</v>
      </c>
      <c r="AF7" s="190">
        <v>19544.248</v>
      </c>
      <c r="AG7" s="190">
        <v>19672.594000000001</v>
      </c>
      <c r="AH7" s="190">
        <v>19672.594000000001</v>
      </c>
      <c r="AI7" s="190">
        <v>19672.594000000001</v>
      </c>
      <c r="AJ7" s="190">
        <v>20006.181</v>
      </c>
      <c r="AK7" s="190">
        <v>20006.181</v>
      </c>
      <c r="AL7" s="190">
        <v>20006.181</v>
      </c>
      <c r="AM7" s="190">
        <v>19924.088</v>
      </c>
      <c r="AN7" s="190">
        <v>19924.088</v>
      </c>
      <c r="AO7" s="190">
        <v>19924.088</v>
      </c>
      <c r="AP7" s="190">
        <v>19895.271000000001</v>
      </c>
      <c r="AQ7" s="190">
        <v>19895.271000000001</v>
      </c>
      <c r="AR7" s="190">
        <v>19895.271000000001</v>
      </c>
      <c r="AS7" s="190">
        <v>20054.663</v>
      </c>
      <c r="AT7" s="190">
        <v>20054.663</v>
      </c>
      <c r="AU7" s="190">
        <v>20054.663</v>
      </c>
      <c r="AV7" s="190">
        <v>20182.491000000002</v>
      </c>
      <c r="AW7" s="190">
        <v>20182.491000000002</v>
      </c>
      <c r="AX7" s="190">
        <v>20182.491000000002</v>
      </c>
      <c r="AY7" s="190">
        <v>20169.818037000001</v>
      </c>
      <c r="AZ7" s="190">
        <v>20166.526925999999</v>
      </c>
      <c r="BA7" s="190">
        <v>20165.063037</v>
      </c>
      <c r="BB7" s="242">
        <v>20156.16</v>
      </c>
      <c r="BC7" s="242">
        <v>20165.3</v>
      </c>
      <c r="BD7" s="242">
        <v>20183.22</v>
      </c>
      <c r="BE7" s="242">
        <v>20217.490000000002</v>
      </c>
      <c r="BF7" s="242">
        <v>20247.27</v>
      </c>
      <c r="BG7" s="242">
        <v>20280.150000000001</v>
      </c>
      <c r="BH7" s="242">
        <v>20322.3</v>
      </c>
      <c r="BI7" s="242">
        <v>20356.740000000002</v>
      </c>
      <c r="BJ7" s="242">
        <v>20389.64</v>
      </c>
      <c r="BK7" s="242">
        <v>20418.11</v>
      </c>
      <c r="BL7" s="242">
        <v>20450.11</v>
      </c>
      <c r="BM7" s="242">
        <v>20482.759999999998</v>
      </c>
      <c r="BN7" s="242">
        <v>20517.88</v>
      </c>
      <c r="BO7" s="242">
        <v>20550.419999999998</v>
      </c>
      <c r="BP7" s="242">
        <v>20582.2</v>
      </c>
      <c r="BQ7" s="242">
        <v>20613.310000000001</v>
      </c>
      <c r="BR7" s="242">
        <v>20643.54</v>
      </c>
      <c r="BS7" s="242">
        <v>20672.98</v>
      </c>
      <c r="BT7" s="242">
        <v>20702.48</v>
      </c>
      <c r="BU7" s="242">
        <v>20729.66</v>
      </c>
      <c r="BV7" s="242">
        <v>20755.39</v>
      </c>
    </row>
    <row r="8" spans="1:74" ht="11.15" customHeight="1" x14ac:dyDescent="0.25">
      <c r="A8" s="111"/>
      <c r="B8" s="25" t="s">
        <v>795</v>
      </c>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242"/>
      <c r="BC8" s="242"/>
      <c r="BD8" s="242"/>
      <c r="BE8" s="242"/>
      <c r="BF8" s="242"/>
      <c r="BG8" s="242"/>
      <c r="BH8" s="242"/>
      <c r="BI8" s="242"/>
      <c r="BJ8" s="242"/>
      <c r="BK8" s="242"/>
      <c r="BL8" s="242"/>
      <c r="BM8" s="242"/>
      <c r="BN8" s="242"/>
      <c r="BO8" s="242"/>
      <c r="BP8" s="242"/>
      <c r="BQ8" s="242"/>
      <c r="BR8" s="242"/>
      <c r="BS8" s="242"/>
      <c r="BT8" s="242"/>
      <c r="BU8" s="242"/>
      <c r="BV8" s="242"/>
    </row>
    <row r="9" spans="1:74" ht="11.15" customHeight="1" x14ac:dyDescent="0.25">
      <c r="A9" s="111" t="s">
        <v>796</v>
      </c>
      <c r="B9" s="27" t="s">
        <v>1035</v>
      </c>
      <c r="C9" s="190">
        <v>12929.7</v>
      </c>
      <c r="D9" s="190">
        <v>12931.6</v>
      </c>
      <c r="E9" s="190">
        <v>13005.9</v>
      </c>
      <c r="F9" s="190">
        <v>13001.4</v>
      </c>
      <c r="G9" s="190">
        <v>13037.5</v>
      </c>
      <c r="H9" s="190">
        <v>13077.7</v>
      </c>
      <c r="I9" s="190">
        <v>13124.1</v>
      </c>
      <c r="J9" s="190">
        <v>13154.7</v>
      </c>
      <c r="K9" s="190">
        <v>13167.8</v>
      </c>
      <c r="L9" s="190">
        <v>13181.1</v>
      </c>
      <c r="M9" s="190">
        <v>13229.7</v>
      </c>
      <c r="N9" s="190">
        <v>13266</v>
      </c>
      <c r="O9" s="190">
        <v>13277</v>
      </c>
      <c r="P9" s="190">
        <v>13313.6</v>
      </c>
      <c r="Q9" s="190">
        <v>12459.6</v>
      </c>
      <c r="R9" s="190">
        <v>10962.8</v>
      </c>
      <c r="S9" s="190">
        <v>11900.6</v>
      </c>
      <c r="T9" s="190">
        <v>12588.1</v>
      </c>
      <c r="U9" s="190">
        <v>12814.1</v>
      </c>
      <c r="V9" s="190">
        <v>12884.9</v>
      </c>
      <c r="W9" s="190">
        <v>13068.1</v>
      </c>
      <c r="X9" s="190">
        <v>13102.3</v>
      </c>
      <c r="Y9" s="190">
        <v>13042.2</v>
      </c>
      <c r="Z9" s="190">
        <v>12995.4</v>
      </c>
      <c r="AA9" s="190">
        <v>13266.9</v>
      </c>
      <c r="AB9" s="190">
        <v>13144</v>
      </c>
      <c r="AC9" s="190">
        <v>13749.4</v>
      </c>
      <c r="AD9" s="190">
        <v>13757.9</v>
      </c>
      <c r="AE9" s="190">
        <v>13736.3</v>
      </c>
      <c r="AF9" s="190">
        <v>13826.8</v>
      </c>
      <c r="AG9" s="190">
        <v>13822.5</v>
      </c>
      <c r="AH9" s="190">
        <v>13869.7</v>
      </c>
      <c r="AI9" s="190">
        <v>13931</v>
      </c>
      <c r="AJ9" s="190">
        <v>14026.3</v>
      </c>
      <c r="AK9" s="190">
        <v>14011.8</v>
      </c>
      <c r="AL9" s="190">
        <v>13906.4</v>
      </c>
      <c r="AM9" s="190">
        <v>14003.7</v>
      </c>
      <c r="AN9" s="190">
        <v>14020.3</v>
      </c>
      <c r="AO9" s="190">
        <v>14061.2</v>
      </c>
      <c r="AP9" s="190">
        <v>14083.5</v>
      </c>
      <c r="AQ9" s="190">
        <v>14093.1</v>
      </c>
      <c r="AR9" s="190">
        <v>14121.8</v>
      </c>
      <c r="AS9" s="190">
        <v>14121.2</v>
      </c>
      <c r="AT9" s="190">
        <v>14188.9</v>
      </c>
      <c r="AU9" s="190">
        <v>14225.6</v>
      </c>
      <c r="AV9" s="190">
        <v>14263.3</v>
      </c>
      <c r="AW9" s="190">
        <v>14204.3</v>
      </c>
      <c r="AX9" s="190">
        <v>14176.9</v>
      </c>
      <c r="AY9" s="190">
        <v>14382.9</v>
      </c>
      <c r="AZ9" s="190">
        <v>14367.2</v>
      </c>
      <c r="BA9" s="190">
        <v>14307.985481</v>
      </c>
      <c r="BB9" s="242">
        <v>14289.19</v>
      </c>
      <c r="BC9" s="242">
        <v>14294.56</v>
      </c>
      <c r="BD9" s="242">
        <v>14305.15</v>
      </c>
      <c r="BE9" s="242">
        <v>14326.85</v>
      </c>
      <c r="BF9" s="242">
        <v>14343.5</v>
      </c>
      <c r="BG9" s="242">
        <v>14360.99</v>
      </c>
      <c r="BH9" s="242">
        <v>14382.86</v>
      </c>
      <c r="BI9" s="242">
        <v>14399.34</v>
      </c>
      <c r="BJ9" s="242">
        <v>14413.99</v>
      </c>
      <c r="BK9" s="242">
        <v>14422.24</v>
      </c>
      <c r="BL9" s="242">
        <v>14436.63</v>
      </c>
      <c r="BM9" s="242">
        <v>14452.61</v>
      </c>
      <c r="BN9" s="242">
        <v>14471.91</v>
      </c>
      <c r="BO9" s="242">
        <v>14489.75</v>
      </c>
      <c r="BP9" s="242">
        <v>14507.87</v>
      </c>
      <c r="BQ9" s="242">
        <v>14526.49</v>
      </c>
      <c r="BR9" s="242">
        <v>14545.01</v>
      </c>
      <c r="BS9" s="242">
        <v>14563.65</v>
      </c>
      <c r="BT9" s="242">
        <v>14582.71</v>
      </c>
      <c r="BU9" s="242">
        <v>14601.37</v>
      </c>
      <c r="BV9" s="242">
        <v>14619.92</v>
      </c>
    </row>
    <row r="10" spans="1:74" ht="11.15" customHeight="1" x14ac:dyDescent="0.25">
      <c r="A10" s="111"/>
      <c r="B10" s="557" t="s">
        <v>1040</v>
      </c>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257"/>
      <c r="BC10" s="257"/>
      <c r="BD10" s="257"/>
      <c r="BE10" s="257"/>
      <c r="BF10" s="257"/>
      <c r="BG10" s="257"/>
      <c r="BH10" s="257"/>
      <c r="BI10" s="257"/>
      <c r="BJ10" s="257"/>
      <c r="BK10" s="257"/>
      <c r="BL10" s="257"/>
      <c r="BM10" s="257"/>
      <c r="BN10" s="257"/>
      <c r="BO10" s="257"/>
      <c r="BP10" s="257"/>
      <c r="BQ10" s="257"/>
      <c r="BR10" s="257"/>
      <c r="BS10" s="257"/>
      <c r="BT10" s="257"/>
      <c r="BU10" s="257"/>
      <c r="BV10" s="257"/>
    </row>
    <row r="11" spans="1:74" ht="11.15" customHeight="1" x14ac:dyDescent="0.25">
      <c r="A11" s="111" t="s">
        <v>551</v>
      </c>
      <c r="B11" s="27" t="s">
        <v>1035</v>
      </c>
      <c r="C11" s="190">
        <v>3351.5219999999999</v>
      </c>
      <c r="D11" s="190">
        <v>3351.5219999999999</v>
      </c>
      <c r="E11" s="190">
        <v>3351.5219999999999</v>
      </c>
      <c r="F11" s="190">
        <v>3402.6170000000002</v>
      </c>
      <c r="G11" s="190">
        <v>3402.6170000000002</v>
      </c>
      <c r="H11" s="190">
        <v>3402.6170000000002</v>
      </c>
      <c r="I11" s="190">
        <v>3437.0030000000002</v>
      </c>
      <c r="J11" s="190">
        <v>3437.0030000000002</v>
      </c>
      <c r="K11" s="190">
        <v>3437.0030000000002</v>
      </c>
      <c r="L11" s="190">
        <v>3425.681</v>
      </c>
      <c r="M11" s="190">
        <v>3425.681</v>
      </c>
      <c r="N11" s="190">
        <v>3425.681</v>
      </c>
      <c r="O11" s="190">
        <v>3399.4540000000002</v>
      </c>
      <c r="P11" s="190">
        <v>3399.4540000000002</v>
      </c>
      <c r="Q11" s="190">
        <v>3399.4540000000002</v>
      </c>
      <c r="R11" s="190">
        <v>3121.2550000000001</v>
      </c>
      <c r="S11" s="190">
        <v>3121.2550000000001</v>
      </c>
      <c r="T11" s="190">
        <v>3121.2550000000001</v>
      </c>
      <c r="U11" s="190">
        <v>3327.4470000000001</v>
      </c>
      <c r="V11" s="190">
        <v>3327.4470000000001</v>
      </c>
      <c r="W11" s="190">
        <v>3327.4470000000001</v>
      </c>
      <c r="X11" s="190">
        <v>3459.2420000000002</v>
      </c>
      <c r="Y11" s="190">
        <v>3459.2420000000002</v>
      </c>
      <c r="Z11" s="190">
        <v>3459.2420000000002</v>
      </c>
      <c r="AA11" s="190">
        <v>3540.36</v>
      </c>
      <c r="AB11" s="190">
        <v>3540.36</v>
      </c>
      <c r="AC11" s="190">
        <v>3540.36</v>
      </c>
      <c r="AD11" s="190">
        <v>3590.8719999999998</v>
      </c>
      <c r="AE11" s="190">
        <v>3590.8719999999998</v>
      </c>
      <c r="AF11" s="190">
        <v>3590.8719999999998</v>
      </c>
      <c r="AG11" s="190">
        <v>3581.1419999999998</v>
      </c>
      <c r="AH11" s="190">
        <v>3581.1419999999998</v>
      </c>
      <c r="AI11" s="190">
        <v>3581.1419999999998</v>
      </c>
      <c r="AJ11" s="190">
        <v>3586.2130000000002</v>
      </c>
      <c r="AK11" s="190">
        <v>3586.2130000000002</v>
      </c>
      <c r="AL11" s="190">
        <v>3586.2130000000002</v>
      </c>
      <c r="AM11" s="190">
        <v>3628.6190000000001</v>
      </c>
      <c r="AN11" s="190">
        <v>3628.6190000000001</v>
      </c>
      <c r="AO11" s="190">
        <v>3628.6190000000001</v>
      </c>
      <c r="AP11" s="190">
        <v>3581.944</v>
      </c>
      <c r="AQ11" s="190">
        <v>3581.944</v>
      </c>
      <c r="AR11" s="190">
        <v>3581.944</v>
      </c>
      <c r="AS11" s="190">
        <v>3550.4589999999998</v>
      </c>
      <c r="AT11" s="190">
        <v>3550.4589999999998</v>
      </c>
      <c r="AU11" s="190">
        <v>3550.4589999999998</v>
      </c>
      <c r="AV11" s="190">
        <v>3515.951</v>
      </c>
      <c r="AW11" s="190">
        <v>3515.951</v>
      </c>
      <c r="AX11" s="190">
        <v>3515.951</v>
      </c>
      <c r="AY11" s="190">
        <v>3503.8751480999999</v>
      </c>
      <c r="AZ11" s="190">
        <v>3494.7887037</v>
      </c>
      <c r="BA11" s="190">
        <v>3483.8731481</v>
      </c>
      <c r="BB11" s="242">
        <v>3463.5749999999998</v>
      </c>
      <c r="BC11" s="242">
        <v>3454.6660000000002</v>
      </c>
      <c r="BD11" s="242">
        <v>3449.5940000000001</v>
      </c>
      <c r="BE11" s="242">
        <v>3449.2310000000002</v>
      </c>
      <c r="BF11" s="242">
        <v>3451.1759999999999</v>
      </c>
      <c r="BG11" s="242">
        <v>3456.3040000000001</v>
      </c>
      <c r="BH11" s="242">
        <v>3467.0940000000001</v>
      </c>
      <c r="BI11" s="242">
        <v>3476.7240000000002</v>
      </c>
      <c r="BJ11" s="242">
        <v>3487.674</v>
      </c>
      <c r="BK11" s="242">
        <v>3501.8270000000002</v>
      </c>
      <c r="BL11" s="242">
        <v>3514.009</v>
      </c>
      <c r="BM11" s="242">
        <v>3526.1010000000001</v>
      </c>
      <c r="BN11" s="242">
        <v>3538.779</v>
      </c>
      <c r="BO11" s="242">
        <v>3550.1860000000001</v>
      </c>
      <c r="BP11" s="242">
        <v>3560.9989999999998</v>
      </c>
      <c r="BQ11" s="242">
        <v>3570.9160000000002</v>
      </c>
      <c r="BR11" s="242">
        <v>3580.7620000000002</v>
      </c>
      <c r="BS11" s="242">
        <v>3590.2359999999999</v>
      </c>
      <c r="BT11" s="242">
        <v>3600.19</v>
      </c>
      <c r="BU11" s="242">
        <v>3608.2840000000001</v>
      </c>
      <c r="BV11" s="242">
        <v>3615.37</v>
      </c>
    </row>
    <row r="12" spans="1:74" ht="11.15" customHeight="1" x14ac:dyDescent="0.25">
      <c r="A12" s="111"/>
      <c r="B12" s="112" t="s">
        <v>556</v>
      </c>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241"/>
      <c r="BC12" s="241"/>
      <c r="BD12" s="241"/>
      <c r="BE12" s="241"/>
      <c r="BF12" s="241"/>
      <c r="BG12" s="241"/>
      <c r="BH12" s="241"/>
      <c r="BI12" s="241"/>
      <c r="BJ12" s="241"/>
      <c r="BK12" s="241"/>
      <c r="BL12" s="241"/>
      <c r="BM12" s="241"/>
      <c r="BN12" s="241"/>
      <c r="BO12" s="241"/>
      <c r="BP12" s="241"/>
      <c r="BQ12" s="241"/>
      <c r="BR12" s="241"/>
      <c r="BS12" s="241"/>
      <c r="BT12" s="241"/>
      <c r="BU12" s="241"/>
      <c r="BV12" s="241"/>
    </row>
    <row r="13" spans="1:74" ht="11.15" customHeight="1" x14ac:dyDescent="0.25">
      <c r="A13" s="111" t="s">
        <v>557</v>
      </c>
      <c r="B13" s="27" t="s">
        <v>1035</v>
      </c>
      <c r="C13" s="469">
        <v>119.39400000000001</v>
      </c>
      <c r="D13" s="469">
        <v>119.39400000000001</v>
      </c>
      <c r="E13" s="469">
        <v>119.39400000000001</v>
      </c>
      <c r="F13" s="469">
        <v>86.299000000000007</v>
      </c>
      <c r="G13" s="469">
        <v>86.299000000000007</v>
      </c>
      <c r="H13" s="469">
        <v>86.299000000000007</v>
      </c>
      <c r="I13" s="469">
        <v>70.808999999999997</v>
      </c>
      <c r="J13" s="469">
        <v>70.808999999999997</v>
      </c>
      <c r="K13" s="469">
        <v>70.808999999999997</v>
      </c>
      <c r="L13" s="469">
        <v>14.654</v>
      </c>
      <c r="M13" s="469">
        <v>14.654</v>
      </c>
      <c r="N13" s="469">
        <v>14.654</v>
      </c>
      <c r="O13" s="469">
        <v>-13.683999999999999</v>
      </c>
      <c r="P13" s="469">
        <v>-13.683999999999999</v>
      </c>
      <c r="Q13" s="469">
        <v>-13.683999999999999</v>
      </c>
      <c r="R13" s="469">
        <v>-297.608</v>
      </c>
      <c r="S13" s="469">
        <v>-297.608</v>
      </c>
      <c r="T13" s="469">
        <v>-297.608</v>
      </c>
      <c r="U13" s="469">
        <v>36.856000000000002</v>
      </c>
      <c r="V13" s="469">
        <v>36.856000000000002</v>
      </c>
      <c r="W13" s="469">
        <v>36.856000000000002</v>
      </c>
      <c r="X13" s="469">
        <v>51.146000000000001</v>
      </c>
      <c r="Y13" s="469">
        <v>51.146000000000001</v>
      </c>
      <c r="Z13" s="469">
        <v>51.146000000000001</v>
      </c>
      <c r="AA13" s="469">
        <v>-101.759</v>
      </c>
      <c r="AB13" s="469">
        <v>-101.759</v>
      </c>
      <c r="AC13" s="469">
        <v>-101.759</v>
      </c>
      <c r="AD13" s="469">
        <v>-159.44300000000001</v>
      </c>
      <c r="AE13" s="469">
        <v>-159.44300000000001</v>
      </c>
      <c r="AF13" s="469">
        <v>-159.44300000000001</v>
      </c>
      <c r="AG13" s="469">
        <v>-55.164000000000001</v>
      </c>
      <c r="AH13" s="469">
        <v>-55.164000000000001</v>
      </c>
      <c r="AI13" s="469">
        <v>-55.164000000000001</v>
      </c>
      <c r="AJ13" s="469">
        <v>240.00299999999999</v>
      </c>
      <c r="AK13" s="469">
        <v>240.00299999999999</v>
      </c>
      <c r="AL13" s="469">
        <v>240.00299999999999</v>
      </c>
      <c r="AM13" s="469">
        <v>257.41899999999998</v>
      </c>
      <c r="AN13" s="469">
        <v>257.41899999999998</v>
      </c>
      <c r="AO13" s="469">
        <v>257.41899999999998</v>
      </c>
      <c r="AP13" s="469">
        <v>145.37200000000001</v>
      </c>
      <c r="AQ13" s="469">
        <v>145.37200000000001</v>
      </c>
      <c r="AR13" s="469">
        <v>145.37200000000001</v>
      </c>
      <c r="AS13" s="469">
        <v>70.896000000000001</v>
      </c>
      <c r="AT13" s="469">
        <v>70.896000000000001</v>
      </c>
      <c r="AU13" s="469">
        <v>70.896000000000001</v>
      </c>
      <c r="AV13" s="469">
        <v>161.803</v>
      </c>
      <c r="AW13" s="469">
        <v>161.803</v>
      </c>
      <c r="AX13" s="469">
        <v>161.803</v>
      </c>
      <c r="AY13" s="469">
        <v>67.783257778000007</v>
      </c>
      <c r="AZ13" s="469">
        <v>42.214897778000001</v>
      </c>
      <c r="BA13" s="469">
        <v>29.511444443999999</v>
      </c>
      <c r="BB13" s="470">
        <v>51.426650369999997</v>
      </c>
      <c r="BC13" s="470">
        <v>48.137695925999999</v>
      </c>
      <c r="BD13" s="470">
        <v>41.398333704000002</v>
      </c>
      <c r="BE13" s="470">
        <v>19.257185925999998</v>
      </c>
      <c r="BF13" s="470">
        <v>14.580541480999999</v>
      </c>
      <c r="BG13" s="470">
        <v>15.417022593</v>
      </c>
      <c r="BH13" s="470">
        <v>28.620390741000001</v>
      </c>
      <c r="BI13" s="470">
        <v>35.342801852000001</v>
      </c>
      <c r="BJ13" s="470">
        <v>42.438017406999997</v>
      </c>
      <c r="BK13" s="470">
        <v>51.076741110999997</v>
      </c>
      <c r="BL13" s="470">
        <v>58.039537778000003</v>
      </c>
      <c r="BM13" s="470">
        <v>64.497111110999995</v>
      </c>
      <c r="BN13" s="470">
        <v>70.831751480999998</v>
      </c>
      <c r="BO13" s="470">
        <v>75.992160369999993</v>
      </c>
      <c r="BP13" s="470">
        <v>80.360628148000004</v>
      </c>
      <c r="BQ13" s="470">
        <v>84.070578518999994</v>
      </c>
      <c r="BR13" s="470">
        <v>86.755096296000005</v>
      </c>
      <c r="BS13" s="470">
        <v>88.547605184999995</v>
      </c>
      <c r="BT13" s="470">
        <v>89.201168889000002</v>
      </c>
      <c r="BU13" s="470">
        <v>89.394862222</v>
      </c>
      <c r="BV13" s="470">
        <v>88.881748888999994</v>
      </c>
    </row>
    <row r="14" spans="1:74" ht="11.15" customHeight="1" x14ac:dyDescent="0.25">
      <c r="A14" s="111"/>
      <c r="B14" s="112" t="s">
        <v>892</v>
      </c>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258"/>
      <c r="BC14" s="258"/>
      <c r="BD14" s="258"/>
      <c r="BE14" s="258"/>
      <c r="BF14" s="258"/>
      <c r="BG14" s="258"/>
      <c r="BH14" s="258"/>
      <c r="BI14" s="258"/>
      <c r="BJ14" s="258"/>
      <c r="BK14" s="258"/>
      <c r="BL14" s="258"/>
      <c r="BM14" s="258"/>
      <c r="BN14" s="258"/>
      <c r="BO14" s="258"/>
      <c r="BP14" s="258"/>
      <c r="BQ14" s="258"/>
      <c r="BR14" s="258"/>
      <c r="BS14" s="258"/>
      <c r="BT14" s="258"/>
      <c r="BU14" s="258"/>
      <c r="BV14" s="258"/>
    </row>
    <row r="15" spans="1:74" ht="11.15" customHeight="1" x14ac:dyDescent="0.25">
      <c r="A15" s="111" t="s">
        <v>894</v>
      </c>
      <c r="B15" s="27" t="s">
        <v>1035</v>
      </c>
      <c r="C15" s="190">
        <v>3270.9659999999999</v>
      </c>
      <c r="D15" s="190">
        <v>3270.9659999999999</v>
      </c>
      <c r="E15" s="190">
        <v>3270.9659999999999</v>
      </c>
      <c r="F15" s="190">
        <v>3313.8</v>
      </c>
      <c r="G15" s="190">
        <v>3313.8</v>
      </c>
      <c r="H15" s="190">
        <v>3313.8</v>
      </c>
      <c r="I15" s="190">
        <v>3341.2289999999998</v>
      </c>
      <c r="J15" s="190">
        <v>3341.2289999999998</v>
      </c>
      <c r="K15" s="190">
        <v>3341.2289999999998</v>
      </c>
      <c r="L15" s="190">
        <v>3360.85</v>
      </c>
      <c r="M15" s="190">
        <v>3360.85</v>
      </c>
      <c r="N15" s="190">
        <v>3360.85</v>
      </c>
      <c r="O15" s="190">
        <v>3387.944</v>
      </c>
      <c r="P15" s="190">
        <v>3387.944</v>
      </c>
      <c r="Q15" s="190">
        <v>3387.944</v>
      </c>
      <c r="R15" s="190">
        <v>3448.0430000000001</v>
      </c>
      <c r="S15" s="190">
        <v>3448.0430000000001</v>
      </c>
      <c r="T15" s="190">
        <v>3448.0430000000001</v>
      </c>
      <c r="U15" s="190">
        <v>3395.877</v>
      </c>
      <c r="V15" s="190">
        <v>3395.877</v>
      </c>
      <c r="W15" s="190">
        <v>3395.877</v>
      </c>
      <c r="X15" s="190">
        <v>3394.7950000000001</v>
      </c>
      <c r="Y15" s="190">
        <v>3394.7950000000001</v>
      </c>
      <c r="Z15" s="190">
        <v>3394.7950000000001</v>
      </c>
      <c r="AA15" s="190">
        <v>3448.7429999999999</v>
      </c>
      <c r="AB15" s="190">
        <v>3448.7429999999999</v>
      </c>
      <c r="AC15" s="190">
        <v>3448.7429999999999</v>
      </c>
      <c r="AD15" s="190">
        <v>3422.3629999999998</v>
      </c>
      <c r="AE15" s="190">
        <v>3422.3629999999998</v>
      </c>
      <c r="AF15" s="190">
        <v>3422.3629999999998</v>
      </c>
      <c r="AG15" s="190">
        <v>3421.0459999999998</v>
      </c>
      <c r="AH15" s="190">
        <v>3421.0459999999998</v>
      </c>
      <c r="AI15" s="190">
        <v>3421.0459999999998</v>
      </c>
      <c r="AJ15" s="190">
        <v>3412.8580000000002</v>
      </c>
      <c r="AK15" s="190">
        <v>3412.8580000000002</v>
      </c>
      <c r="AL15" s="190">
        <v>3412.8580000000002</v>
      </c>
      <c r="AM15" s="190">
        <v>3393.3890000000001</v>
      </c>
      <c r="AN15" s="190">
        <v>3393.3890000000001</v>
      </c>
      <c r="AO15" s="190">
        <v>3393.3890000000001</v>
      </c>
      <c r="AP15" s="190">
        <v>3379.4989999999998</v>
      </c>
      <c r="AQ15" s="190">
        <v>3379.4989999999998</v>
      </c>
      <c r="AR15" s="190">
        <v>3379.4989999999998</v>
      </c>
      <c r="AS15" s="190">
        <v>3410.625</v>
      </c>
      <c r="AT15" s="190">
        <v>3410.625</v>
      </c>
      <c r="AU15" s="190">
        <v>3410.625</v>
      </c>
      <c r="AV15" s="190">
        <v>3442.4659999999999</v>
      </c>
      <c r="AW15" s="190">
        <v>3442.4659999999999</v>
      </c>
      <c r="AX15" s="190">
        <v>3442.4659999999999</v>
      </c>
      <c r="AY15" s="190">
        <v>3455.3990370000001</v>
      </c>
      <c r="AZ15" s="190">
        <v>3459.6909258999999</v>
      </c>
      <c r="BA15" s="190">
        <v>3462.6780370000001</v>
      </c>
      <c r="BB15" s="242">
        <v>3460.8710000000001</v>
      </c>
      <c r="BC15" s="242">
        <v>3463.866</v>
      </c>
      <c r="BD15" s="242">
        <v>3468.1729999999998</v>
      </c>
      <c r="BE15" s="242">
        <v>3476.6930000000002</v>
      </c>
      <c r="BF15" s="242">
        <v>3481.45</v>
      </c>
      <c r="BG15" s="242">
        <v>3485.3429999999998</v>
      </c>
      <c r="BH15" s="242">
        <v>3487.0880000000002</v>
      </c>
      <c r="BI15" s="242">
        <v>3490.2190000000001</v>
      </c>
      <c r="BJ15" s="242">
        <v>3493.4490000000001</v>
      </c>
      <c r="BK15" s="242">
        <v>3497.09</v>
      </c>
      <c r="BL15" s="242">
        <v>3500.29</v>
      </c>
      <c r="BM15" s="242">
        <v>3503.3580000000002</v>
      </c>
      <c r="BN15" s="242">
        <v>3506.433</v>
      </c>
      <c r="BO15" s="242">
        <v>3509.136</v>
      </c>
      <c r="BP15" s="242">
        <v>3511.605</v>
      </c>
      <c r="BQ15" s="242">
        <v>3513.2829999999999</v>
      </c>
      <c r="BR15" s="242">
        <v>3515.7</v>
      </c>
      <c r="BS15" s="242">
        <v>3518.3</v>
      </c>
      <c r="BT15" s="242">
        <v>3521.5250000000001</v>
      </c>
      <c r="BU15" s="242">
        <v>3524.1590000000001</v>
      </c>
      <c r="BV15" s="242">
        <v>3526.643</v>
      </c>
    </row>
    <row r="16" spans="1:74" ht="11.15" customHeight="1" x14ac:dyDescent="0.25">
      <c r="A16" s="111"/>
      <c r="B16" s="112" t="s">
        <v>893</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258"/>
      <c r="BC16" s="258"/>
      <c r="BD16" s="258"/>
      <c r="BE16" s="258"/>
      <c r="BF16" s="258"/>
      <c r="BG16" s="258"/>
      <c r="BH16" s="258"/>
      <c r="BI16" s="258"/>
      <c r="BJ16" s="258"/>
      <c r="BK16" s="258"/>
      <c r="BL16" s="258"/>
      <c r="BM16" s="258"/>
      <c r="BN16" s="258"/>
      <c r="BO16" s="258"/>
      <c r="BP16" s="258"/>
      <c r="BQ16" s="258"/>
      <c r="BR16" s="258"/>
      <c r="BS16" s="258"/>
      <c r="BT16" s="258"/>
      <c r="BU16" s="258"/>
      <c r="BV16" s="258"/>
    </row>
    <row r="17" spans="1:74" ht="11.15" customHeight="1" x14ac:dyDescent="0.25">
      <c r="A17" s="111" t="s">
        <v>895</v>
      </c>
      <c r="B17" s="27" t="s">
        <v>1035</v>
      </c>
      <c r="C17" s="190">
        <v>2582.2849999999999</v>
      </c>
      <c r="D17" s="190">
        <v>2582.2849999999999</v>
      </c>
      <c r="E17" s="190">
        <v>2582.2849999999999</v>
      </c>
      <c r="F17" s="190">
        <v>2567.2809999999999</v>
      </c>
      <c r="G17" s="190">
        <v>2567.2809999999999</v>
      </c>
      <c r="H17" s="190">
        <v>2567.2809999999999</v>
      </c>
      <c r="I17" s="190">
        <v>2567.0100000000002</v>
      </c>
      <c r="J17" s="190">
        <v>2567.0100000000002</v>
      </c>
      <c r="K17" s="190">
        <v>2567.0100000000002</v>
      </c>
      <c r="L17" s="190">
        <v>2571.8449999999998</v>
      </c>
      <c r="M17" s="190">
        <v>2571.8449999999998</v>
      </c>
      <c r="N17" s="190">
        <v>2571.8449999999998</v>
      </c>
      <c r="O17" s="190">
        <v>2467.3040000000001</v>
      </c>
      <c r="P17" s="190">
        <v>2467.3040000000001</v>
      </c>
      <c r="Q17" s="190">
        <v>2467.3040000000001</v>
      </c>
      <c r="R17" s="190">
        <v>1951.3679999999999</v>
      </c>
      <c r="S17" s="190">
        <v>1951.3679999999999</v>
      </c>
      <c r="T17" s="190">
        <v>1951.3679999999999</v>
      </c>
      <c r="U17" s="190">
        <v>2193.0329999999999</v>
      </c>
      <c r="V17" s="190">
        <v>2193.0329999999999</v>
      </c>
      <c r="W17" s="190">
        <v>2193.0329999999999</v>
      </c>
      <c r="X17" s="190">
        <v>2315.0329999999999</v>
      </c>
      <c r="Y17" s="190">
        <v>2315.0329999999999</v>
      </c>
      <c r="Z17" s="190">
        <v>2315.0329999999999</v>
      </c>
      <c r="AA17" s="190">
        <v>2317.5050000000001</v>
      </c>
      <c r="AB17" s="190">
        <v>2317.5050000000001</v>
      </c>
      <c r="AC17" s="190">
        <v>2317.5050000000001</v>
      </c>
      <c r="AD17" s="190">
        <v>2345.1320000000001</v>
      </c>
      <c r="AE17" s="190">
        <v>2345.1320000000001</v>
      </c>
      <c r="AF17" s="190">
        <v>2345.1320000000001</v>
      </c>
      <c r="AG17" s="190">
        <v>2338.8249999999998</v>
      </c>
      <c r="AH17" s="190">
        <v>2338.8249999999998</v>
      </c>
      <c r="AI17" s="190">
        <v>2338.8249999999998</v>
      </c>
      <c r="AJ17" s="190">
        <v>2465.672</v>
      </c>
      <c r="AK17" s="190">
        <v>2465.672</v>
      </c>
      <c r="AL17" s="190">
        <v>2465.672</v>
      </c>
      <c r="AM17" s="190">
        <v>2436.9340000000002</v>
      </c>
      <c r="AN17" s="190">
        <v>2436.9340000000002</v>
      </c>
      <c r="AO17" s="190">
        <v>2436.9340000000002</v>
      </c>
      <c r="AP17" s="190">
        <v>2516.9279999999999</v>
      </c>
      <c r="AQ17" s="190">
        <v>2516.9279999999999</v>
      </c>
      <c r="AR17" s="190">
        <v>2516.9279999999999</v>
      </c>
      <c r="AS17" s="190">
        <v>2604.1370000000002</v>
      </c>
      <c r="AT17" s="190">
        <v>2604.1370000000002</v>
      </c>
      <c r="AU17" s="190">
        <v>2604.1370000000002</v>
      </c>
      <c r="AV17" s="190">
        <v>2579.558</v>
      </c>
      <c r="AW17" s="190">
        <v>2579.558</v>
      </c>
      <c r="AX17" s="190">
        <v>2579.558</v>
      </c>
      <c r="AY17" s="190">
        <v>2627.0395555999999</v>
      </c>
      <c r="AZ17" s="190">
        <v>2641.7175556000002</v>
      </c>
      <c r="BA17" s="190">
        <v>2650.9578888999999</v>
      </c>
      <c r="BB17" s="242">
        <v>2644.556</v>
      </c>
      <c r="BC17" s="242">
        <v>2650.5740000000001</v>
      </c>
      <c r="BD17" s="242">
        <v>2658.8090000000002</v>
      </c>
      <c r="BE17" s="242">
        <v>2671.9290000000001</v>
      </c>
      <c r="BF17" s="242">
        <v>2682.5929999999998</v>
      </c>
      <c r="BG17" s="242">
        <v>2693.47</v>
      </c>
      <c r="BH17" s="242">
        <v>2705.7849999999999</v>
      </c>
      <c r="BI17" s="242">
        <v>2716.1729999999998</v>
      </c>
      <c r="BJ17" s="242">
        <v>2725.8560000000002</v>
      </c>
      <c r="BK17" s="242">
        <v>2734.0349999999999</v>
      </c>
      <c r="BL17" s="242">
        <v>2742.9119999999998</v>
      </c>
      <c r="BM17" s="242">
        <v>2751.6869999999999</v>
      </c>
      <c r="BN17" s="242">
        <v>2759.78</v>
      </c>
      <c r="BO17" s="242">
        <v>2768.7849999999999</v>
      </c>
      <c r="BP17" s="242">
        <v>2778.123</v>
      </c>
      <c r="BQ17" s="242">
        <v>2788.3620000000001</v>
      </c>
      <c r="BR17" s="242">
        <v>2797.9369999999999</v>
      </c>
      <c r="BS17" s="242">
        <v>2807.4189999999999</v>
      </c>
      <c r="BT17" s="242">
        <v>2816.9870000000001</v>
      </c>
      <c r="BU17" s="242">
        <v>2826.143</v>
      </c>
      <c r="BV17" s="242">
        <v>2835.0680000000002</v>
      </c>
    </row>
    <row r="18" spans="1:74" ht="11.15" customHeight="1" x14ac:dyDescent="0.25">
      <c r="A18" s="111"/>
      <c r="B18" s="112" t="s">
        <v>897</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25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11.15" customHeight="1" x14ac:dyDescent="0.25">
      <c r="A19" s="464" t="s">
        <v>896</v>
      </c>
      <c r="B19" s="27" t="s">
        <v>1035</v>
      </c>
      <c r="C19" s="190">
        <v>3485.931</v>
      </c>
      <c r="D19" s="190">
        <v>3485.931</v>
      </c>
      <c r="E19" s="190">
        <v>3485.931</v>
      </c>
      <c r="F19" s="190">
        <v>3491.7510000000002</v>
      </c>
      <c r="G19" s="190">
        <v>3491.7510000000002</v>
      </c>
      <c r="H19" s="190">
        <v>3491.7510000000002</v>
      </c>
      <c r="I19" s="190">
        <v>3476.3820000000001</v>
      </c>
      <c r="J19" s="190">
        <v>3476.3820000000001</v>
      </c>
      <c r="K19" s="190">
        <v>3476.3820000000001</v>
      </c>
      <c r="L19" s="190">
        <v>3404.66</v>
      </c>
      <c r="M19" s="190">
        <v>3404.66</v>
      </c>
      <c r="N19" s="190">
        <v>3404.66</v>
      </c>
      <c r="O19" s="190">
        <v>3295.4929999999999</v>
      </c>
      <c r="P19" s="190">
        <v>3295.4929999999999</v>
      </c>
      <c r="Q19" s="190">
        <v>3295.4929999999999</v>
      </c>
      <c r="R19" s="190">
        <v>2718.6190000000001</v>
      </c>
      <c r="S19" s="190">
        <v>2718.6190000000001</v>
      </c>
      <c r="T19" s="190">
        <v>2718.6190000000001</v>
      </c>
      <c r="U19" s="190">
        <v>3184.18</v>
      </c>
      <c r="V19" s="190">
        <v>3184.18</v>
      </c>
      <c r="W19" s="190">
        <v>3184.18</v>
      </c>
      <c r="X19" s="190">
        <v>3419.0010000000002</v>
      </c>
      <c r="Y19" s="190">
        <v>3419.0010000000002</v>
      </c>
      <c r="Z19" s="190">
        <v>3419.0010000000002</v>
      </c>
      <c r="AA19" s="190">
        <v>3482.0349999999999</v>
      </c>
      <c r="AB19" s="190">
        <v>3482.0349999999999</v>
      </c>
      <c r="AC19" s="190">
        <v>3482.0349999999999</v>
      </c>
      <c r="AD19" s="190">
        <v>3549.002</v>
      </c>
      <c r="AE19" s="190">
        <v>3549.002</v>
      </c>
      <c r="AF19" s="190">
        <v>3549.002</v>
      </c>
      <c r="AG19" s="190">
        <v>3606.2829999999999</v>
      </c>
      <c r="AH19" s="190">
        <v>3606.2829999999999</v>
      </c>
      <c r="AI19" s="190">
        <v>3606.2829999999999</v>
      </c>
      <c r="AJ19" s="190">
        <v>3763.3159999999998</v>
      </c>
      <c r="AK19" s="190">
        <v>3763.3159999999998</v>
      </c>
      <c r="AL19" s="190">
        <v>3763.3159999999998</v>
      </c>
      <c r="AM19" s="190">
        <v>3925.6329999999998</v>
      </c>
      <c r="AN19" s="190">
        <v>3925.6329999999998</v>
      </c>
      <c r="AO19" s="190">
        <v>3925.6329999999998</v>
      </c>
      <c r="AP19" s="190">
        <v>3947.4720000000002</v>
      </c>
      <c r="AQ19" s="190">
        <v>3947.4720000000002</v>
      </c>
      <c r="AR19" s="190">
        <v>3947.4720000000002</v>
      </c>
      <c r="AS19" s="190">
        <v>3872.9079999999999</v>
      </c>
      <c r="AT19" s="190">
        <v>3872.9079999999999</v>
      </c>
      <c r="AU19" s="190">
        <v>3872.9079999999999</v>
      </c>
      <c r="AV19" s="190">
        <v>3818.1729999999998</v>
      </c>
      <c r="AW19" s="190">
        <v>3818.1729999999998</v>
      </c>
      <c r="AX19" s="190">
        <v>3818.1729999999998</v>
      </c>
      <c r="AY19" s="190">
        <v>3872.7096667000001</v>
      </c>
      <c r="AZ19" s="190">
        <v>3883.1896667000001</v>
      </c>
      <c r="BA19" s="190">
        <v>3883.5966666999998</v>
      </c>
      <c r="BB19" s="242">
        <v>3859.5509999999999</v>
      </c>
      <c r="BC19" s="242">
        <v>3850.5970000000002</v>
      </c>
      <c r="BD19" s="242">
        <v>3842.3539999999998</v>
      </c>
      <c r="BE19" s="242">
        <v>3828.098</v>
      </c>
      <c r="BF19" s="242">
        <v>3826.3220000000001</v>
      </c>
      <c r="BG19" s="242">
        <v>3830.3</v>
      </c>
      <c r="BH19" s="242">
        <v>3846.2370000000001</v>
      </c>
      <c r="BI19" s="242">
        <v>3857.0720000000001</v>
      </c>
      <c r="BJ19" s="242">
        <v>3869.0079999999998</v>
      </c>
      <c r="BK19" s="242">
        <v>3883.1909999999998</v>
      </c>
      <c r="BL19" s="242">
        <v>3896.4720000000002</v>
      </c>
      <c r="BM19" s="242">
        <v>3909.9969999999998</v>
      </c>
      <c r="BN19" s="242">
        <v>3924.29</v>
      </c>
      <c r="BO19" s="242">
        <v>3937.9070000000002</v>
      </c>
      <c r="BP19" s="242">
        <v>3951.373</v>
      </c>
      <c r="BQ19" s="242">
        <v>3964.4949999999999</v>
      </c>
      <c r="BR19" s="242">
        <v>3977.8029999999999</v>
      </c>
      <c r="BS19" s="242">
        <v>3991.105</v>
      </c>
      <c r="BT19" s="242">
        <v>4005.3110000000001</v>
      </c>
      <c r="BU19" s="242">
        <v>4017.9180000000001</v>
      </c>
      <c r="BV19" s="242">
        <v>4029.835</v>
      </c>
    </row>
    <row r="20" spans="1:74" ht="11.15" customHeight="1" x14ac:dyDescent="0.2">
      <c r="A20" s="111"/>
      <c r="B20" s="25" t="s">
        <v>540</v>
      </c>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257"/>
      <c r="BC20" s="257"/>
      <c r="BD20" s="257"/>
      <c r="BE20" s="257"/>
      <c r="BF20" s="257"/>
      <c r="BG20" s="257"/>
      <c r="BH20" s="257"/>
      <c r="BI20" s="257"/>
      <c r="BJ20" s="257"/>
      <c r="BK20" s="257"/>
      <c r="BL20" s="257"/>
      <c r="BM20" s="257"/>
      <c r="BN20" s="257"/>
      <c r="BO20" s="257"/>
      <c r="BP20" s="257"/>
      <c r="BQ20" s="257"/>
      <c r="BR20" s="257"/>
      <c r="BS20" s="257"/>
      <c r="BT20" s="257"/>
      <c r="BU20" s="257"/>
      <c r="BV20" s="257"/>
    </row>
    <row r="21" spans="1:74" ht="11.15" customHeight="1" x14ac:dyDescent="0.25">
      <c r="A21" s="111" t="s">
        <v>541</v>
      </c>
      <c r="B21" s="27" t="s">
        <v>1035</v>
      </c>
      <c r="C21" s="190">
        <v>14791.2</v>
      </c>
      <c r="D21" s="190">
        <v>14835.3</v>
      </c>
      <c r="E21" s="190">
        <v>14843.9</v>
      </c>
      <c r="F21" s="190">
        <v>14811.8</v>
      </c>
      <c r="G21" s="190">
        <v>14814.7</v>
      </c>
      <c r="H21" s="190">
        <v>14841.3</v>
      </c>
      <c r="I21" s="190">
        <v>14871.8</v>
      </c>
      <c r="J21" s="190">
        <v>14960.3</v>
      </c>
      <c r="K21" s="190">
        <v>15000.7</v>
      </c>
      <c r="L21" s="190">
        <v>15022.4</v>
      </c>
      <c r="M21" s="190">
        <v>15084.2</v>
      </c>
      <c r="N21" s="190">
        <v>15018.1</v>
      </c>
      <c r="O21" s="190">
        <v>15149.7</v>
      </c>
      <c r="P21" s="190">
        <v>15232.8</v>
      </c>
      <c r="Q21" s="190">
        <v>15008.5</v>
      </c>
      <c r="R21" s="190">
        <v>17246.2</v>
      </c>
      <c r="S21" s="190">
        <v>16423.400000000001</v>
      </c>
      <c r="T21" s="190">
        <v>16272.5</v>
      </c>
      <c r="U21" s="190">
        <v>16372.2</v>
      </c>
      <c r="V21" s="190">
        <v>15739.2</v>
      </c>
      <c r="W21" s="190">
        <v>15799.7</v>
      </c>
      <c r="X21" s="190">
        <v>15729.1</v>
      </c>
      <c r="Y21" s="190">
        <v>15522.5</v>
      </c>
      <c r="Z21" s="190">
        <v>15536.5</v>
      </c>
      <c r="AA21" s="190">
        <v>17099.2</v>
      </c>
      <c r="AB21" s="190">
        <v>15662.7</v>
      </c>
      <c r="AC21" s="190">
        <v>19213.900000000001</v>
      </c>
      <c r="AD21" s="190">
        <v>16264.7</v>
      </c>
      <c r="AE21" s="190">
        <v>15790.4</v>
      </c>
      <c r="AF21" s="190">
        <v>15708.6</v>
      </c>
      <c r="AG21" s="190">
        <v>15821.9</v>
      </c>
      <c r="AH21" s="190">
        <v>15802.4</v>
      </c>
      <c r="AI21" s="190">
        <v>15580.2</v>
      </c>
      <c r="AJ21" s="190">
        <v>15584.9</v>
      </c>
      <c r="AK21" s="190">
        <v>15543.5</v>
      </c>
      <c r="AL21" s="190">
        <v>15483.6</v>
      </c>
      <c r="AM21" s="190">
        <v>15137.7</v>
      </c>
      <c r="AN21" s="190">
        <v>15125.6</v>
      </c>
      <c r="AO21" s="190">
        <v>15064.1</v>
      </c>
      <c r="AP21" s="190">
        <v>15055.2</v>
      </c>
      <c r="AQ21" s="190">
        <v>15036.4</v>
      </c>
      <c r="AR21" s="190">
        <v>14973.1</v>
      </c>
      <c r="AS21" s="190">
        <v>15100.2</v>
      </c>
      <c r="AT21" s="190">
        <v>15149.6</v>
      </c>
      <c r="AU21" s="190">
        <v>15172.2</v>
      </c>
      <c r="AV21" s="190">
        <v>15274.2</v>
      </c>
      <c r="AW21" s="190">
        <v>15332.9</v>
      </c>
      <c r="AX21" s="190">
        <v>15367.3</v>
      </c>
      <c r="AY21" s="190">
        <v>15591.1</v>
      </c>
      <c r="AZ21" s="190">
        <v>15621.5</v>
      </c>
      <c r="BA21" s="190">
        <v>15608.958221999999</v>
      </c>
      <c r="BB21" s="242">
        <v>15591.4</v>
      </c>
      <c r="BC21" s="242">
        <v>15611.43</v>
      </c>
      <c r="BD21" s="242">
        <v>15635.42</v>
      </c>
      <c r="BE21" s="242">
        <v>15667.8</v>
      </c>
      <c r="BF21" s="242">
        <v>15696.37</v>
      </c>
      <c r="BG21" s="242">
        <v>15725.58</v>
      </c>
      <c r="BH21" s="242">
        <v>15750.34</v>
      </c>
      <c r="BI21" s="242">
        <v>15784.61</v>
      </c>
      <c r="BJ21" s="242">
        <v>15823.33</v>
      </c>
      <c r="BK21" s="242">
        <v>15870.99</v>
      </c>
      <c r="BL21" s="242">
        <v>15915.21</v>
      </c>
      <c r="BM21" s="242">
        <v>15960.49</v>
      </c>
      <c r="BN21" s="242">
        <v>16011.66</v>
      </c>
      <c r="BO21" s="242">
        <v>16055.45</v>
      </c>
      <c r="BP21" s="242">
        <v>16096.67</v>
      </c>
      <c r="BQ21" s="242">
        <v>16134.27</v>
      </c>
      <c r="BR21" s="242">
        <v>16171.16</v>
      </c>
      <c r="BS21" s="242">
        <v>16206.28</v>
      </c>
      <c r="BT21" s="242">
        <v>16234.01</v>
      </c>
      <c r="BU21" s="242">
        <v>16269.79</v>
      </c>
      <c r="BV21" s="242">
        <v>16308.01</v>
      </c>
    </row>
    <row r="22" spans="1:74" ht="11.15" customHeight="1" x14ac:dyDescent="0.25">
      <c r="A22" s="111"/>
      <c r="B22" s="110" t="s">
        <v>561</v>
      </c>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241"/>
      <c r="BC22" s="241"/>
      <c r="BD22" s="241"/>
      <c r="BE22" s="241"/>
      <c r="BF22" s="241"/>
      <c r="BG22" s="241"/>
      <c r="BH22" s="241"/>
      <c r="BI22" s="241"/>
      <c r="BJ22" s="241"/>
      <c r="BK22" s="241"/>
      <c r="BL22" s="241"/>
      <c r="BM22" s="241"/>
      <c r="BN22" s="241"/>
      <c r="BO22" s="241"/>
      <c r="BP22" s="241"/>
      <c r="BQ22" s="241"/>
      <c r="BR22" s="241"/>
      <c r="BS22" s="241"/>
      <c r="BT22" s="241"/>
      <c r="BU22" s="241"/>
      <c r="BV22" s="241"/>
    </row>
    <row r="23" spans="1:74" ht="11.15" customHeight="1" x14ac:dyDescent="0.25">
      <c r="A23" s="111" t="s">
        <v>562</v>
      </c>
      <c r="B23" s="163" t="s">
        <v>442</v>
      </c>
      <c r="C23" s="54">
        <v>150.114</v>
      </c>
      <c r="D23" s="54">
        <v>150.09200000000001</v>
      </c>
      <c r="E23" s="54">
        <v>150.32</v>
      </c>
      <c r="F23" s="54">
        <v>150.56299999999999</v>
      </c>
      <c r="G23" s="54">
        <v>150.63</v>
      </c>
      <c r="H23" s="54">
        <v>150.797</v>
      </c>
      <c r="I23" s="54">
        <v>150.87899999999999</v>
      </c>
      <c r="J23" s="54">
        <v>151.11099999999999</v>
      </c>
      <c r="K23" s="54">
        <v>151.31800000000001</v>
      </c>
      <c r="L23" s="54">
        <v>151.447</v>
      </c>
      <c r="M23" s="54">
        <v>151.66200000000001</v>
      </c>
      <c r="N23" s="54">
        <v>151.76400000000001</v>
      </c>
      <c r="O23" s="54">
        <v>152.09800000000001</v>
      </c>
      <c r="P23" s="54">
        <v>152.37100000000001</v>
      </c>
      <c r="Q23" s="54">
        <v>150.94399999999999</v>
      </c>
      <c r="R23" s="54">
        <v>130.43</v>
      </c>
      <c r="S23" s="54">
        <v>133.05500000000001</v>
      </c>
      <c r="T23" s="54">
        <v>137.62</v>
      </c>
      <c r="U23" s="54">
        <v>139.06399999999999</v>
      </c>
      <c r="V23" s="54">
        <v>140.79900000000001</v>
      </c>
      <c r="W23" s="54">
        <v>141.76</v>
      </c>
      <c r="X23" s="54">
        <v>142.47900000000001</v>
      </c>
      <c r="Y23" s="54">
        <v>142.74299999999999</v>
      </c>
      <c r="Z23" s="54">
        <v>142.47499999999999</v>
      </c>
      <c r="AA23" s="54">
        <v>142.96899999999999</v>
      </c>
      <c r="AB23" s="54">
        <v>143.54400000000001</v>
      </c>
      <c r="AC23" s="54">
        <v>144.328</v>
      </c>
      <c r="AD23" s="54">
        <v>144.614</v>
      </c>
      <c r="AE23" s="54">
        <v>145.096</v>
      </c>
      <c r="AF23" s="54">
        <v>145.78899999999999</v>
      </c>
      <c r="AG23" s="54">
        <v>146.55799999999999</v>
      </c>
      <c r="AH23" s="54">
        <v>147.221</v>
      </c>
      <c r="AI23" s="54">
        <v>147.77799999999999</v>
      </c>
      <c r="AJ23" s="54">
        <v>148.559</v>
      </c>
      <c r="AK23" s="54">
        <v>149.173</v>
      </c>
      <c r="AL23" s="54">
        <v>149.74199999999999</v>
      </c>
      <c r="AM23" s="54">
        <v>150.10599999999999</v>
      </c>
      <c r="AN23" s="54">
        <v>151.01</v>
      </c>
      <c r="AO23" s="54">
        <v>151.42400000000001</v>
      </c>
      <c r="AP23" s="54">
        <v>151.678</v>
      </c>
      <c r="AQ23" s="54">
        <v>152.042</v>
      </c>
      <c r="AR23" s="54">
        <v>152.41200000000001</v>
      </c>
      <c r="AS23" s="54">
        <v>152.97999999999999</v>
      </c>
      <c r="AT23" s="54">
        <v>153.33199999999999</v>
      </c>
      <c r="AU23" s="54">
        <v>153.68199999999999</v>
      </c>
      <c r="AV23" s="54">
        <v>154.006</v>
      </c>
      <c r="AW23" s="54">
        <v>154.29599999999999</v>
      </c>
      <c r="AX23" s="54">
        <v>154.535</v>
      </c>
      <c r="AY23" s="54">
        <v>155.03899999999999</v>
      </c>
      <c r="AZ23" s="54">
        <v>155.35</v>
      </c>
      <c r="BA23" s="54">
        <v>155.41203333000001</v>
      </c>
      <c r="BB23" s="238">
        <v>155.3879</v>
      </c>
      <c r="BC23" s="238">
        <v>155.3888</v>
      </c>
      <c r="BD23" s="238">
        <v>155.34739999999999</v>
      </c>
      <c r="BE23" s="238">
        <v>155.19730000000001</v>
      </c>
      <c r="BF23" s="238">
        <v>155.12100000000001</v>
      </c>
      <c r="BG23" s="238">
        <v>155.0522</v>
      </c>
      <c r="BH23" s="238">
        <v>154.98759999999999</v>
      </c>
      <c r="BI23" s="238">
        <v>154.93600000000001</v>
      </c>
      <c r="BJ23" s="238">
        <v>154.89429999999999</v>
      </c>
      <c r="BK23" s="238">
        <v>154.86529999999999</v>
      </c>
      <c r="BL23" s="238">
        <v>154.84110000000001</v>
      </c>
      <c r="BM23" s="238">
        <v>154.8246</v>
      </c>
      <c r="BN23" s="238">
        <v>154.82470000000001</v>
      </c>
      <c r="BO23" s="238">
        <v>154.81700000000001</v>
      </c>
      <c r="BP23" s="238">
        <v>154.81020000000001</v>
      </c>
      <c r="BQ23" s="238">
        <v>154.8056</v>
      </c>
      <c r="BR23" s="238">
        <v>154.80009999999999</v>
      </c>
      <c r="BS23" s="238">
        <v>154.79490000000001</v>
      </c>
      <c r="BT23" s="238">
        <v>154.798</v>
      </c>
      <c r="BU23" s="238">
        <v>154.78720000000001</v>
      </c>
      <c r="BV23" s="238">
        <v>154.77070000000001</v>
      </c>
    </row>
    <row r="24" spans="1:74" s="114" customFormat="1" ht="11.15" customHeight="1" x14ac:dyDescent="0.25">
      <c r="A24" s="111"/>
      <c r="B24" s="110" t="s">
        <v>797</v>
      </c>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238"/>
      <c r="BC24" s="238"/>
      <c r="BD24" s="238"/>
      <c r="BE24" s="238"/>
      <c r="BF24" s="238"/>
      <c r="BG24" s="238"/>
      <c r="BH24" s="238"/>
      <c r="BI24" s="238"/>
      <c r="BJ24" s="238"/>
      <c r="BK24" s="238"/>
      <c r="BL24" s="238"/>
      <c r="BM24" s="238"/>
      <c r="BN24" s="238"/>
      <c r="BO24" s="238"/>
      <c r="BP24" s="238"/>
      <c r="BQ24" s="238"/>
      <c r="BR24" s="238"/>
      <c r="BS24" s="238"/>
      <c r="BT24" s="238"/>
      <c r="BU24" s="238"/>
      <c r="BV24" s="238"/>
    </row>
    <row r="25" spans="1:74" s="114" customFormat="1" ht="11.15" customHeight="1" x14ac:dyDescent="0.25">
      <c r="A25" s="111" t="s">
        <v>799</v>
      </c>
      <c r="B25" s="163" t="s">
        <v>798</v>
      </c>
      <c r="C25" s="54">
        <v>4</v>
      </c>
      <c r="D25" s="54">
        <v>3.8</v>
      </c>
      <c r="E25" s="54">
        <v>3.8</v>
      </c>
      <c r="F25" s="54">
        <v>3.6</v>
      </c>
      <c r="G25" s="54">
        <v>3.7</v>
      </c>
      <c r="H25" s="54">
        <v>3.6</v>
      </c>
      <c r="I25" s="54">
        <v>3.7</v>
      </c>
      <c r="J25" s="54">
        <v>3.7</v>
      </c>
      <c r="K25" s="54">
        <v>3.5</v>
      </c>
      <c r="L25" s="54">
        <v>3.6</v>
      </c>
      <c r="M25" s="54">
        <v>3.6</v>
      </c>
      <c r="N25" s="54">
        <v>3.6</v>
      </c>
      <c r="O25" s="54">
        <v>3.5</v>
      </c>
      <c r="P25" s="54">
        <v>3.5</v>
      </c>
      <c r="Q25" s="54">
        <v>4.4000000000000004</v>
      </c>
      <c r="R25" s="54">
        <v>14.7</v>
      </c>
      <c r="S25" s="54">
        <v>13.2</v>
      </c>
      <c r="T25" s="54">
        <v>11</v>
      </c>
      <c r="U25" s="54">
        <v>10.199999999999999</v>
      </c>
      <c r="V25" s="54">
        <v>8.4</v>
      </c>
      <c r="W25" s="54">
        <v>7.9</v>
      </c>
      <c r="X25" s="54">
        <v>6.9</v>
      </c>
      <c r="Y25" s="54">
        <v>6.7</v>
      </c>
      <c r="Z25" s="54">
        <v>6.7</v>
      </c>
      <c r="AA25" s="54">
        <v>6.3</v>
      </c>
      <c r="AB25" s="54">
        <v>6.2</v>
      </c>
      <c r="AC25" s="54">
        <v>6.1</v>
      </c>
      <c r="AD25" s="54">
        <v>6.1</v>
      </c>
      <c r="AE25" s="54">
        <v>5.8</v>
      </c>
      <c r="AF25" s="54">
        <v>5.9</v>
      </c>
      <c r="AG25" s="54">
        <v>5.4</v>
      </c>
      <c r="AH25" s="54">
        <v>5.2</v>
      </c>
      <c r="AI25" s="54">
        <v>4.8</v>
      </c>
      <c r="AJ25" s="54">
        <v>4.5</v>
      </c>
      <c r="AK25" s="54">
        <v>4.2</v>
      </c>
      <c r="AL25" s="54">
        <v>3.9</v>
      </c>
      <c r="AM25" s="54">
        <v>4</v>
      </c>
      <c r="AN25" s="54">
        <v>3.8</v>
      </c>
      <c r="AO25" s="54">
        <v>3.6</v>
      </c>
      <c r="AP25" s="54">
        <v>3.6</v>
      </c>
      <c r="AQ25" s="54">
        <v>3.6</v>
      </c>
      <c r="AR25" s="54">
        <v>3.6</v>
      </c>
      <c r="AS25" s="54">
        <v>3.5</v>
      </c>
      <c r="AT25" s="54">
        <v>3.7</v>
      </c>
      <c r="AU25" s="54">
        <v>3.5</v>
      </c>
      <c r="AV25" s="54">
        <v>3.7</v>
      </c>
      <c r="AW25" s="54">
        <v>3.6</v>
      </c>
      <c r="AX25" s="54">
        <v>3.5</v>
      </c>
      <c r="AY25" s="54">
        <v>3.4</v>
      </c>
      <c r="AZ25" s="54">
        <v>3.6</v>
      </c>
      <c r="BA25" s="54">
        <v>3.3726365789999999</v>
      </c>
      <c r="BB25" s="238">
        <v>3.426739</v>
      </c>
      <c r="BC25" s="238">
        <v>3.466075</v>
      </c>
      <c r="BD25" s="238">
        <v>3.5176509999999999</v>
      </c>
      <c r="BE25" s="238">
        <v>3.6065999999999998</v>
      </c>
      <c r="BF25" s="238">
        <v>3.6638009999999999</v>
      </c>
      <c r="BG25" s="238">
        <v>3.7143899999999999</v>
      </c>
      <c r="BH25" s="238">
        <v>3.7571569999999999</v>
      </c>
      <c r="BI25" s="238">
        <v>3.7954279999999998</v>
      </c>
      <c r="BJ25" s="238">
        <v>3.8279930000000002</v>
      </c>
      <c r="BK25" s="238">
        <v>3.8511030000000002</v>
      </c>
      <c r="BL25" s="238">
        <v>3.8750689999999999</v>
      </c>
      <c r="BM25" s="238">
        <v>3.8961410000000001</v>
      </c>
      <c r="BN25" s="238">
        <v>3.911378</v>
      </c>
      <c r="BO25" s="238">
        <v>3.928868</v>
      </c>
      <c r="BP25" s="238">
        <v>3.9456699999999998</v>
      </c>
      <c r="BQ25" s="238">
        <v>3.9598230000000001</v>
      </c>
      <c r="BR25" s="238">
        <v>3.976718</v>
      </c>
      <c r="BS25" s="238">
        <v>3.9943960000000001</v>
      </c>
      <c r="BT25" s="238">
        <v>4.0092619999999997</v>
      </c>
      <c r="BU25" s="238">
        <v>4.0311969999999997</v>
      </c>
      <c r="BV25" s="238">
        <v>4.0566089999999999</v>
      </c>
    </row>
    <row r="26" spans="1:74" ht="11.15" customHeight="1" x14ac:dyDescent="0.25">
      <c r="A26" s="111"/>
      <c r="B26" s="110" t="s">
        <v>800</v>
      </c>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259"/>
      <c r="BC26" s="259"/>
      <c r="BD26" s="259"/>
      <c r="BE26" s="259"/>
      <c r="BF26" s="259"/>
      <c r="BG26" s="259"/>
      <c r="BH26" s="259"/>
      <c r="BI26" s="259"/>
      <c r="BJ26" s="259"/>
      <c r="BK26" s="259"/>
      <c r="BL26" s="259"/>
      <c r="BM26" s="259"/>
      <c r="BN26" s="259"/>
      <c r="BO26" s="259"/>
      <c r="BP26" s="259"/>
      <c r="BQ26" s="259"/>
      <c r="BR26" s="259"/>
      <c r="BS26" s="259"/>
      <c r="BT26" s="259"/>
      <c r="BU26" s="259"/>
      <c r="BV26" s="259"/>
    </row>
    <row r="27" spans="1:74" ht="11.15" customHeight="1" x14ac:dyDescent="0.25">
      <c r="A27" s="111" t="s">
        <v>801</v>
      </c>
      <c r="B27" s="163" t="s">
        <v>802</v>
      </c>
      <c r="C27" s="170">
        <v>1.232</v>
      </c>
      <c r="D27" s="170">
        <v>1.129</v>
      </c>
      <c r="E27" s="170">
        <v>1.2</v>
      </c>
      <c r="F27" s="170">
        <v>1.28</v>
      </c>
      <c r="G27" s="170">
        <v>1.3080000000000001</v>
      </c>
      <c r="H27" s="170">
        <v>1.2350000000000001</v>
      </c>
      <c r="I27" s="170">
        <v>1.232</v>
      </c>
      <c r="J27" s="170">
        <v>1.37</v>
      </c>
      <c r="K27" s="170">
        <v>1.2969999999999999</v>
      </c>
      <c r="L27" s="170">
        <v>1.3280000000000001</v>
      </c>
      <c r="M27" s="170">
        <v>1.343</v>
      </c>
      <c r="N27" s="170">
        <v>1.538</v>
      </c>
      <c r="O27" s="170">
        <v>1.569</v>
      </c>
      <c r="P27" s="170">
        <v>1.571</v>
      </c>
      <c r="Q27" s="170">
        <v>1.27</v>
      </c>
      <c r="R27" s="170">
        <v>0.93799999999999994</v>
      </c>
      <c r="S27" s="170">
        <v>1.0549999999999999</v>
      </c>
      <c r="T27" s="170">
        <v>1.2689999999999999</v>
      </c>
      <c r="U27" s="170">
        <v>1.51</v>
      </c>
      <c r="V27" s="170">
        <v>1.3759999999999999</v>
      </c>
      <c r="W27" s="170">
        <v>1.4610000000000001</v>
      </c>
      <c r="X27" s="170">
        <v>1.53</v>
      </c>
      <c r="Y27" s="170">
        <v>1.5409999999999999</v>
      </c>
      <c r="Z27" s="170">
        <v>1.651</v>
      </c>
      <c r="AA27" s="170">
        <v>1.6020000000000001</v>
      </c>
      <c r="AB27" s="170">
        <v>1.43</v>
      </c>
      <c r="AC27" s="170">
        <v>1.7110000000000001</v>
      </c>
      <c r="AD27" s="170">
        <v>1.5049999999999999</v>
      </c>
      <c r="AE27" s="170">
        <v>1.605</v>
      </c>
      <c r="AF27" s="170">
        <v>1.6639999999999999</v>
      </c>
      <c r="AG27" s="170">
        <v>1.573</v>
      </c>
      <c r="AH27" s="170">
        <v>1.5760000000000001</v>
      </c>
      <c r="AI27" s="170">
        <v>1.5589999999999999</v>
      </c>
      <c r="AJ27" s="170">
        <v>1.5629999999999999</v>
      </c>
      <c r="AK27" s="170">
        <v>1.706</v>
      </c>
      <c r="AL27" s="170">
        <v>1.768</v>
      </c>
      <c r="AM27" s="170">
        <v>1.6659999999999999</v>
      </c>
      <c r="AN27" s="170">
        <v>1.7769999999999999</v>
      </c>
      <c r="AO27" s="170">
        <v>1.716</v>
      </c>
      <c r="AP27" s="170">
        <v>1.8049999999999999</v>
      </c>
      <c r="AQ27" s="170">
        <v>1.5620000000000001</v>
      </c>
      <c r="AR27" s="170">
        <v>1.575</v>
      </c>
      <c r="AS27" s="170">
        <v>1.377</v>
      </c>
      <c r="AT27" s="170">
        <v>1.508</v>
      </c>
      <c r="AU27" s="170">
        <v>1.4650000000000001</v>
      </c>
      <c r="AV27" s="170">
        <v>1.4259999999999999</v>
      </c>
      <c r="AW27" s="170">
        <v>1.419</v>
      </c>
      <c r="AX27" s="170">
        <v>1.3480000000000001</v>
      </c>
      <c r="AY27" s="170">
        <v>1.321</v>
      </c>
      <c r="AZ27" s="170">
        <v>1.45</v>
      </c>
      <c r="BA27" s="170">
        <v>1.1970858394999999</v>
      </c>
      <c r="BB27" s="236">
        <v>1.1908749999999999</v>
      </c>
      <c r="BC27" s="236">
        <v>1.176642</v>
      </c>
      <c r="BD27" s="236">
        <v>1.1660999999999999</v>
      </c>
      <c r="BE27" s="236">
        <v>1.158453</v>
      </c>
      <c r="BF27" s="236">
        <v>1.155888</v>
      </c>
      <c r="BG27" s="236">
        <v>1.157608</v>
      </c>
      <c r="BH27" s="236">
        <v>1.1665399999999999</v>
      </c>
      <c r="BI27" s="236">
        <v>1.174639</v>
      </c>
      <c r="BJ27" s="236">
        <v>1.18483</v>
      </c>
      <c r="BK27" s="236">
        <v>1.1996599999999999</v>
      </c>
      <c r="BL27" s="236">
        <v>1.212127</v>
      </c>
      <c r="BM27" s="236">
        <v>1.2247779999999999</v>
      </c>
      <c r="BN27" s="236">
        <v>1.236102</v>
      </c>
      <c r="BO27" s="236">
        <v>1.2502519999999999</v>
      </c>
      <c r="BP27" s="236">
        <v>1.265717</v>
      </c>
      <c r="BQ27" s="236">
        <v>1.2847249999999999</v>
      </c>
      <c r="BR27" s="236">
        <v>1.3011520000000001</v>
      </c>
      <c r="BS27" s="236">
        <v>1.317226</v>
      </c>
      <c r="BT27" s="236">
        <v>1.3353459999999999</v>
      </c>
      <c r="BU27" s="236">
        <v>1.348911</v>
      </c>
      <c r="BV27" s="236">
        <v>1.3603209999999999</v>
      </c>
    </row>
    <row r="28" spans="1:74" s="114" customFormat="1" ht="11.15" customHeight="1" x14ac:dyDescent="0.25">
      <c r="A28" s="113"/>
      <c r="B28" s="16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238"/>
      <c r="BC28" s="238"/>
      <c r="BD28" s="238"/>
      <c r="BE28" s="238"/>
      <c r="BF28" s="238"/>
      <c r="BG28" s="238"/>
      <c r="BH28" s="238"/>
      <c r="BI28" s="238"/>
      <c r="BJ28" s="238"/>
      <c r="BK28" s="238"/>
      <c r="BL28" s="238"/>
      <c r="BM28" s="238"/>
      <c r="BN28" s="238"/>
      <c r="BO28" s="238"/>
      <c r="BP28" s="238"/>
      <c r="BQ28" s="238"/>
      <c r="BR28" s="238"/>
      <c r="BS28" s="238"/>
      <c r="BT28" s="238"/>
      <c r="BU28" s="238"/>
      <c r="BV28" s="238"/>
    </row>
    <row r="29" spans="1:74" ht="11.15" customHeight="1" x14ac:dyDescent="0.25">
      <c r="A29" s="105"/>
      <c r="B29" s="233" t="s">
        <v>1299</v>
      </c>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c r="AY29" s="174"/>
      <c r="AZ29" s="174"/>
      <c r="BA29" s="174"/>
      <c r="BB29" s="243"/>
      <c r="BC29" s="243"/>
      <c r="BD29" s="243"/>
      <c r="BE29" s="243"/>
      <c r="BF29" s="243"/>
      <c r="BG29" s="243"/>
      <c r="BH29" s="243"/>
      <c r="BI29" s="243"/>
      <c r="BJ29" s="243"/>
      <c r="BK29" s="243"/>
      <c r="BL29" s="243"/>
      <c r="BM29" s="243"/>
      <c r="BN29" s="243"/>
      <c r="BO29" s="243"/>
      <c r="BP29" s="243"/>
      <c r="BQ29" s="243"/>
      <c r="BR29" s="243"/>
      <c r="BS29" s="243"/>
      <c r="BT29" s="243"/>
      <c r="BU29" s="243"/>
      <c r="BV29" s="243"/>
    </row>
    <row r="30" spans="1:74" ht="11.15" customHeight="1" x14ac:dyDescent="0.25">
      <c r="A30" s="464" t="s">
        <v>564</v>
      </c>
      <c r="B30" s="465" t="s">
        <v>563</v>
      </c>
      <c r="C30" s="54">
        <v>103.373</v>
      </c>
      <c r="D30" s="54">
        <v>102.8292</v>
      </c>
      <c r="E30" s="54">
        <v>102.82859999999999</v>
      </c>
      <c r="F30" s="54">
        <v>102.24809999999999</v>
      </c>
      <c r="G30" s="54">
        <v>102.4192</v>
      </c>
      <c r="H30" s="54">
        <v>102.4893</v>
      </c>
      <c r="I30" s="54">
        <v>102.0236</v>
      </c>
      <c r="J30" s="54">
        <v>102.7754</v>
      </c>
      <c r="K30" s="54">
        <v>102.53149999999999</v>
      </c>
      <c r="L30" s="54">
        <v>101.6022</v>
      </c>
      <c r="M30" s="54">
        <v>102.148</v>
      </c>
      <c r="N30" s="54">
        <v>101.884</v>
      </c>
      <c r="O30" s="54">
        <v>101.3768</v>
      </c>
      <c r="P30" s="54">
        <v>101.633</v>
      </c>
      <c r="Q30" s="54">
        <v>97.667199999999994</v>
      </c>
      <c r="R30" s="54">
        <v>84.597899999999996</v>
      </c>
      <c r="S30" s="54">
        <v>85.973200000000006</v>
      </c>
      <c r="T30" s="54">
        <v>91.5625</v>
      </c>
      <c r="U30" s="54">
        <v>95.014399999999995</v>
      </c>
      <c r="V30" s="54">
        <v>95.888099999999994</v>
      </c>
      <c r="W30" s="54">
        <v>95.844399999999993</v>
      </c>
      <c r="X30" s="54">
        <v>96.429199999999994</v>
      </c>
      <c r="Y30" s="54">
        <v>96.856399999999994</v>
      </c>
      <c r="Z30" s="54">
        <v>97.975399999999993</v>
      </c>
      <c r="AA30" s="54">
        <v>98.783600000000007</v>
      </c>
      <c r="AB30" s="54">
        <v>95.374399999999994</v>
      </c>
      <c r="AC30" s="54">
        <v>98.135099999999994</v>
      </c>
      <c r="AD30" s="54">
        <v>98.288600000000002</v>
      </c>
      <c r="AE30" s="54">
        <v>99.150800000000004</v>
      </c>
      <c r="AF30" s="54">
        <v>99.509600000000006</v>
      </c>
      <c r="AG30" s="54">
        <v>100.12309999999999</v>
      </c>
      <c r="AH30" s="54">
        <v>100.1255</v>
      </c>
      <c r="AI30" s="54">
        <v>99.061400000000006</v>
      </c>
      <c r="AJ30" s="54">
        <v>100.3045</v>
      </c>
      <c r="AK30" s="54">
        <v>101.19710000000001</v>
      </c>
      <c r="AL30" s="54">
        <v>100.886</v>
      </c>
      <c r="AM30" s="54">
        <v>101.0227</v>
      </c>
      <c r="AN30" s="54">
        <v>101.67659999999999</v>
      </c>
      <c r="AO30" s="54">
        <v>102.47799999999999</v>
      </c>
      <c r="AP30" s="54">
        <v>102.7953</v>
      </c>
      <c r="AQ30" s="54">
        <v>102.7769</v>
      </c>
      <c r="AR30" s="54">
        <v>102.6863</v>
      </c>
      <c r="AS30" s="54">
        <v>103.1328</v>
      </c>
      <c r="AT30" s="54">
        <v>103.23439999999999</v>
      </c>
      <c r="AU30" s="54">
        <v>103.5283</v>
      </c>
      <c r="AV30" s="54">
        <v>103.36960000000001</v>
      </c>
      <c r="AW30" s="54">
        <v>103.0258</v>
      </c>
      <c r="AX30" s="54">
        <v>101.6086</v>
      </c>
      <c r="AY30" s="54">
        <v>102.0205</v>
      </c>
      <c r="AZ30" s="54">
        <v>102.004</v>
      </c>
      <c r="BA30" s="54">
        <v>101.75576296</v>
      </c>
      <c r="BB30" s="238">
        <v>102.4721</v>
      </c>
      <c r="BC30" s="238">
        <v>102.64530000000001</v>
      </c>
      <c r="BD30" s="238">
        <v>102.7007</v>
      </c>
      <c r="BE30" s="238">
        <v>102.4068</v>
      </c>
      <c r="BF30" s="238">
        <v>102.3999</v>
      </c>
      <c r="BG30" s="238">
        <v>102.4485</v>
      </c>
      <c r="BH30" s="238">
        <v>102.6337</v>
      </c>
      <c r="BI30" s="238">
        <v>102.73269999999999</v>
      </c>
      <c r="BJ30" s="238">
        <v>102.8265</v>
      </c>
      <c r="BK30" s="238">
        <v>102.9041</v>
      </c>
      <c r="BL30" s="238">
        <v>102.9958</v>
      </c>
      <c r="BM30" s="238">
        <v>103.09050000000001</v>
      </c>
      <c r="BN30" s="238">
        <v>103.184</v>
      </c>
      <c r="BO30" s="238">
        <v>103.28830000000001</v>
      </c>
      <c r="BP30" s="238">
        <v>103.399</v>
      </c>
      <c r="BQ30" s="238">
        <v>103.5401</v>
      </c>
      <c r="BR30" s="238">
        <v>103.64570000000001</v>
      </c>
      <c r="BS30" s="238">
        <v>103.7397</v>
      </c>
      <c r="BT30" s="238">
        <v>103.81140000000001</v>
      </c>
      <c r="BU30" s="238">
        <v>103.8904</v>
      </c>
      <c r="BV30" s="238">
        <v>103.9659</v>
      </c>
    </row>
    <row r="31" spans="1:74" ht="11.15" customHeight="1" x14ac:dyDescent="0.25">
      <c r="A31" s="234" t="s">
        <v>542</v>
      </c>
      <c r="B31" s="29" t="s">
        <v>881</v>
      </c>
      <c r="C31" s="54">
        <v>100.7582</v>
      </c>
      <c r="D31" s="54">
        <v>100.22920000000001</v>
      </c>
      <c r="E31" s="54">
        <v>99.946899999999999</v>
      </c>
      <c r="F31" s="54">
        <v>99.323099999999997</v>
      </c>
      <c r="G31" s="54">
        <v>99.383099999999999</v>
      </c>
      <c r="H31" s="54">
        <v>99.783100000000005</v>
      </c>
      <c r="I31" s="54">
        <v>99.105999999999995</v>
      </c>
      <c r="J31" s="54">
        <v>99.7898</v>
      </c>
      <c r="K31" s="54">
        <v>99.131799999999998</v>
      </c>
      <c r="L31" s="54">
        <v>98.208799999999997</v>
      </c>
      <c r="M31" s="54">
        <v>99.103899999999996</v>
      </c>
      <c r="N31" s="54">
        <v>99.150999999999996</v>
      </c>
      <c r="O31" s="54">
        <v>98.911600000000007</v>
      </c>
      <c r="P31" s="54">
        <v>99.133099999999999</v>
      </c>
      <c r="Q31" s="54">
        <v>94.607399999999998</v>
      </c>
      <c r="R31" s="54">
        <v>79.942099999999996</v>
      </c>
      <c r="S31" s="54">
        <v>83.488</v>
      </c>
      <c r="T31" s="54">
        <v>90.024199999999993</v>
      </c>
      <c r="U31" s="54">
        <v>93.261200000000002</v>
      </c>
      <c r="V31" s="54">
        <v>94.519300000000001</v>
      </c>
      <c r="W31" s="54">
        <v>94.4619</v>
      </c>
      <c r="X31" s="54">
        <v>95.208200000000005</v>
      </c>
      <c r="Y31" s="54">
        <v>95.811499999999995</v>
      </c>
      <c r="Z31" s="54">
        <v>96.444999999999993</v>
      </c>
      <c r="AA31" s="54">
        <v>97.509799999999998</v>
      </c>
      <c r="AB31" s="54">
        <v>93.527600000000007</v>
      </c>
      <c r="AC31" s="54">
        <v>96.397800000000004</v>
      </c>
      <c r="AD31" s="54">
        <v>96.585899999999995</v>
      </c>
      <c r="AE31" s="54">
        <v>97.684299999999993</v>
      </c>
      <c r="AF31" s="54">
        <v>97.680599999999998</v>
      </c>
      <c r="AG31" s="54">
        <v>98.688699999999997</v>
      </c>
      <c r="AH31" s="54">
        <v>98.331299999999999</v>
      </c>
      <c r="AI31" s="54">
        <v>97.423500000000004</v>
      </c>
      <c r="AJ31" s="54">
        <v>98.754999999999995</v>
      </c>
      <c r="AK31" s="54">
        <v>99.6404</v>
      </c>
      <c r="AL31" s="54">
        <v>99.617000000000004</v>
      </c>
      <c r="AM31" s="54">
        <v>99.059600000000003</v>
      </c>
      <c r="AN31" s="54">
        <v>100.2304</v>
      </c>
      <c r="AO31" s="54">
        <v>101.0107</v>
      </c>
      <c r="AP31" s="54">
        <v>101.19410000000001</v>
      </c>
      <c r="AQ31" s="54">
        <v>100.863</v>
      </c>
      <c r="AR31" s="54">
        <v>100.4645</v>
      </c>
      <c r="AS31" s="54">
        <v>100.7345</v>
      </c>
      <c r="AT31" s="54">
        <v>100.9427</v>
      </c>
      <c r="AU31" s="54">
        <v>101.14019999999999</v>
      </c>
      <c r="AV31" s="54">
        <v>101.2055</v>
      </c>
      <c r="AW31" s="54">
        <v>100.50190000000001</v>
      </c>
      <c r="AX31" s="54">
        <v>98.619900000000001</v>
      </c>
      <c r="AY31" s="54">
        <v>100.038</v>
      </c>
      <c r="AZ31" s="54">
        <v>100.15770000000001</v>
      </c>
      <c r="BA31" s="54">
        <v>98.961993827000001</v>
      </c>
      <c r="BB31" s="238">
        <v>99.071730000000002</v>
      </c>
      <c r="BC31" s="238">
        <v>99.101650000000006</v>
      </c>
      <c r="BD31" s="238">
        <v>99.160929999999993</v>
      </c>
      <c r="BE31" s="238">
        <v>99.211960000000005</v>
      </c>
      <c r="BF31" s="238">
        <v>99.358149999999995</v>
      </c>
      <c r="BG31" s="238">
        <v>99.561890000000005</v>
      </c>
      <c r="BH31" s="238">
        <v>99.928190000000001</v>
      </c>
      <c r="BI31" s="238">
        <v>100.1683</v>
      </c>
      <c r="BJ31" s="238">
        <v>100.38720000000001</v>
      </c>
      <c r="BK31" s="238">
        <v>100.5519</v>
      </c>
      <c r="BL31" s="238">
        <v>100.75320000000001</v>
      </c>
      <c r="BM31" s="238">
        <v>100.95820000000001</v>
      </c>
      <c r="BN31" s="238">
        <v>101.1593</v>
      </c>
      <c r="BO31" s="238">
        <v>101.3772</v>
      </c>
      <c r="BP31" s="238">
        <v>101.6045</v>
      </c>
      <c r="BQ31" s="238">
        <v>101.8723</v>
      </c>
      <c r="BR31" s="238">
        <v>102.0947</v>
      </c>
      <c r="BS31" s="238">
        <v>102.3031</v>
      </c>
      <c r="BT31" s="238">
        <v>102.50790000000001</v>
      </c>
      <c r="BU31" s="238">
        <v>102.6802</v>
      </c>
      <c r="BV31" s="238">
        <v>102.83069999999999</v>
      </c>
    </row>
    <row r="32" spans="1:74" ht="11.15" customHeight="1" x14ac:dyDescent="0.25">
      <c r="A32" s="466" t="s">
        <v>866</v>
      </c>
      <c r="B32" s="467" t="s">
        <v>882</v>
      </c>
      <c r="C32" s="54">
        <v>99.639700000000005</v>
      </c>
      <c r="D32" s="54">
        <v>99.589100000000002</v>
      </c>
      <c r="E32" s="54">
        <v>99.568399999999997</v>
      </c>
      <c r="F32" s="54">
        <v>99.846100000000007</v>
      </c>
      <c r="G32" s="54">
        <v>99.6096</v>
      </c>
      <c r="H32" s="54">
        <v>101.30419999999999</v>
      </c>
      <c r="I32" s="54">
        <v>101.1129</v>
      </c>
      <c r="J32" s="54">
        <v>100.9867</v>
      </c>
      <c r="K32" s="54">
        <v>101.1435</v>
      </c>
      <c r="L32" s="54">
        <v>102.7051</v>
      </c>
      <c r="M32" s="54">
        <v>103.1902</v>
      </c>
      <c r="N32" s="54">
        <v>104.71720000000001</v>
      </c>
      <c r="O32" s="54">
        <v>104.6379</v>
      </c>
      <c r="P32" s="54">
        <v>105.238</v>
      </c>
      <c r="Q32" s="54">
        <v>104.36199999999999</v>
      </c>
      <c r="R32" s="54">
        <v>94.7423</v>
      </c>
      <c r="S32" s="54">
        <v>97.335099999999997</v>
      </c>
      <c r="T32" s="54">
        <v>102.4064</v>
      </c>
      <c r="U32" s="54">
        <v>102.5132</v>
      </c>
      <c r="V32" s="54">
        <v>104.1255</v>
      </c>
      <c r="W32" s="54">
        <v>103.64230000000001</v>
      </c>
      <c r="X32" s="54">
        <v>103.9271</v>
      </c>
      <c r="Y32" s="54">
        <v>104.36360000000001</v>
      </c>
      <c r="Z32" s="54">
        <v>104.4396</v>
      </c>
      <c r="AA32" s="54">
        <v>104.6948</v>
      </c>
      <c r="AB32" s="54">
        <v>102.32940000000001</v>
      </c>
      <c r="AC32" s="54">
        <v>104.4367</v>
      </c>
      <c r="AD32" s="54">
        <v>103.4736</v>
      </c>
      <c r="AE32" s="54">
        <v>102.6294</v>
      </c>
      <c r="AF32" s="54">
        <v>102.518</v>
      </c>
      <c r="AG32" s="54">
        <v>101.89530000000001</v>
      </c>
      <c r="AH32" s="54">
        <v>102.2881</v>
      </c>
      <c r="AI32" s="54">
        <v>101.99979999999999</v>
      </c>
      <c r="AJ32" s="54">
        <v>102.38420000000001</v>
      </c>
      <c r="AK32" s="54">
        <v>103.5407</v>
      </c>
      <c r="AL32" s="54">
        <v>103.9932</v>
      </c>
      <c r="AM32" s="54">
        <v>104.09229999999999</v>
      </c>
      <c r="AN32" s="54">
        <v>105.7223</v>
      </c>
      <c r="AO32" s="54">
        <v>105.62949999999999</v>
      </c>
      <c r="AP32" s="54">
        <v>105.4037</v>
      </c>
      <c r="AQ32" s="54">
        <v>105.017</v>
      </c>
      <c r="AR32" s="54">
        <v>104.9058</v>
      </c>
      <c r="AS32" s="54">
        <v>104.7063</v>
      </c>
      <c r="AT32" s="54">
        <v>104.7521</v>
      </c>
      <c r="AU32" s="54">
        <v>104.99550000000001</v>
      </c>
      <c r="AV32" s="54">
        <v>105.3766</v>
      </c>
      <c r="AW32" s="54">
        <v>104.8746</v>
      </c>
      <c r="AX32" s="54">
        <v>103.64230000000001</v>
      </c>
      <c r="AY32" s="54">
        <v>105.17189999999999</v>
      </c>
      <c r="AZ32" s="54">
        <v>104.7179</v>
      </c>
      <c r="BA32" s="54">
        <v>105.3387037</v>
      </c>
      <c r="BB32" s="238">
        <v>105.47029999999999</v>
      </c>
      <c r="BC32" s="238">
        <v>105.6067</v>
      </c>
      <c r="BD32" s="238">
        <v>105.7376</v>
      </c>
      <c r="BE32" s="238">
        <v>105.86239999999999</v>
      </c>
      <c r="BF32" s="238">
        <v>105.9824</v>
      </c>
      <c r="BG32" s="238">
        <v>106.0972</v>
      </c>
      <c r="BH32" s="238">
        <v>106.2052</v>
      </c>
      <c r="BI32" s="238">
        <v>106.3108</v>
      </c>
      <c r="BJ32" s="238">
        <v>106.41240000000001</v>
      </c>
      <c r="BK32" s="238">
        <v>106.4932</v>
      </c>
      <c r="BL32" s="238">
        <v>106.5996</v>
      </c>
      <c r="BM32" s="238">
        <v>106.7146</v>
      </c>
      <c r="BN32" s="238">
        <v>106.8424</v>
      </c>
      <c r="BO32" s="238">
        <v>106.97190000000001</v>
      </c>
      <c r="BP32" s="238">
        <v>107.1071</v>
      </c>
      <c r="BQ32" s="238">
        <v>107.2492</v>
      </c>
      <c r="BR32" s="238">
        <v>107.395</v>
      </c>
      <c r="BS32" s="238">
        <v>107.5457</v>
      </c>
      <c r="BT32" s="238">
        <v>107.7089</v>
      </c>
      <c r="BU32" s="238">
        <v>107.86360000000001</v>
      </c>
      <c r="BV32" s="238">
        <v>108.0176</v>
      </c>
    </row>
    <row r="33" spans="1:74" ht="11.15" customHeight="1" x14ac:dyDescent="0.25">
      <c r="A33" s="466" t="s">
        <v>867</v>
      </c>
      <c r="B33" s="467" t="s">
        <v>883</v>
      </c>
      <c r="C33" s="54">
        <v>100.2136</v>
      </c>
      <c r="D33" s="54">
        <v>99.602900000000005</v>
      </c>
      <c r="E33" s="54">
        <v>98.572800000000001</v>
      </c>
      <c r="F33" s="54">
        <v>98.418899999999994</v>
      </c>
      <c r="G33" s="54">
        <v>98.204300000000003</v>
      </c>
      <c r="H33" s="54">
        <v>96.255799999999994</v>
      </c>
      <c r="I33" s="54">
        <v>98.300799999999995</v>
      </c>
      <c r="J33" s="54">
        <v>100.0106</v>
      </c>
      <c r="K33" s="54">
        <v>100.4049</v>
      </c>
      <c r="L33" s="54">
        <v>100.0371</v>
      </c>
      <c r="M33" s="54">
        <v>99.731499999999997</v>
      </c>
      <c r="N33" s="54">
        <v>99.851699999999994</v>
      </c>
      <c r="O33" s="54">
        <v>100.91249999999999</v>
      </c>
      <c r="P33" s="54">
        <v>100.69670000000001</v>
      </c>
      <c r="Q33" s="54">
        <v>100.6597</v>
      </c>
      <c r="R33" s="54">
        <v>95.583500000000001</v>
      </c>
      <c r="S33" s="54">
        <v>90.040899999999993</v>
      </c>
      <c r="T33" s="54">
        <v>90.742599999999996</v>
      </c>
      <c r="U33" s="54">
        <v>90.796000000000006</v>
      </c>
      <c r="V33" s="54">
        <v>90.854799999999997</v>
      </c>
      <c r="W33" s="54">
        <v>93.166799999999995</v>
      </c>
      <c r="X33" s="54">
        <v>95.454700000000003</v>
      </c>
      <c r="Y33" s="54">
        <v>96.157899999999998</v>
      </c>
      <c r="Z33" s="54">
        <v>95.6477</v>
      </c>
      <c r="AA33" s="54">
        <v>96.870699999999999</v>
      </c>
      <c r="AB33" s="54">
        <v>93.0017</v>
      </c>
      <c r="AC33" s="54">
        <v>95.7958</v>
      </c>
      <c r="AD33" s="54">
        <v>95.538200000000003</v>
      </c>
      <c r="AE33" s="54">
        <v>95.461699999999993</v>
      </c>
      <c r="AF33" s="54">
        <v>93.938100000000006</v>
      </c>
      <c r="AG33" s="54">
        <v>95.070300000000003</v>
      </c>
      <c r="AH33" s="54">
        <v>95.748599999999996</v>
      </c>
      <c r="AI33" s="54">
        <v>95.501099999999994</v>
      </c>
      <c r="AJ33" s="54">
        <v>95.0334</v>
      </c>
      <c r="AK33" s="54">
        <v>93.959100000000007</v>
      </c>
      <c r="AL33" s="54">
        <v>95.224400000000003</v>
      </c>
      <c r="AM33" s="54">
        <v>94.6721</v>
      </c>
      <c r="AN33" s="54">
        <v>96.273899999999998</v>
      </c>
      <c r="AO33" s="54">
        <v>96.7363</v>
      </c>
      <c r="AP33" s="54">
        <v>96.618799999999993</v>
      </c>
      <c r="AQ33" s="54">
        <v>96.289500000000004</v>
      </c>
      <c r="AR33" s="54">
        <v>95.737099999999998</v>
      </c>
      <c r="AS33" s="54">
        <v>94.457599999999999</v>
      </c>
      <c r="AT33" s="54">
        <v>91.777100000000004</v>
      </c>
      <c r="AU33" s="54">
        <v>91.875200000000007</v>
      </c>
      <c r="AV33" s="54">
        <v>89.590699999999998</v>
      </c>
      <c r="AW33" s="54">
        <v>91.080799999999996</v>
      </c>
      <c r="AX33" s="54">
        <v>86.500399999999999</v>
      </c>
      <c r="AY33" s="54">
        <v>87.263099999999994</v>
      </c>
      <c r="AZ33" s="54">
        <v>86.497900000000001</v>
      </c>
      <c r="BA33" s="54">
        <v>85.658058025000003</v>
      </c>
      <c r="BB33" s="238">
        <v>85.884429999999995</v>
      </c>
      <c r="BC33" s="238">
        <v>85.847740000000002</v>
      </c>
      <c r="BD33" s="238">
        <v>85.866029999999995</v>
      </c>
      <c r="BE33" s="238">
        <v>86.005279999999999</v>
      </c>
      <c r="BF33" s="238">
        <v>86.08399</v>
      </c>
      <c r="BG33" s="238">
        <v>86.168180000000007</v>
      </c>
      <c r="BH33" s="238">
        <v>86.299930000000003</v>
      </c>
      <c r="BI33" s="238">
        <v>86.363470000000007</v>
      </c>
      <c r="BJ33" s="238">
        <v>86.400899999999993</v>
      </c>
      <c r="BK33" s="238">
        <v>86.381190000000004</v>
      </c>
      <c r="BL33" s="238">
        <v>86.389660000000006</v>
      </c>
      <c r="BM33" s="238">
        <v>86.395269999999996</v>
      </c>
      <c r="BN33" s="238">
        <v>86.359989999999996</v>
      </c>
      <c r="BO33" s="238">
        <v>86.38843</v>
      </c>
      <c r="BP33" s="238">
        <v>86.442539999999994</v>
      </c>
      <c r="BQ33" s="238">
        <v>86.560789999999997</v>
      </c>
      <c r="BR33" s="238">
        <v>86.637410000000003</v>
      </c>
      <c r="BS33" s="238">
        <v>86.71087</v>
      </c>
      <c r="BT33" s="238">
        <v>86.777289999999994</v>
      </c>
      <c r="BU33" s="238">
        <v>86.847309999999993</v>
      </c>
      <c r="BV33" s="238">
        <v>86.917060000000006</v>
      </c>
    </row>
    <row r="34" spans="1:74" ht="11.15" customHeight="1" x14ac:dyDescent="0.25">
      <c r="A34" s="466" t="s">
        <v>868</v>
      </c>
      <c r="B34" s="467" t="s">
        <v>884</v>
      </c>
      <c r="C34" s="54">
        <v>102.8569</v>
      </c>
      <c r="D34" s="54">
        <v>99.279499999999999</v>
      </c>
      <c r="E34" s="54">
        <v>100.5514</v>
      </c>
      <c r="F34" s="54">
        <v>100.3289</v>
      </c>
      <c r="G34" s="54">
        <v>100.7741</v>
      </c>
      <c r="H34" s="54">
        <v>101.44029999999999</v>
      </c>
      <c r="I34" s="54">
        <v>102.1131</v>
      </c>
      <c r="J34" s="54">
        <v>102.1018</v>
      </c>
      <c r="K34" s="54">
        <v>100.3219</v>
      </c>
      <c r="L34" s="54">
        <v>97.696100000000001</v>
      </c>
      <c r="M34" s="54">
        <v>95.692599999999999</v>
      </c>
      <c r="N34" s="54">
        <v>95.255399999999995</v>
      </c>
      <c r="O34" s="54">
        <v>95.282700000000006</v>
      </c>
      <c r="P34" s="54">
        <v>93.431899999999999</v>
      </c>
      <c r="Q34" s="54">
        <v>87.728700000000003</v>
      </c>
      <c r="R34" s="54">
        <v>70.412999999999997</v>
      </c>
      <c r="S34" s="54">
        <v>69.413600000000002</v>
      </c>
      <c r="T34" s="54">
        <v>70.460499999999996</v>
      </c>
      <c r="U34" s="54">
        <v>74.600099999999998</v>
      </c>
      <c r="V34" s="54">
        <v>74.141599999999997</v>
      </c>
      <c r="W34" s="54">
        <v>74.148799999999994</v>
      </c>
      <c r="X34" s="54">
        <v>76.702399999999997</v>
      </c>
      <c r="Y34" s="54">
        <v>76.866299999999995</v>
      </c>
      <c r="Z34" s="54">
        <v>80.397199999999998</v>
      </c>
      <c r="AA34" s="54">
        <v>82.841800000000006</v>
      </c>
      <c r="AB34" s="54">
        <v>77.554900000000004</v>
      </c>
      <c r="AC34" s="54">
        <v>86.851500000000001</v>
      </c>
      <c r="AD34" s="54">
        <v>88.606800000000007</v>
      </c>
      <c r="AE34" s="54">
        <v>89.567700000000002</v>
      </c>
      <c r="AF34" s="54">
        <v>90.478099999999998</v>
      </c>
      <c r="AG34" s="54">
        <v>91.086100000000002</v>
      </c>
      <c r="AH34" s="54">
        <v>90.742500000000007</v>
      </c>
      <c r="AI34" s="54">
        <v>90.482799999999997</v>
      </c>
      <c r="AJ34" s="54">
        <v>92.555099999999996</v>
      </c>
      <c r="AK34" s="54">
        <v>92.342100000000002</v>
      </c>
      <c r="AL34" s="54">
        <v>91.589500000000001</v>
      </c>
      <c r="AM34" s="54">
        <v>88.151399999999995</v>
      </c>
      <c r="AN34" s="54">
        <v>90.027900000000002</v>
      </c>
      <c r="AO34" s="54">
        <v>91.224000000000004</v>
      </c>
      <c r="AP34" s="54">
        <v>89.776399999999995</v>
      </c>
      <c r="AQ34" s="54">
        <v>90.480500000000006</v>
      </c>
      <c r="AR34" s="54">
        <v>88.519800000000004</v>
      </c>
      <c r="AS34" s="54">
        <v>88.151399999999995</v>
      </c>
      <c r="AT34" s="54">
        <v>89.947999999999993</v>
      </c>
      <c r="AU34" s="54">
        <v>92.055700000000002</v>
      </c>
      <c r="AV34" s="54">
        <v>91.132300000000001</v>
      </c>
      <c r="AW34" s="54">
        <v>91.006200000000007</v>
      </c>
      <c r="AX34" s="54">
        <v>87.072699999999998</v>
      </c>
      <c r="AY34" s="54">
        <v>88.983599999999996</v>
      </c>
      <c r="AZ34" s="54">
        <v>89.405000000000001</v>
      </c>
      <c r="BA34" s="54">
        <v>87.090550493999999</v>
      </c>
      <c r="BB34" s="238">
        <v>87.178780000000003</v>
      </c>
      <c r="BC34" s="238">
        <v>87.080560000000006</v>
      </c>
      <c r="BD34" s="238">
        <v>87.018960000000007</v>
      </c>
      <c r="BE34" s="238">
        <v>87.037970000000001</v>
      </c>
      <c r="BF34" s="238">
        <v>87.01661</v>
      </c>
      <c r="BG34" s="238">
        <v>86.99888</v>
      </c>
      <c r="BH34" s="238">
        <v>86.992609999999999</v>
      </c>
      <c r="BI34" s="238">
        <v>86.97627</v>
      </c>
      <c r="BJ34" s="238">
        <v>86.957679999999996</v>
      </c>
      <c r="BK34" s="238">
        <v>86.917019999999994</v>
      </c>
      <c r="BL34" s="238">
        <v>86.908799999999999</v>
      </c>
      <c r="BM34" s="238">
        <v>86.913200000000003</v>
      </c>
      <c r="BN34" s="238">
        <v>86.942710000000005</v>
      </c>
      <c r="BO34" s="238">
        <v>86.962980000000002</v>
      </c>
      <c r="BP34" s="238">
        <v>86.986500000000007</v>
      </c>
      <c r="BQ34" s="238">
        <v>87.020939999999996</v>
      </c>
      <c r="BR34" s="238">
        <v>87.045199999999994</v>
      </c>
      <c r="BS34" s="238">
        <v>87.066969999999998</v>
      </c>
      <c r="BT34" s="238">
        <v>87.092759999999998</v>
      </c>
      <c r="BU34" s="238">
        <v>87.104609999999994</v>
      </c>
      <c r="BV34" s="238">
        <v>87.109049999999996</v>
      </c>
    </row>
    <row r="35" spans="1:74" ht="11.15" customHeight="1" x14ac:dyDescent="0.25">
      <c r="A35" s="466" t="s">
        <v>869</v>
      </c>
      <c r="B35" s="467" t="s">
        <v>885</v>
      </c>
      <c r="C35" s="54">
        <v>97.9512</v>
      </c>
      <c r="D35" s="54">
        <v>98.089200000000005</v>
      </c>
      <c r="E35" s="54">
        <v>98.003100000000003</v>
      </c>
      <c r="F35" s="54">
        <v>97.301100000000005</v>
      </c>
      <c r="G35" s="54">
        <v>96.430300000000003</v>
      </c>
      <c r="H35" s="54">
        <v>96.242800000000003</v>
      </c>
      <c r="I35" s="54">
        <v>96.994900000000001</v>
      </c>
      <c r="J35" s="54">
        <v>97.765699999999995</v>
      </c>
      <c r="K35" s="54">
        <v>97.5625</v>
      </c>
      <c r="L35" s="54">
        <v>97.367900000000006</v>
      </c>
      <c r="M35" s="54">
        <v>96.835099999999997</v>
      </c>
      <c r="N35" s="54">
        <v>96.370699999999999</v>
      </c>
      <c r="O35" s="54">
        <v>96.747200000000007</v>
      </c>
      <c r="P35" s="54">
        <v>96.747699999999995</v>
      </c>
      <c r="Q35" s="54">
        <v>98.317400000000006</v>
      </c>
      <c r="R35" s="54">
        <v>92.205799999999996</v>
      </c>
      <c r="S35" s="54">
        <v>92.058700000000002</v>
      </c>
      <c r="T35" s="54">
        <v>92.601600000000005</v>
      </c>
      <c r="U35" s="54">
        <v>94.207599999999999</v>
      </c>
      <c r="V35" s="54">
        <v>95.3553</v>
      </c>
      <c r="W35" s="54">
        <v>95.411000000000001</v>
      </c>
      <c r="X35" s="54">
        <v>96.7226</v>
      </c>
      <c r="Y35" s="54">
        <v>96.815100000000001</v>
      </c>
      <c r="Z35" s="54">
        <v>96.706199999999995</v>
      </c>
      <c r="AA35" s="54">
        <v>96.9298</v>
      </c>
      <c r="AB35" s="54">
        <v>89.892600000000002</v>
      </c>
      <c r="AC35" s="54">
        <v>94.835099999999997</v>
      </c>
      <c r="AD35" s="54">
        <v>98.996799999999993</v>
      </c>
      <c r="AE35" s="54">
        <v>101.6152</v>
      </c>
      <c r="AF35" s="54">
        <v>102.5333</v>
      </c>
      <c r="AG35" s="54">
        <v>102.6221</v>
      </c>
      <c r="AH35" s="54">
        <v>101.7256</v>
      </c>
      <c r="AI35" s="54">
        <v>99.905299999999997</v>
      </c>
      <c r="AJ35" s="54">
        <v>102.08329999999999</v>
      </c>
      <c r="AK35" s="54">
        <v>102.3985</v>
      </c>
      <c r="AL35" s="54">
        <v>102.7719</v>
      </c>
      <c r="AM35" s="54">
        <v>101.6199</v>
      </c>
      <c r="AN35" s="54">
        <v>101.8199</v>
      </c>
      <c r="AO35" s="54">
        <v>102.7371</v>
      </c>
      <c r="AP35" s="54">
        <v>102.57129999999999</v>
      </c>
      <c r="AQ35" s="54">
        <v>102.30200000000001</v>
      </c>
      <c r="AR35" s="54">
        <v>102.0852</v>
      </c>
      <c r="AS35" s="54">
        <v>102.15560000000001</v>
      </c>
      <c r="AT35" s="54">
        <v>102.5849</v>
      </c>
      <c r="AU35" s="54">
        <v>102.4739</v>
      </c>
      <c r="AV35" s="54">
        <v>102.45180000000001</v>
      </c>
      <c r="AW35" s="54">
        <v>102.04179999999999</v>
      </c>
      <c r="AX35" s="54">
        <v>99.040400000000005</v>
      </c>
      <c r="AY35" s="54">
        <v>102.3784</v>
      </c>
      <c r="AZ35" s="54">
        <v>103.6208</v>
      </c>
      <c r="BA35" s="54">
        <v>101.25163456999999</v>
      </c>
      <c r="BB35" s="238">
        <v>101.32989999999999</v>
      </c>
      <c r="BC35" s="238">
        <v>101.4385</v>
      </c>
      <c r="BD35" s="238">
        <v>101.5741</v>
      </c>
      <c r="BE35" s="238">
        <v>101.7997</v>
      </c>
      <c r="BF35" s="238">
        <v>101.94199999999999</v>
      </c>
      <c r="BG35" s="238">
        <v>102.0639</v>
      </c>
      <c r="BH35" s="238">
        <v>102.1465</v>
      </c>
      <c r="BI35" s="238">
        <v>102.24209999999999</v>
      </c>
      <c r="BJ35" s="238">
        <v>102.3317</v>
      </c>
      <c r="BK35" s="238">
        <v>102.3794</v>
      </c>
      <c r="BL35" s="238">
        <v>102.4838</v>
      </c>
      <c r="BM35" s="238">
        <v>102.60899999999999</v>
      </c>
      <c r="BN35" s="238">
        <v>102.7253</v>
      </c>
      <c r="BO35" s="238">
        <v>102.91459999999999</v>
      </c>
      <c r="BP35" s="238">
        <v>103.1472</v>
      </c>
      <c r="BQ35" s="238">
        <v>103.5043</v>
      </c>
      <c r="BR35" s="238">
        <v>103.7624</v>
      </c>
      <c r="BS35" s="238">
        <v>104.00279999999999</v>
      </c>
      <c r="BT35" s="238">
        <v>104.2111</v>
      </c>
      <c r="BU35" s="238">
        <v>104.4268</v>
      </c>
      <c r="BV35" s="238">
        <v>104.6357</v>
      </c>
    </row>
    <row r="36" spans="1:74" ht="11.15" customHeight="1" x14ac:dyDescent="0.25">
      <c r="A36" s="466" t="s">
        <v>870</v>
      </c>
      <c r="B36" s="467" t="s">
        <v>886</v>
      </c>
      <c r="C36" s="54">
        <v>101.7022</v>
      </c>
      <c r="D36" s="54">
        <v>98.790300000000002</v>
      </c>
      <c r="E36" s="54">
        <v>99.244200000000006</v>
      </c>
      <c r="F36" s="54">
        <v>100.7851</v>
      </c>
      <c r="G36" s="54">
        <v>101.17319999999999</v>
      </c>
      <c r="H36" s="54">
        <v>101.6597</v>
      </c>
      <c r="I36" s="54">
        <v>101.3383</v>
      </c>
      <c r="J36" s="54">
        <v>102.0137</v>
      </c>
      <c r="K36" s="54">
        <v>102.1994</v>
      </c>
      <c r="L36" s="54">
        <v>100.8334</v>
      </c>
      <c r="M36" s="54">
        <v>99.308000000000007</v>
      </c>
      <c r="N36" s="54">
        <v>100.4653</v>
      </c>
      <c r="O36" s="54">
        <v>102.91240000000001</v>
      </c>
      <c r="P36" s="54">
        <v>103.1005</v>
      </c>
      <c r="Q36" s="54">
        <v>97.7607</v>
      </c>
      <c r="R36" s="54">
        <v>84.291799999999995</v>
      </c>
      <c r="S36" s="54">
        <v>91.481300000000005</v>
      </c>
      <c r="T36" s="54">
        <v>95.531499999999994</v>
      </c>
      <c r="U36" s="54">
        <v>97.311400000000006</v>
      </c>
      <c r="V36" s="54">
        <v>97.439599999999999</v>
      </c>
      <c r="W36" s="54">
        <v>96.404799999999994</v>
      </c>
      <c r="X36" s="54">
        <v>99.180999999999997</v>
      </c>
      <c r="Y36" s="54">
        <v>99.921499999999995</v>
      </c>
      <c r="Z36" s="54">
        <v>102.5714</v>
      </c>
      <c r="AA36" s="54">
        <v>100.9092</v>
      </c>
      <c r="AB36" s="54">
        <v>96.860100000000003</v>
      </c>
      <c r="AC36" s="54">
        <v>99.605099999999993</v>
      </c>
      <c r="AD36" s="54">
        <v>99.339699999999993</v>
      </c>
      <c r="AE36" s="54">
        <v>97.662800000000004</v>
      </c>
      <c r="AF36" s="54">
        <v>98.808199999999999</v>
      </c>
      <c r="AG36" s="54">
        <v>100.3617</v>
      </c>
      <c r="AH36" s="54">
        <v>101.1033</v>
      </c>
      <c r="AI36" s="54">
        <v>101.39619999999999</v>
      </c>
      <c r="AJ36" s="54">
        <v>101.0497</v>
      </c>
      <c r="AK36" s="54">
        <v>103.72669999999999</v>
      </c>
      <c r="AL36" s="54">
        <v>105.4387</v>
      </c>
      <c r="AM36" s="54">
        <v>104.5005</v>
      </c>
      <c r="AN36" s="54">
        <v>108.8798</v>
      </c>
      <c r="AO36" s="54">
        <v>108.04349999999999</v>
      </c>
      <c r="AP36" s="54">
        <v>107.0907</v>
      </c>
      <c r="AQ36" s="54">
        <v>108.3871</v>
      </c>
      <c r="AR36" s="54">
        <v>108.6711</v>
      </c>
      <c r="AS36" s="54">
        <v>108.85290000000001</v>
      </c>
      <c r="AT36" s="54">
        <v>109.0337</v>
      </c>
      <c r="AU36" s="54">
        <v>111.3086</v>
      </c>
      <c r="AV36" s="54">
        <v>111.6131</v>
      </c>
      <c r="AW36" s="54">
        <v>111.0337</v>
      </c>
      <c r="AX36" s="54">
        <v>111.43729999999999</v>
      </c>
      <c r="AY36" s="54">
        <v>112.9474</v>
      </c>
      <c r="AZ36" s="54">
        <v>113.351</v>
      </c>
      <c r="BA36" s="54">
        <v>112.72375679</v>
      </c>
      <c r="BB36" s="238">
        <v>112.0521</v>
      </c>
      <c r="BC36" s="238">
        <v>111.8567</v>
      </c>
      <c r="BD36" s="238">
        <v>111.73139999999999</v>
      </c>
      <c r="BE36" s="238">
        <v>111.7304</v>
      </c>
      <c r="BF36" s="238">
        <v>111.7045</v>
      </c>
      <c r="BG36" s="238">
        <v>111.7081</v>
      </c>
      <c r="BH36" s="238">
        <v>111.7308</v>
      </c>
      <c r="BI36" s="238">
        <v>111.8008</v>
      </c>
      <c r="BJ36" s="238">
        <v>111.908</v>
      </c>
      <c r="BK36" s="238">
        <v>112.0843</v>
      </c>
      <c r="BL36" s="238">
        <v>112.24160000000001</v>
      </c>
      <c r="BM36" s="238">
        <v>112.4118</v>
      </c>
      <c r="BN36" s="238">
        <v>112.59180000000001</v>
      </c>
      <c r="BO36" s="238">
        <v>112.79049999999999</v>
      </c>
      <c r="BP36" s="238">
        <v>113.0048</v>
      </c>
      <c r="BQ36" s="238">
        <v>113.2585</v>
      </c>
      <c r="BR36" s="238">
        <v>113.48569999999999</v>
      </c>
      <c r="BS36" s="238">
        <v>113.71040000000001</v>
      </c>
      <c r="BT36" s="238">
        <v>113.93089999999999</v>
      </c>
      <c r="BU36" s="238">
        <v>114.15170000000001</v>
      </c>
      <c r="BV36" s="238">
        <v>114.37130000000001</v>
      </c>
    </row>
    <row r="37" spans="1:74" ht="11.15" customHeight="1" x14ac:dyDescent="0.25">
      <c r="A37" s="466" t="s">
        <v>871</v>
      </c>
      <c r="B37" s="467" t="s">
        <v>887</v>
      </c>
      <c r="C37" s="54">
        <v>99.5518</v>
      </c>
      <c r="D37" s="54">
        <v>98.318799999999996</v>
      </c>
      <c r="E37" s="54">
        <v>98.552599999999998</v>
      </c>
      <c r="F37" s="54">
        <v>98.693200000000004</v>
      </c>
      <c r="G37" s="54">
        <v>97.582099999999997</v>
      </c>
      <c r="H37" s="54">
        <v>95.691400000000002</v>
      </c>
      <c r="I37" s="54">
        <v>95.6374</v>
      </c>
      <c r="J37" s="54">
        <v>97.721800000000002</v>
      </c>
      <c r="K37" s="54">
        <v>97.379000000000005</v>
      </c>
      <c r="L37" s="54">
        <v>95.325599999999994</v>
      </c>
      <c r="M37" s="54">
        <v>95.679000000000002</v>
      </c>
      <c r="N37" s="54">
        <v>97.848200000000006</v>
      </c>
      <c r="O37" s="54">
        <v>98.788200000000003</v>
      </c>
      <c r="P37" s="54">
        <v>96.186700000000002</v>
      </c>
      <c r="Q37" s="54">
        <v>94.042199999999994</v>
      </c>
      <c r="R37" s="54">
        <v>73.728899999999996</v>
      </c>
      <c r="S37" s="54">
        <v>71.149299999999997</v>
      </c>
      <c r="T37" s="54">
        <v>75.783699999999996</v>
      </c>
      <c r="U37" s="54">
        <v>79.918499999999995</v>
      </c>
      <c r="V37" s="54">
        <v>84.765799999999999</v>
      </c>
      <c r="W37" s="54">
        <v>89.101600000000005</v>
      </c>
      <c r="X37" s="54">
        <v>90.617400000000004</v>
      </c>
      <c r="Y37" s="54">
        <v>92.992400000000004</v>
      </c>
      <c r="Z37" s="54">
        <v>92.461299999999994</v>
      </c>
      <c r="AA37" s="54">
        <v>93.867099999999994</v>
      </c>
      <c r="AB37" s="54">
        <v>92.081199999999995</v>
      </c>
      <c r="AC37" s="54">
        <v>94.113399999999999</v>
      </c>
      <c r="AD37" s="54">
        <v>96.598600000000005</v>
      </c>
      <c r="AE37" s="54">
        <v>95.139700000000005</v>
      </c>
      <c r="AF37" s="54">
        <v>96.415700000000001</v>
      </c>
      <c r="AG37" s="54">
        <v>97.132199999999997</v>
      </c>
      <c r="AH37" s="54">
        <v>97.0535</v>
      </c>
      <c r="AI37" s="54">
        <v>97.643600000000006</v>
      </c>
      <c r="AJ37" s="54">
        <v>98.559399999999997</v>
      </c>
      <c r="AK37" s="54">
        <v>97.876300000000001</v>
      </c>
      <c r="AL37" s="54">
        <v>96.316299999999998</v>
      </c>
      <c r="AM37" s="54">
        <v>93.926100000000005</v>
      </c>
      <c r="AN37" s="54">
        <v>95.972999999999999</v>
      </c>
      <c r="AO37" s="54">
        <v>94.844200000000001</v>
      </c>
      <c r="AP37" s="54">
        <v>96.091200000000001</v>
      </c>
      <c r="AQ37" s="54">
        <v>96.961299999999994</v>
      </c>
      <c r="AR37" s="54">
        <v>96.260099999999994</v>
      </c>
      <c r="AS37" s="54">
        <v>96.784199999999998</v>
      </c>
      <c r="AT37" s="54">
        <v>95.394800000000004</v>
      </c>
      <c r="AU37" s="54">
        <v>95.028000000000006</v>
      </c>
      <c r="AV37" s="54">
        <v>95.231300000000005</v>
      </c>
      <c r="AW37" s="54">
        <v>92.006</v>
      </c>
      <c r="AX37" s="54">
        <v>90.609200000000001</v>
      </c>
      <c r="AY37" s="54">
        <v>91.252899999999997</v>
      </c>
      <c r="AZ37" s="54">
        <v>91.043499999999995</v>
      </c>
      <c r="BA37" s="54">
        <v>89.739619383000004</v>
      </c>
      <c r="BB37" s="238">
        <v>89.912210000000002</v>
      </c>
      <c r="BC37" s="238">
        <v>90.005769999999998</v>
      </c>
      <c r="BD37" s="238">
        <v>90.218770000000006</v>
      </c>
      <c r="BE37" s="238">
        <v>90.783559999999994</v>
      </c>
      <c r="BF37" s="238">
        <v>91.061170000000004</v>
      </c>
      <c r="BG37" s="238">
        <v>91.283950000000004</v>
      </c>
      <c r="BH37" s="238">
        <v>91.507729999999995</v>
      </c>
      <c r="BI37" s="238">
        <v>91.578990000000005</v>
      </c>
      <c r="BJ37" s="238">
        <v>91.553569999999993</v>
      </c>
      <c r="BK37" s="238">
        <v>91.184169999999995</v>
      </c>
      <c r="BL37" s="238">
        <v>91.150840000000002</v>
      </c>
      <c r="BM37" s="238">
        <v>91.206289999999996</v>
      </c>
      <c r="BN37" s="238">
        <v>91.333870000000005</v>
      </c>
      <c r="BO37" s="238">
        <v>91.57938</v>
      </c>
      <c r="BP37" s="238">
        <v>91.926180000000002</v>
      </c>
      <c r="BQ37" s="238">
        <v>92.59639</v>
      </c>
      <c r="BR37" s="238">
        <v>92.979150000000004</v>
      </c>
      <c r="BS37" s="238">
        <v>93.296580000000006</v>
      </c>
      <c r="BT37" s="238">
        <v>93.514579999999995</v>
      </c>
      <c r="BU37" s="238">
        <v>93.726939999999999</v>
      </c>
      <c r="BV37" s="238">
        <v>93.899559999999994</v>
      </c>
    </row>
    <row r="38" spans="1:74" ht="11.15" customHeight="1" x14ac:dyDescent="0.25">
      <c r="A38" s="234" t="s">
        <v>861</v>
      </c>
      <c r="B38" s="29" t="s">
        <v>888</v>
      </c>
      <c r="C38" s="54">
        <v>100.34570639</v>
      </c>
      <c r="D38" s="54">
        <v>98.344380744000006</v>
      </c>
      <c r="E38" s="54">
        <v>98.320444996000006</v>
      </c>
      <c r="F38" s="54">
        <v>98.617434868999993</v>
      </c>
      <c r="G38" s="54">
        <v>98.171918743000006</v>
      </c>
      <c r="H38" s="54">
        <v>97.505803791000005</v>
      </c>
      <c r="I38" s="54">
        <v>97.613555997999995</v>
      </c>
      <c r="J38" s="54">
        <v>98.620058213999997</v>
      </c>
      <c r="K38" s="54">
        <v>98.333453008999996</v>
      </c>
      <c r="L38" s="54">
        <v>96.715214259999996</v>
      </c>
      <c r="M38" s="54">
        <v>95.802507715000004</v>
      </c>
      <c r="N38" s="54">
        <v>96.670406611999994</v>
      </c>
      <c r="O38" s="54">
        <v>97.541969848999997</v>
      </c>
      <c r="P38" s="54">
        <v>96.536759660000001</v>
      </c>
      <c r="Q38" s="54">
        <v>93.662133948000005</v>
      </c>
      <c r="R38" s="54">
        <v>78.629093357000002</v>
      </c>
      <c r="S38" s="54">
        <v>79.235651993999994</v>
      </c>
      <c r="T38" s="54">
        <v>82.268303734</v>
      </c>
      <c r="U38" s="54">
        <v>84.896163474000005</v>
      </c>
      <c r="V38" s="54">
        <v>86.711509796000001</v>
      </c>
      <c r="W38" s="54">
        <v>88.462274523000005</v>
      </c>
      <c r="X38" s="54">
        <v>90.816674909</v>
      </c>
      <c r="Y38" s="54">
        <v>92.017656697999996</v>
      </c>
      <c r="Z38" s="54">
        <v>93.012900404000007</v>
      </c>
      <c r="AA38" s="54">
        <v>93.427901586999994</v>
      </c>
      <c r="AB38" s="54">
        <v>87.829506253999995</v>
      </c>
      <c r="AC38" s="54">
        <v>92.895029438999998</v>
      </c>
      <c r="AD38" s="54">
        <v>95.244020423999999</v>
      </c>
      <c r="AE38" s="54">
        <v>95.606908348000005</v>
      </c>
      <c r="AF38" s="54">
        <v>96.596921365</v>
      </c>
      <c r="AG38" s="54">
        <v>97.257882800999994</v>
      </c>
      <c r="AH38" s="54">
        <v>96.823752752999994</v>
      </c>
      <c r="AI38" s="54">
        <v>96.119777369999994</v>
      </c>
      <c r="AJ38" s="54">
        <v>97.532603773999995</v>
      </c>
      <c r="AK38" s="54">
        <v>97.869597533999993</v>
      </c>
      <c r="AL38" s="54">
        <v>97.760633999999996</v>
      </c>
      <c r="AM38" s="54">
        <v>95.904422620999995</v>
      </c>
      <c r="AN38" s="54">
        <v>98.210415843999996</v>
      </c>
      <c r="AO38" s="54">
        <v>97.971877276000001</v>
      </c>
      <c r="AP38" s="54">
        <v>97.538017288999995</v>
      </c>
      <c r="AQ38" s="54">
        <v>98.084744193999995</v>
      </c>
      <c r="AR38" s="54">
        <v>97.370451783999997</v>
      </c>
      <c r="AS38" s="54">
        <v>97.301495614000004</v>
      </c>
      <c r="AT38" s="54">
        <v>96.778049703999997</v>
      </c>
      <c r="AU38" s="54">
        <v>97.544786067000004</v>
      </c>
      <c r="AV38" s="54">
        <v>97.070890882</v>
      </c>
      <c r="AW38" s="54">
        <v>95.659200519999999</v>
      </c>
      <c r="AX38" s="54">
        <v>93.610650324000005</v>
      </c>
      <c r="AY38" s="54">
        <v>95.261849971000004</v>
      </c>
      <c r="AZ38" s="54">
        <v>95.427864155999998</v>
      </c>
      <c r="BA38" s="54">
        <v>94.013691414999997</v>
      </c>
      <c r="BB38" s="238">
        <v>93.9619</v>
      </c>
      <c r="BC38" s="238">
        <v>93.94265</v>
      </c>
      <c r="BD38" s="238">
        <v>93.99624</v>
      </c>
      <c r="BE38" s="238">
        <v>94.251490000000004</v>
      </c>
      <c r="BF38" s="238">
        <v>94.354110000000006</v>
      </c>
      <c r="BG38" s="238">
        <v>94.432929999999999</v>
      </c>
      <c r="BH38" s="238">
        <v>94.497029999999995</v>
      </c>
      <c r="BI38" s="238">
        <v>94.521429999999995</v>
      </c>
      <c r="BJ38" s="238">
        <v>94.515219999999999</v>
      </c>
      <c r="BK38" s="238">
        <v>94.38109</v>
      </c>
      <c r="BL38" s="238">
        <v>94.38664</v>
      </c>
      <c r="BM38" s="238">
        <v>94.434560000000005</v>
      </c>
      <c r="BN38" s="238">
        <v>94.509510000000006</v>
      </c>
      <c r="BO38" s="238">
        <v>94.653670000000005</v>
      </c>
      <c r="BP38" s="238">
        <v>94.85172</v>
      </c>
      <c r="BQ38" s="238">
        <v>95.218249999999998</v>
      </c>
      <c r="BR38" s="238">
        <v>95.438079999999999</v>
      </c>
      <c r="BS38" s="238">
        <v>95.625810000000001</v>
      </c>
      <c r="BT38" s="238">
        <v>95.762289999999993</v>
      </c>
      <c r="BU38" s="238">
        <v>95.900229999999993</v>
      </c>
      <c r="BV38" s="238">
        <v>96.020449999999997</v>
      </c>
    </row>
    <row r="39" spans="1:74" ht="11.15" customHeight="1" x14ac:dyDescent="0.25">
      <c r="A39" s="234" t="s">
        <v>862</v>
      </c>
      <c r="B39" s="29" t="s">
        <v>889</v>
      </c>
      <c r="C39" s="54">
        <v>100.05564375</v>
      </c>
      <c r="D39" s="54">
        <v>98.378156250000004</v>
      </c>
      <c r="E39" s="54">
        <v>98.111774999999994</v>
      </c>
      <c r="F39" s="54">
        <v>98.521487500000006</v>
      </c>
      <c r="G39" s="54">
        <v>98.566974999999999</v>
      </c>
      <c r="H39" s="54">
        <v>98.841718749999998</v>
      </c>
      <c r="I39" s="54">
        <v>98.799618749999993</v>
      </c>
      <c r="J39" s="54">
        <v>99.384812499999995</v>
      </c>
      <c r="K39" s="54">
        <v>99.156981250000001</v>
      </c>
      <c r="L39" s="54">
        <v>98.297918749999994</v>
      </c>
      <c r="M39" s="54">
        <v>98.090243749999999</v>
      </c>
      <c r="N39" s="54">
        <v>98.536574999999999</v>
      </c>
      <c r="O39" s="54">
        <v>99.207662499999998</v>
      </c>
      <c r="P39" s="54">
        <v>99.010462500000003</v>
      </c>
      <c r="Q39" s="54">
        <v>94.613868749999995</v>
      </c>
      <c r="R39" s="54">
        <v>80.147518750000003</v>
      </c>
      <c r="S39" s="54">
        <v>83.630443749999998</v>
      </c>
      <c r="T39" s="54">
        <v>88.773256250000003</v>
      </c>
      <c r="U39" s="54">
        <v>91.860068749999996</v>
      </c>
      <c r="V39" s="54">
        <v>92.530299999999997</v>
      </c>
      <c r="W39" s="54">
        <v>92.764499999999998</v>
      </c>
      <c r="X39" s="54">
        <v>94.578843750000004</v>
      </c>
      <c r="Y39" s="54">
        <v>95.370743750000003</v>
      </c>
      <c r="Z39" s="54">
        <v>96.84250625</v>
      </c>
      <c r="AA39" s="54">
        <v>96.912106249999994</v>
      </c>
      <c r="AB39" s="54">
        <v>92.07688125</v>
      </c>
      <c r="AC39" s="54">
        <v>95.989850000000004</v>
      </c>
      <c r="AD39" s="54">
        <v>96.456737500000003</v>
      </c>
      <c r="AE39" s="54">
        <v>96.650618750000007</v>
      </c>
      <c r="AF39" s="54">
        <v>96.781431249999997</v>
      </c>
      <c r="AG39" s="54">
        <v>97.625518749999998</v>
      </c>
      <c r="AH39" s="54">
        <v>97.458818750000006</v>
      </c>
      <c r="AI39" s="54">
        <v>96.873724999999993</v>
      </c>
      <c r="AJ39" s="54">
        <v>97.995156249999994</v>
      </c>
      <c r="AK39" s="54">
        <v>98.99485</v>
      </c>
      <c r="AL39" s="54">
        <v>99.431018750000007</v>
      </c>
      <c r="AM39" s="54">
        <v>98.387006249999999</v>
      </c>
      <c r="AN39" s="54">
        <v>100.60869375</v>
      </c>
      <c r="AO39" s="54">
        <v>100.93409375</v>
      </c>
      <c r="AP39" s="54">
        <v>100.47211875000001</v>
      </c>
      <c r="AQ39" s="54">
        <v>100.75406875</v>
      </c>
      <c r="AR39" s="54">
        <v>100.28246875000001</v>
      </c>
      <c r="AS39" s="54">
        <v>100.36231875</v>
      </c>
      <c r="AT39" s="54">
        <v>100.158725</v>
      </c>
      <c r="AU39" s="54">
        <v>100.75123125</v>
      </c>
      <c r="AV39" s="54">
        <v>100.39324375</v>
      </c>
      <c r="AW39" s="54">
        <v>99.802693750000003</v>
      </c>
      <c r="AX39" s="54">
        <v>98.018112500000001</v>
      </c>
      <c r="AY39" s="54">
        <v>99.470643749999994</v>
      </c>
      <c r="AZ39" s="54">
        <v>99.745675000000006</v>
      </c>
      <c r="BA39" s="54">
        <v>98.558710493999996</v>
      </c>
      <c r="BB39" s="238">
        <v>98.271190000000004</v>
      </c>
      <c r="BC39" s="238">
        <v>98.152460000000005</v>
      </c>
      <c r="BD39" s="238">
        <v>98.109780000000001</v>
      </c>
      <c r="BE39" s="238">
        <v>98.217359999999999</v>
      </c>
      <c r="BF39" s="238">
        <v>98.271079999999998</v>
      </c>
      <c r="BG39" s="238">
        <v>98.345169999999996</v>
      </c>
      <c r="BH39" s="238">
        <v>98.472329999999999</v>
      </c>
      <c r="BI39" s="238">
        <v>98.562629999999999</v>
      </c>
      <c r="BJ39" s="238">
        <v>98.648769999999999</v>
      </c>
      <c r="BK39" s="238">
        <v>98.698710000000005</v>
      </c>
      <c r="BL39" s="238">
        <v>98.800550000000001</v>
      </c>
      <c r="BM39" s="238">
        <v>98.922259999999994</v>
      </c>
      <c r="BN39" s="238">
        <v>99.054360000000003</v>
      </c>
      <c r="BO39" s="238">
        <v>99.222899999999996</v>
      </c>
      <c r="BP39" s="238">
        <v>99.418409999999994</v>
      </c>
      <c r="BQ39" s="238">
        <v>99.693460000000002</v>
      </c>
      <c r="BR39" s="238">
        <v>99.903490000000005</v>
      </c>
      <c r="BS39" s="238">
        <v>100.1011</v>
      </c>
      <c r="BT39" s="238">
        <v>100.2841</v>
      </c>
      <c r="BU39" s="238">
        <v>100.45829999999999</v>
      </c>
      <c r="BV39" s="238">
        <v>100.6215</v>
      </c>
    </row>
    <row r="40" spans="1:74" ht="11.15" customHeight="1" x14ac:dyDescent="0.25">
      <c r="A40" s="234" t="s">
        <v>863</v>
      </c>
      <c r="B40" s="29" t="s">
        <v>890</v>
      </c>
      <c r="C40" s="54">
        <v>100.24943713</v>
      </c>
      <c r="D40" s="54">
        <v>99.126692852000005</v>
      </c>
      <c r="E40" s="54">
        <v>98.589843091000006</v>
      </c>
      <c r="F40" s="54">
        <v>98.372489434000002</v>
      </c>
      <c r="G40" s="54">
        <v>98.066548835999996</v>
      </c>
      <c r="H40" s="54">
        <v>97.855393445999994</v>
      </c>
      <c r="I40" s="54">
        <v>97.408471316000004</v>
      </c>
      <c r="J40" s="54">
        <v>98.241515003000004</v>
      </c>
      <c r="K40" s="54">
        <v>97.910806625999996</v>
      </c>
      <c r="L40" s="54">
        <v>96.836949853999997</v>
      </c>
      <c r="M40" s="54">
        <v>96.917065467</v>
      </c>
      <c r="N40" s="54">
        <v>97.389207576000004</v>
      </c>
      <c r="O40" s="54">
        <v>97.568101511999998</v>
      </c>
      <c r="P40" s="54">
        <v>97.402944101000003</v>
      </c>
      <c r="Q40" s="54">
        <v>94.020844686000004</v>
      </c>
      <c r="R40" s="54">
        <v>79.490704158</v>
      </c>
      <c r="S40" s="54">
        <v>81.506416692000002</v>
      </c>
      <c r="T40" s="54">
        <v>86.752595463999995</v>
      </c>
      <c r="U40" s="54">
        <v>89.473422358999997</v>
      </c>
      <c r="V40" s="54">
        <v>91.119329465999996</v>
      </c>
      <c r="W40" s="54">
        <v>92.257359472000005</v>
      </c>
      <c r="X40" s="54">
        <v>93.855904928000001</v>
      </c>
      <c r="Y40" s="54">
        <v>94.871395965999994</v>
      </c>
      <c r="Z40" s="54">
        <v>95.251789947999995</v>
      </c>
      <c r="AA40" s="54">
        <v>95.816836043999999</v>
      </c>
      <c r="AB40" s="54">
        <v>89.693815938</v>
      </c>
      <c r="AC40" s="54">
        <v>93.999170862</v>
      </c>
      <c r="AD40" s="54">
        <v>95.843773016</v>
      </c>
      <c r="AE40" s="54">
        <v>97.032149485000005</v>
      </c>
      <c r="AF40" s="54">
        <v>97.506937710000003</v>
      </c>
      <c r="AG40" s="54">
        <v>98.101413519000005</v>
      </c>
      <c r="AH40" s="54">
        <v>97.420108608000007</v>
      </c>
      <c r="AI40" s="54">
        <v>96.030182163999996</v>
      </c>
      <c r="AJ40" s="54">
        <v>97.839541617999998</v>
      </c>
      <c r="AK40" s="54">
        <v>98.452410422</v>
      </c>
      <c r="AL40" s="54">
        <v>98.383828512999997</v>
      </c>
      <c r="AM40" s="54">
        <v>97.331401497000002</v>
      </c>
      <c r="AN40" s="54">
        <v>98.934983217999999</v>
      </c>
      <c r="AO40" s="54">
        <v>99.237211909999999</v>
      </c>
      <c r="AP40" s="54">
        <v>99.118157354000004</v>
      </c>
      <c r="AQ40" s="54">
        <v>98.999176048999999</v>
      </c>
      <c r="AR40" s="54">
        <v>98.347824885999998</v>
      </c>
      <c r="AS40" s="54">
        <v>98.499255868999995</v>
      </c>
      <c r="AT40" s="54">
        <v>97.957608429999993</v>
      </c>
      <c r="AU40" s="54">
        <v>98.132624692999997</v>
      </c>
      <c r="AV40" s="54">
        <v>97.655573863000001</v>
      </c>
      <c r="AW40" s="54">
        <v>96.488170087</v>
      </c>
      <c r="AX40" s="54">
        <v>94.266064443000005</v>
      </c>
      <c r="AY40" s="54">
        <v>95.990618878999996</v>
      </c>
      <c r="AZ40" s="54">
        <v>96.148960216999996</v>
      </c>
      <c r="BA40" s="54">
        <v>94.810448288000003</v>
      </c>
      <c r="BB40" s="238">
        <v>94.856870000000001</v>
      </c>
      <c r="BC40" s="238">
        <v>94.883409999999998</v>
      </c>
      <c r="BD40" s="238">
        <v>94.967839999999995</v>
      </c>
      <c r="BE40" s="238">
        <v>95.194280000000006</v>
      </c>
      <c r="BF40" s="238">
        <v>95.331400000000002</v>
      </c>
      <c r="BG40" s="238">
        <v>95.463319999999996</v>
      </c>
      <c r="BH40" s="238">
        <v>95.62227</v>
      </c>
      <c r="BI40" s="238">
        <v>95.719610000000003</v>
      </c>
      <c r="BJ40" s="238">
        <v>95.787559999999999</v>
      </c>
      <c r="BK40" s="238">
        <v>95.750529999999998</v>
      </c>
      <c r="BL40" s="238">
        <v>95.816429999999997</v>
      </c>
      <c r="BM40" s="238">
        <v>95.909660000000002</v>
      </c>
      <c r="BN40" s="238">
        <v>96.006479999999996</v>
      </c>
      <c r="BO40" s="238">
        <v>96.172160000000005</v>
      </c>
      <c r="BP40" s="238">
        <v>96.382959999999997</v>
      </c>
      <c r="BQ40" s="238">
        <v>96.731809999999996</v>
      </c>
      <c r="BR40" s="238">
        <v>96.963160000000002</v>
      </c>
      <c r="BS40" s="238">
        <v>97.169929999999994</v>
      </c>
      <c r="BT40" s="238">
        <v>97.341399999999993</v>
      </c>
      <c r="BU40" s="238">
        <v>97.507059999999996</v>
      </c>
      <c r="BV40" s="238">
        <v>97.656199999999998</v>
      </c>
    </row>
    <row r="41" spans="1:74" ht="11.15" customHeight="1" x14ac:dyDescent="0.25">
      <c r="A41" s="234" t="s">
        <v>864</v>
      </c>
      <c r="B41" s="29" t="s">
        <v>891</v>
      </c>
      <c r="C41" s="54">
        <v>99.359952448000001</v>
      </c>
      <c r="D41" s="54">
        <v>97.873841056000003</v>
      </c>
      <c r="E41" s="54">
        <v>97.232672726000004</v>
      </c>
      <c r="F41" s="54">
        <v>97.135278115000006</v>
      </c>
      <c r="G41" s="54">
        <v>96.741712233000001</v>
      </c>
      <c r="H41" s="54">
        <v>96.313129830999998</v>
      </c>
      <c r="I41" s="54">
        <v>95.959632068999994</v>
      </c>
      <c r="J41" s="54">
        <v>96.745617965999998</v>
      </c>
      <c r="K41" s="54">
        <v>96.682605421000005</v>
      </c>
      <c r="L41" s="54">
        <v>95.345426606999993</v>
      </c>
      <c r="M41" s="54">
        <v>94.530353140000003</v>
      </c>
      <c r="N41" s="54">
        <v>94.949502846000001</v>
      </c>
      <c r="O41" s="54">
        <v>95.208786817999993</v>
      </c>
      <c r="P41" s="54">
        <v>95.022335959000003</v>
      </c>
      <c r="Q41" s="54">
        <v>92.857571613999994</v>
      </c>
      <c r="R41" s="54">
        <v>80.666237370000005</v>
      </c>
      <c r="S41" s="54">
        <v>81.908159952000005</v>
      </c>
      <c r="T41" s="54">
        <v>85.037647797999995</v>
      </c>
      <c r="U41" s="54">
        <v>87.011015169000004</v>
      </c>
      <c r="V41" s="54">
        <v>88.327195685000007</v>
      </c>
      <c r="W41" s="54">
        <v>89.443750125999998</v>
      </c>
      <c r="X41" s="54">
        <v>91.849439775999997</v>
      </c>
      <c r="Y41" s="54">
        <v>92.943410709999995</v>
      </c>
      <c r="Z41" s="54">
        <v>93.247203802000001</v>
      </c>
      <c r="AA41" s="54">
        <v>93.442689700000003</v>
      </c>
      <c r="AB41" s="54">
        <v>84.140726748000006</v>
      </c>
      <c r="AC41" s="54">
        <v>90.781678611999993</v>
      </c>
      <c r="AD41" s="54">
        <v>94.517612400999994</v>
      </c>
      <c r="AE41" s="54">
        <v>96.475998308000001</v>
      </c>
      <c r="AF41" s="54">
        <v>97.265489161000005</v>
      </c>
      <c r="AG41" s="54">
        <v>97.640168911000004</v>
      </c>
      <c r="AH41" s="54">
        <v>96.390850384000004</v>
      </c>
      <c r="AI41" s="54">
        <v>94.180415721000003</v>
      </c>
      <c r="AJ41" s="54">
        <v>96.806148976000003</v>
      </c>
      <c r="AK41" s="54">
        <v>97.197157035000004</v>
      </c>
      <c r="AL41" s="54">
        <v>97.141920870000007</v>
      </c>
      <c r="AM41" s="54">
        <v>95.811606686000005</v>
      </c>
      <c r="AN41" s="54">
        <v>97.359621341999997</v>
      </c>
      <c r="AO41" s="54">
        <v>97.699828475000004</v>
      </c>
      <c r="AP41" s="54">
        <v>97.031885591999995</v>
      </c>
      <c r="AQ41" s="54">
        <v>96.952216508000006</v>
      </c>
      <c r="AR41" s="54">
        <v>96.137227426999999</v>
      </c>
      <c r="AS41" s="54">
        <v>95.933171665000003</v>
      </c>
      <c r="AT41" s="54">
        <v>95.375115932</v>
      </c>
      <c r="AU41" s="54">
        <v>95.575939708999996</v>
      </c>
      <c r="AV41" s="54">
        <v>94.648744491000002</v>
      </c>
      <c r="AW41" s="54">
        <v>93.571456139999995</v>
      </c>
      <c r="AX41" s="54">
        <v>90.491079764999995</v>
      </c>
      <c r="AY41" s="54">
        <v>93.215683055</v>
      </c>
      <c r="AZ41" s="54">
        <v>93.700517168000005</v>
      </c>
      <c r="BA41" s="54">
        <v>91.488789568000001</v>
      </c>
      <c r="BB41" s="238">
        <v>91.560749999999999</v>
      </c>
      <c r="BC41" s="238">
        <v>91.588679999999997</v>
      </c>
      <c r="BD41" s="238">
        <v>91.670299999999997</v>
      </c>
      <c r="BE41" s="238">
        <v>91.910309999999996</v>
      </c>
      <c r="BF41" s="238">
        <v>92.020750000000007</v>
      </c>
      <c r="BG41" s="238">
        <v>92.106319999999997</v>
      </c>
      <c r="BH41" s="238">
        <v>92.17062</v>
      </c>
      <c r="BI41" s="238">
        <v>92.203800000000001</v>
      </c>
      <c r="BJ41" s="238">
        <v>92.209429999999998</v>
      </c>
      <c r="BK41" s="238">
        <v>92.111680000000007</v>
      </c>
      <c r="BL41" s="238">
        <v>92.119119999999995</v>
      </c>
      <c r="BM41" s="238">
        <v>92.155900000000003</v>
      </c>
      <c r="BN41" s="238">
        <v>92.19041</v>
      </c>
      <c r="BO41" s="238">
        <v>92.309600000000003</v>
      </c>
      <c r="BP41" s="238">
        <v>92.481849999999994</v>
      </c>
      <c r="BQ41" s="238">
        <v>92.818219999999997</v>
      </c>
      <c r="BR41" s="238">
        <v>93.013300000000001</v>
      </c>
      <c r="BS41" s="238">
        <v>93.178160000000005</v>
      </c>
      <c r="BT41" s="238">
        <v>93.294640000000001</v>
      </c>
      <c r="BU41" s="238">
        <v>93.412660000000002</v>
      </c>
      <c r="BV41" s="238">
        <v>93.514070000000004</v>
      </c>
    </row>
    <row r="42" spans="1:74" ht="11.15" customHeight="1" x14ac:dyDescent="0.25">
      <c r="A42" s="24"/>
      <c r="B42" s="29"/>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238"/>
      <c r="BC42" s="238"/>
      <c r="BD42" s="238"/>
      <c r="BE42" s="238"/>
      <c r="BF42" s="238"/>
      <c r="BG42" s="238"/>
      <c r="BH42" s="238"/>
      <c r="BI42" s="238"/>
      <c r="BJ42" s="238"/>
      <c r="BK42" s="238"/>
      <c r="BL42" s="238"/>
      <c r="BM42" s="238"/>
      <c r="BN42" s="238"/>
      <c r="BO42" s="238"/>
      <c r="BP42" s="238"/>
      <c r="BQ42" s="238"/>
      <c r="BR42" s="238"/>
      <c r="BS42" s="238"/>
      <c r="BT42" s="238"/>
      <c r="BU42" s="238"/>
      <c r="BV42" s="238"/>
    </row>
    <row r="43" spans="1:74" ht="11.15" customHeight="1" x14ac:dyDescent="0.25">
      <c r="A43" s="111"/>
      <c r="B43" s="107" t="s">
        <v>17</v>
      </c>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238"/>
      <c r="BC43" s="238"/>
      <c r="BD43" s="238"/>
      <c r="BE43" s="238"/>
      <c r="BF43" s="238"/>
      <c r="BG43" s="238"/>
      <c r="BH43" s="238"/>
      <c r="BI43" s="238"/>
      <c r="BJ43" s="238"/>
      <c r="BK43" s="238"/>
      <c r="BL43" s="238"/>
      <c r="BM43" s="238"/>
      <c r="BN43" s="238"/>
      <c r="BO43" s="238"/>
      <c r="BP43" s="238"/>
      <c r="BQ43" s="238"/>
      <c r="BR43" s="238"/>
      <c r="BS43" s="238"/>
      <c r="BT43" s="238"/>
      <c r="BU43" s="238"/>
      <c r="BV43" s="238"/>
    </row>
    <row r="44" spans="1:74" ht="11.15" customHeight="1" x14ac:dyDescent="0.25">
      <c r="A44" s="105"/>
      <c r="B44" s="110" t="s">
        <v>859</v>
      </c>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260"/>
      <c r="BC44" s="260"/>
      <c r="BD44" s="260"/>
      <c r="BE44" s="260"/>
      <c r="BF44" s="260"/>
      <c r="BG44" s="260"/>
      <c r="BH44" s="260"/>
      <c r="BI44" s="260"/>
      <c r="BJ44" s="260"/>
      <c r="BK44" s="260"/>
      <c r="BL44" s="260"/>
      <c r="BM44" s="260"/>
      <c r="BN44" s="260"/>
      <c r="BO44" s="260"/>
      <c r="BP44" s="260"/>
      <c r="BQ44" s="260"/>
      <c r="BR44" s="260"/>
      <c r="BS44" s="260"/>
      <c r="BT44" s="260"/>
      <c r="BU44" s="260"/>
      <c r="BV44" s="260"/>
    </row>
    <row r="45" spans="1:74" ht="11.15" customHeight="1" x14ac:dyDescent="0.25">
      <c r="A45" s="111" t="s">
        <v>559</v>
      </c>
      <c r="B45" s="163" t="s">
        <v>443</v>
      </c>
      <c r="C45" s="168">
        <v>2.52718</v>
      </c>
      <c r="D45" s="168">
        <v>2.53322</v>
      </c>
      <c r="E45" s="168">
        <v>2.5420199999999999</v>
      </c>
      <c r="F45" s="168">
        <v>2.5521099999999999</v>
      </c>
      <c r="G45" s="168">
        <v>2.5529000000000002</v>
      </c>
      <c r="H45" s="168">
        <v>2.55159</v>
      </c>
      <c r="I45" s="168">
        <v>2.5568499999999998</v>
      </c>
      <c r="J45" s="168">
        <v>2.5605899999999999</v>
      </c>
      <c r="K45" s="168">
        <v>2.5651099999999998</v>
      </c>
      <c r="L45" s="168">
        <v>2.5724399999999998</v>
      </c>
      <c r="M45" s="168">
        <v>2.57803</v>
      </c>
      <c r="N45" s="168">
        <v>2.58616</v>
      </c>
      <c r="O45" s="168">
        <v>2.5903700000000001</v>
      </c>
      <c r="P45" s="168">
        <v>2.5924800000000001</v>
      </c>
      <c r="Q45" s="168">
        <v>2.5812400000000002</v>
      </c>
      <c r="R45" s="168">
        <v>2.5609199999999999</v>
      </c>
      <c r="S45" s="168">
        <v>2.5586799999999998</v>
      </c>
      <c r="T45" s="168">
        <v>2.5698599999999998</v>
      </c>
      <c r="U45" s="168">
        <v>2.5827800000000001</v>
      </c>
      <c r="V45" s="168">
        <v>2.5941100000000001</v>
      </c>
      <c r="W45" s="168">
        <v>2.6002900000000002</v>
      </c>
      <c r="X45" s="168">
        <v>2.6028600000000002</v>
      </c>
      <c r="Y45" s="168">
        <v>2.6081300000000001</v>
      </c>
      <c r="Z45" s="168">
        <v>2.6203500000000002</v>
      </c>
      <c r="AA45" s="168">
        <v>2.6265000000000001</v>
      </c>
      <c r="AB45" s="168">
        <v>2.6363799999999999</v>
      </c>
      <c r="AC45" s="168">
        <v>2.6491400000000001</v>
      </c>
      <c r="AD45" s="168">
        <v>2.6667000000000001</v>
      </c>
      <c r="AE45" s="168">
        <v>2.6844399999999999</v>
      </c>
      <c r="AF45" s="168">
        <v>2.7055899999999999</v>
      </c>
      <c r="AG45" s="168">
        <v>2.7176399999999998</v>
      </c>
      <c r="AH45" s="168">
        <v>2.7286999999999999</v>
      </c>
      <c r="AI45" s="168">
        <v>2.7402799999999998</v>
      </c>
      <c r="AJ45" s="168">
        <v>2.7652199999999998</v>
      </c>
      <c r="AK45" s="168">
        <v>2.7871100000000002</v>
      </c>
      <c r="AL45" s="168">
        <v>2.8088700000000002</v>
      </c>
      <c r="AM45" s="168">
        <v>2.82599</v>
      </c>
      <c r="AN45" s="168">
        <v>2.8460999999999999</v>
      </c>
      <c r="AO45" s="168">
        <v>2.8747199999999999</v>
      </c>
      <c r="AP45" s="168">
        <v>2.88611</v>
      </c>
      <c r="AQ45" s="168">
        <v>2.9126799999999999</v>
      </c>
      <c r="AR45" s="168">
        <v>2.9472800000000001</v>
      </c>
      <c r="AS45" s="168">
        <v>2.9462799999999998</v>
      </c>
      <c r="AT45" s="168">
        <v>2.9531999999999998</v>
      </c>
      <c r="AU45" s="168">
        <v>2.9653900000000002</v>
      </c>
      <c r="AV45" s="168">
        <v>2.97987</v>
      </c>
      <c r="AW45" s="168">
        <v>2.9859800000000001</v>
      </c>
      <c r="AX45" s="168">
        <v>2.9899</v>
      </c>
      <c r="AY45" s="168">
        <v>3.00536</v>
      </c>
      <c r="AZ45" s="168">
        <v>3.0164800000000001</v>
      </c>
      <c r="BA45" s="168">
        <v>3.0182705556</v>
      </c>
      <c r="BB45" s="258">
        <v>3.0248590000000002</v>
      </c>
      <c r="BC45" s="258">
        <v>3.0318260000000001</v>
      </c>
      <c r="BD45" s="258">
        <v>3.038694</v>
      </c>
      <c r="BE45" s="258">
        <v>3.045067</v>
      </c>
      <c r="BF45" s="258">
        <v>3.0520309999999999</v>
      </c>
      <c r="BG45" s="258">
        <v>3.0591900000000001</v>
      </c>
      <c r="BH45" s="258">
        <v>3.06751</v>
      </c>
      <c r="BI45" s="258">
        <v>3.074338</v>
      </c>
      <c r="BJ45" s="258">
        <v>3.080638</v>
      </c>
      <c r="BK45" s="258">
        <v>3.0863610000000001</v>
      </c>
      <c r="BL45" s="258">
        <v>3.0916419999999998</v>
      </c>
      <c r="BM45" s="258">
        <v>3.0964309999999999</v>
      </c>
      <c r="BN45" s="258">
        <v>3.099793</v>
      </c>
      <c r="BO45" s="258">
        <v>3.1042999999999998</v>
      </c>
      <c r="BP45" s="258">
        <v>3.1090170000000001</v>
      </c>
      <c r="BQ45" s="258">
        <v>3.1142759999999998</v>
      </c>
      <c r="BR45" s="258">
        <v>3.1191610000000001</v>
      </c>
      <c r="BS45" s="258">
        <v>3.1240070000000002</v>
      </c>
      <c r="BT45" s="258">
        <v>3.1289539999999998</v>
      </c>
      <c r="BU45" s="258">
        <v>3.1336119999999998</v>
      </c>
      <c r="BV45" s="258">
        <v>3.1381220000000001</v>
      </c>
    </row>
    <row r="46" spans="1:74" ht="11.15" customHeight="1" x14ac:dyDescent="0.25">
      <c r="A46" s="115"/>
      <c r="B46" s="110" t="s">
        <v>18</v>
      </c>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241"/>
      <c r="BC46" s="241"/>
      <c r="BD46" s="241"/>
      <c r="BE46" s="241"/>
      <c r="BF46" s="241"/>
      <c r="BG46" s="241"/>
      <c r="BH46" s="241"/>
      <c r="BI46" s="241"/>
      <c r="BJ46" s="241"/>
      <c r="BK46" s="241"/>
      <c r="BL46" s="241"/>
      <c r="BM46" s="241"/>
      <c r="BN46" s="241"/>
      <c r="BO46" s="241"/>
      <c r="BP46" s="241"/>
      <c r="BQ46" s="241"/>
      <c r="BR46" s="241"/>
      <c r="BS46" s="241"/>
      <c r="BT46" s="241"/>
      <c r="BU46" s="241"/>
      <c r="BV46" s="241"/>
    </row>
    <row r="47" spans="1:74" ht="11.15" customHeight="1" x14ac:dyDescent="0.25">
      <c r="A47" s="111" t="s">
        <v>558</v>
      </c>
      <c r="B47" s="163" t="s">
        <v>444</v>
      </c>
      <c r="C47" s="168">
        <v>2.0072354612000001</v>
      </c>
      <c r="D47" s="168">
        <v>2.0010594258999999</v>
      </c>
      <c r="E47" s="168">
        <v>1.9987390354000001</v>
      </c>
      <c r="F47" s="168">
        <v>2.0085407802000002</v>
      </c>
      <c r="G47" s="168">
        <v>2.0077318114999998</v>
      </c>
      <c r="H47" s="168">
        <v>2.0045786199000002</v>
      </c>
      <c r="I47" s="168">
        <v>1.9929031926</v>
      </c>
      <c r="J47" s="168">
        <v>1.9896950645</v>
      </c>
      <c r="K47" s="168">
        <v>1.9887762228000001</v>
      </c>
      <c r="L47" s="168">
        <v>1.9977521347</v>
      </c>
      <c r="M47" s="168">
        <v>1.9957077658</v>
      </c>
      <c r="N47" s="168">
        <v>1.9902485833000001</v>
      </c>
      <c r="O47" s="168">
        <v>1.9863016244</v>
      </c>
      <c r="P47" s="168">
        <v>1.9703175365000001</v>
      </c>
      <c r="Q47" s="168">
        <v>1.9472233568999999</v>
      </c>
      <c r="R47" s="168">
        <v>1.8847994590999999</v>
      </c>
      <c r="S47" s="168">
        <v>1.8716498159999999</v>
      </c>
      <c r="T47" s="168">
        <v>1.8755548011000001</v>
      </c>
      <c r="U47" s="168">
        <v>1.9211269967</v>
      </c>
      <c r="V47" s="168">
        <v>1.9406818015</v>
      </c>
      <c r="W47" s="168">
        <v>1.9588317978000001</v>
      </c>
      <c r="X47" s="168">
        <v>1.9641262518</v>
      </c>
      <c r="Y47" s="168">
        <v>1.9880546813</v>
      </c>
      <c r="Z47" s="168">
        <v>2.0191663527000001</v>
      </c>
      <c r="AA47" s="168">
        <v>2.0656441759000002</v>
      </c>
      <c r="AB47" s="168">
        <v>2.1049851484</v>
      </c>
      <c r="AC47" s="168">
        <v>2.1453721799999999</v>
      </c>
      <c r="AD47" s="168">
        <v>2.1911356593</v>
      </c>
      <c r="AE47" s="168">
        <v>2.2303670181999999</v>
      </c>
      <c r="AF47" s="168">
        <v>2.2673966450999998</v>
      </c>
      <c r="AG47" s="168">
        <v>2.3012677374999999</v>
      </c>
      <c r="AH47" s="168">
        <v>2.3346115022</v>
      </c>
      <c r="AI47" s="168">
        <v>2.3664711369</v>
      </c>
      <c r="AJ47" s="168">
        <v>2.3921398906000002</v>
      </c>
      <c r="AK47" s="168">
        <v>2.4245613281999998</v>
      </c>
      <c r="AL47" s="168">
        <v>2.4590286989000001</v>
      </c>
      <c r="AM47" s="168">
        <v>2.4874304107</v>
      </c>
      <c r="AN47" s="168">
        <v>2.5320733413999998</v>
      </c>
      <c r="AO47" s="168">
        <v>2.5848458991999999</v>
      </c>
      <c r="AP47" s="168">
        <v>2.6867875032000001</v>
      </c>
      <c r="AQ47" s="168">
        <v>2.7250397507000002</v>
      </c>
      <c r="AR47" s="168">
        <v>2.740642061</v>
      </c>
      <c r="AS47" s="168">
        <v>2.7100929370000002</v>
      </c>
      <c r="AT47" s="168">
        <v>2.6980214952999999</v>
      </c>
      <c r="AU47" s="168">
        <v>2.6809262390000002</v>
      </c>
      <c r="AV47" s="168">
        <v>2.6633340026000001</v>
      </c>
      <c r="AW47" s="168">
        <v>2.6327959911000001</v>
      </c>
      <c r="AX47" s="168">
        <v>2.5938390391000001</v>
      </c>
      <c r="AY47" s="168">
        <v>2.5231773476999999</v>
      </c>
      <c r="AZ47" s="168">
        <v>2.4848468638000001</v>
      </c>
      <c r="BA47" s="168">
        <v>2.4555617884999998</v>
      </c>
      <c r="BB47" s="258">
        <v>2.44116</v>
      </c>
      <c r="BC47" s="258">
        <v>2.4255870000000002</v>
      </c>
      <c r="BD47" s="258">
        <v>2.414682</v>
      </c>
      <c r="BE47" s="258">
        <v>2.4122349999999999</v>
      </c>
      <c r="BF47" s="258">
        <v>2.4078219999999999</v>
      </c>
      <c r="BG47" s="258">
        <v>2.405233</v>
      </c>
      <c r="BH47" s="258">
        <v>2.4057200000000001</v>
      </c>
      <c r="BI47" s="258">
        <v>2.40584</v>
      </c>
      <c r="BJ47" s="258">
        <v>2.406844</v>
      </c>
      <c r="BK47" s="258">
        <v>2.4142730000000001</v>
      </c>
      <c r="BL47" s="258">
        <v>2.4128919999999998</v>
      </c>
      <c r="BM47" s="258">
        <v>2.4082409999999999</v>
      </c>
      <c r="BN47" s="258">
        <v>2.3926270000000001</v>
      </c>
      <c r="BO47" s="258">
        <v>2.3872040000000001</v>
      </c>
      <c r="BP47" s="258">
        <v>2.38428</v>
      </c>
      <c r="BQ47" s="258">
        <v>2.3861590000000001</v>
      </c>
      <c r="BR47" s="258">
        <v>2.386504</v>
      </c>
      <c r="BS47" s="258">
        <v>2.3876200000000001</v>
      </c>
      <c r="BT47" s="258">
        <v>2.3888340000000001</v>
      </c>
      <c r="BU47" s="258">
        <v>2.3919969999999999</v>
      </c>
      <c r="BV47" s="258">
        <v>2.3964349999999999</v>
      </c>
    </row>
    <row r="48" spans="1:74" ht="11.15" customHeight="1" x14ac:dyDescent="0.25">
      <c r="A48" s="105"/>
      <c r="B48" s="110" t="s">
        <v>661</v>
      </c>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260"/>
      <c r="BC48" s="260"/>
      <c r="BD48" s="260"/>
      <c r="BE48" s="260"/>
      <c r="BF48" s="260"/>
      <c r="BG48" s="260"/>
      <c r="BH48" s="260"/>
      <c r="BI48" s="260"/>
      <c r="BJ48" s="260"/>
      <c r="BK48" s="260"/>
      <c r="BL48" s="260"/>
      <c r="BM48" s="260"/>
      <c r="BN48" s="260"/>
      <c r="BO48" s="260"/>
      <c r="BP48" s="260"/>
      <c r="BQ48" s="260"/>
      <c r="BR48" s="260"/>
      <c r="BS48" s="260"/>
      <c r="BT48" s="260"/>
      <c r="BU48" s="260"/>
      <c r="BV48" s="260"/>
    </row>
    <row r="49" spans="1:74" ht="11.15" customHeight="1" x14ac:dyDescent="0.25">
      <c r="A49" s="111" t="s">
        <v>560</v>
      </c>
      <c r="B49" s="163" t="s">
        <v>444</v>
      </c>
      <c r="C49" s="168">
        <v>1.6759999999999999</v>
      </c>
      <c r="D49" s="168">
        <v>1.776</v>
      </c>
      <c r="E49" s="168">
        <v>1.9710000000000001</v>
      </c>
      <c r="F49" s="168">
        <v>2.117</v>
      </c>
      <c r="G49" s="168">
        <v>2.1509999999999998</v>
      </c>
      <c r="H49" s="168">
        <v>1.972</v>
      </c>
      <c r="I49" s="168">
        <v>2.0190000000000001</v>
      </c>
      <c r="J49" s="168">
        <v>1.9419999999999999</v>
      </c>
      <c r="K49" s="168">
        <v>1.903</v>
      </c>
      <c r="L49" s="168">
        <v>1.956</v>
      </c>
      <c r="M49" s="168">
        <v>1.921</v>
      </c>
      <c r="N49" s="168">
        <v>1.913</v>
      </c>
      <c r="O49" s="168">
        <v>1.903</v>
      </c>
      <c r="P49" s="168">
        <v>1.758</v>
      </c>
      <c r="Q49" s="168">
        <v>1.478</v>
      </c>
      <c r="R49" s="168">
        <v>0.90300000000000002</v>
      </c>
      <c r="S49" s="168">
        <v>0.98299999999999998</v>
      </c>
      <c r="T49" s="168">
        <v>1.262</v>
      </c>
      <c r="U49" s="168">
        <v>1.46</v>
      </c>
      <c r="V49" s="168">
        <v>1.4950000000000001</v>
      </c>
      <c r="W49" s="168">
        <v>1.444</v>
      </c>
      <c r="X49" s="168">
        <v>1.466</v>
      </c>
      <c r="Y49" s="168">
        <v>1.4890000000000001</v>
      </c>
      <c r="Z49" s="168">
        <v>1.6459999999999999</v>
      </c>
      <c r="AA49" s="168">
        <v>1.784</v>
      </c>
      <c r="AB49" s="168">
        <v>1.968</v>
      </c>
      <c r="AC49" s="168">
        <v>2.2519999999999998</v>
      </c>
      <c r="AD49" s="168">
        <v>2.222</v>
      </c>
      <c r="AE49" s="168">
        <v>2.4039999999999999</v>
      </c>
      <c r="AF49" s="168">
        <v>2.4420000000000002</v>
      </c>
      <c r="AG49" s="168">
        <v>2.5663299999999998</v>
      </c>
      <c r="AH49" s="168">
        <v>2.5160800000000001</v>
      </c>
      <c r="AI49" s="168">
        <v>2.5707</v>
      </c>
      <c r="AJ49" s="168">
        <v>2.7879999999999998</v>
      </c>
      <c r="AK49" s="168">
        <v>2.7869000000000002</v>
      </c>
      <c r="AL49" s="168">
        <v>2.5960000000000001</v>
      </c>
      <c r="AM49" s="168">
        <v>2.75116</v>
      </c>
      <c r="AN49" s="168">
        <v>3.0775700000000001</v>
      </c>
      <c r="AO49" s="168">
        <v>3.6466500000000002</v>
      </c>
      <c r="AP49" s="168">
        <v>3.7610899999999998</v>
      </c>
      <c r="AQ49" s="168">
        <v>4.1862000000000004</v>
      </c>
      <c r="AR49" s="168">
        <v>4.6679899999999996</v>
      </c>
      <c r="AS49" s="168">
        <v>4.0640099999999997</v>
      </c>
      <c r="AT49" s="168">
        <v>3.54467</v>
      </c>
      <c r="AU49" s="168">
        <v>3.6071900000000001</v>
      </c>
      <c r="AV49" s="168">
        <v>3.8122400000000001</v>
      </c>
      <c r="AW49" s="168">
        <v>3.6261299999999999</v>
      </c>
      <c r="AX49" s="168">
        <v>2.8567200000000001</v>
      </c>
      <c r="AY49" s="168">
        <v>2.733778</v>
      </c>
      <c r="AZ49" s="168">
        <v>2.746769</v>
      </c>
      <c r="BA49" s="168">
        <v>2.6442779999999999</v>
      </c>
      <c r="BB49" s="258">
        <v>2.7119049999999998</v>
      </c>
      <c r="BC49" s="258">
        <v>2.7259820000000001</v>
      </c>
      <c r="BD49" s="258">
        <v>2.7221570000000002</v>
      </c>
      <c r="BE49" s="258">
        <v>2.6987459999999999</v>
      </c>
      <c r="BF49" s="258">
        <v>2.6942409999999999</v>
      </c>
      <c r="BG49" s="258">
        <v>2.664174</v>
      </c>
      <c r="BH49" s="258">
        <v>2.640463</v>
      </c>
      <c r="BI49" s="258">
        <v>2.6002969999999999</v>
      </c>
      <c r="BJ49" s="258">
        <v>2.5630160000000002</v>
      </c>
      <c r="BK49" s="258">
        <v>2.5350250000000001</v>
      </c>
      <c r="BL49" s="258">
        <v>2.5316149999999999</v>
      </c>
      <c r="BM49" s="258">
        <v>2.5754700000000001</v>
      </c>
      <c r="BN49" s="258">
        <v>2.5337190000000001</v>
      </c>
      <c r="BO49" s="258">
        <v>2.5399630000000002</v>
      </c>
      <c r="BP49" s="258">
        <v>2.5387559999999998</v>
      </c>
      <c r="BQ49" s="258">
        <v>2.489058</v>
      </c>
      <c r="BR49" s="258">
        <v>2.4869240000000001</v>
      </c>
      <c r="BS49" s="258">
        <v>2.4647640000000002</v>
      </c>
      <c r="BT49" s="258">
        <v>2.4018709999999999</v>
      </c>
      <c r="BU49" s="258">
        <v>2.3594430000000002</v>
      </c>
      <c r="BV49" s="258">
        <v>2.3085390000000001</v>
      </c>
    </row>
    <row r="50" spans="1:74" ht="11.15" customHeight="1" x14ac:dyDescent="0.25">
      <c r="A50" s="111"/>
      <c r="B50" s="110" t="s">
        <v>538</v>
      </c>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238"/>
      <c r="BC50" s="238"/>
      <c r="BD50" s="238"/>
      <c r="BE50" s="238"/>
      <c r="BF50" s="238"/>
      <c r="BG50" s="238"/>
      <c r="BH50" s="238"/>
      <c r="BI50" s="238"/>
      <c r="BJ50" s="238"/>
      <c r="BK50" s="238"/>
      <c r="BL50" s="238"/>
      <c r="BM50" s="238"/>
      <c r="BN50" s="238"/>
      <c r="BO50" s="238"/>
      <c r="BP50" s="238"/>
      <c r="BQ50" s="238"/>
      <c r="BR50" s="238"/>
      <c r="BS50" s="238"/>
      <c r="BT50" s="238"/>
      <c r="BU50" s="238"/>
      <c r="BV50" s="238"/>
    </row>
    <row r="51" spans="1:74" ht="11.15" customHeight="1" x14ac:dyDescent="0.25">
      <c r="A51" s="24" t="s">
        <v>539</v>
      </c>
      <c r="B51" s="465" t="s">
        <v>1036</v>
      </c>
      <c r="C51" s="54">
        <v>111.56</v>
      </c>
      <c r="D51" s="54">
        <v>111.56</v>
      </c>
      <c r="E51" s="54">
        <v>111.56</v>
      </c>
      <c r="F51" s="54">
        <v>112.184</v>
      </c>
      <c r="G51" s="54">
        <v>112.184</v>
      </c>
      <c r="H51" s="54">
        <v>112.184</v>
      </c>
      <c r="I51" s="54">
        <v>112.55800000000001</v>
      </c>
      <c r="J51" s="54">
        <v>112.55800000000001</v>
      </c>
      <c r="K51" s="54">
        <v>112.55800000000001</v>
      </c>
      <c r="L51" s="54">
        <v>112.91</v>
      </c>
      <c r="M51" s="54">
        <v>112.91</v>
      </c>
      <c r="N51" s="54">
        <v>112.91</v>
      </c>
      <c r="O51" s="54">
        <v>113.42700000000001</v>
      </c>
      <c r="P51" s="54">
        <v>113.42700000000001</v>
      </c>
      <c r="Q51" s="54">
        <v>113.42700000000001</v>
      </c>
      <c r="R51" s="54">
        <v>113.053</v>
      </c>
      <c r="S51" s="54">
        <v>113.053</v>
      </c>
      <c r="T51" s="54">
        <v>113.053</v>
      </c>
      <c r="U51" s="54">
        <v>114.032</v>
      </c>
      <c r="V51" s="54">
        <v>114.032</v>
      </c>
      <c r="W51" s="54">
        <v>114.032</v>
      </c>
      <c r="X51" s="54">
        <v>114.744</v>
      </c>
      <c r="Y51" s="54">
        <v>114.744</v>
      </c>
      <c r="Z51" s="54">
        <v>114.744</v>
      </c>
      <c r="AA51" s="54">
        <v>116.199</v>
      </c>
      <c r="AB51" s="54">
        <v>116.199</v>
      </c>
      <c r="AC51" s="54">
        <v>116.199</v>
      </c>
      <c r="AD51" s="54">
        <v>117.974</v>
      </c>
      <c r="AE51" s="54">
        <v>117.974</v>
      </c>
      <c r="AF51" s="54">
        <v>117.974</v>
      </c>
      <c r="AG51" s="54">
        <v>119.76300000000001</v>
      </c>
      <c r="AH51" s="54">
        <v>119.76300000000001</v>
      </c>
      <c r="AI51" s="54">
        <v>119.76300000000001</v>
      </c>
      <c r="AJ51" s="54">
        <v>121.758</v>
      </c>
      <c r="AK51" s="54">
        <v>121.758</v>
      </c>
      <c r="AL51" s="54">
        <v>121.758</v>
      </c>
      <c r="AM51" s="54">
        <v>124.209</v>
      </c>
      <c r="AN51" s="54">
        <v>124.209</v>
      </c>
      <c r="AO51" s="54">
        <v>124.209</v>
      </c>
      <c r="AP51" s="54">
        <v>126.914</v>
      </c>
      <c r="AQ51" s="54">
        <v>126.914</v>
      </c>
      <c r="AR51" s="54">
        <v>126.914</v>
      </c>
      <c r="AS51" s="54">
        <v>128.27600000000001</v>
      </c>
      <c r="AT51" s="54">
        <v>128.27600000000001</v>
      </c>
      <c r="AU51" s="54">
        <v>128.27600000000001</v>
      </c>
      <c r="AV51" s="54">
        <v>129.50200000000001</v>
      </c>
      <c r="AW51" s="54">
        <v>129.50200000000001</v>
      </c>
      <c r="AX51" s="54">
        <v>129.50200000000001</v>
      </c>
      <c r="AY51" s="54">
        <v>130.32310369999999</v>
      </c>
      <c r="AZ51" s="54">
        <v>130.68835926</v>
      </c>
      <c r="BA51" s="54">
        <v>131.02643703999999</v>
      </c>
      <c r="BB51" s="238">
        <v>131.31309999999999</v>
      </c>
      <c r="BC51" s="238">
        <v>131.61500000000001</v>
      </c>
      <c r="BD51" s="238">
        <v>131.90790000000001</v>
      </c>
      <c r="BE51" s="238">
        <v>132.15600000000001</v>
      </c>
      <c r="BF51" s="238">
        <v>132.4579</v>
      </c>
      <c r="BG51" s="238">
        <v>132.77780000000001</v>
      </c>
      <c r="BH51" s="238">
        <v>133.15199999999999</v>
      </c>
      <c r="BI51" s="238">
        <v>133.4803</v>
      </c>
      <c r="BJ51" s="238">
        <v>133.79929999999999</v>
      </c>
      <c r="BK51" s="238">
        <v>134.1223</v>
      </c>
      <c r="BL51" s="238">
        <v>134.41220000000001</v>
      </c>
      <c r="BM51" s="238">
        <v>134.6825</v>
      </c>
      <c r="BN51" s="238">
        <v>134.916</v>
      </c>
      <c r="BO51" s="238">
        <v>135.16</v>
      </c>
      <c r="BP51" s="238">
        <v>135.3974</v>
      </c>
      <c r="BQ51" s="238">
        <v>135.61689999999999</v>
      </c>
      <c r="BR51" s="238">
        <v>135.8492</v>
      </c>
      <c r="BS51" s="238">
        <v>136.083</v>
      </c>
      <c r="BT51" s="238">
        <v>136.31489999999999</v>
      </c>
      <c r="BU51" s="238">
        <v>136.55449999999999</v>
      </c>
      <c r="BV51" s="238">
        <v>136.79830000000001</v>
      </c>
    </row>
    <row r="52" spans="1:74" ht="11.15" customHeight="1" x14ac:dyDescent="0.25">
      <c r="A52" s="105"/>
      <c r="B52" s="110" t="s">
        <v>484</v>
      </c>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241"/>
      <c r="BC52" s="241"/>
      <c r="BD52" s="241"/>
      <c r="BE52" s="241"/>
      <c r="BF52" s="241"/>
      <c r="BG52" s="241"/>
      <c r="BH52" s="241"/>
      <c r="BI52" s="241"/>
      <c r="BJ52" s="241"/>
      <c r="BK52" s="241"/>
      <c r="BL52" s="241"/>
      <c r="BM52" s="241"/>
      <c r="BN52" s="241"/>
      <c r="BO52" s="241"/>
      <c r="BP52" s="241"/>
      <c r="BQ52" s="241"/>
      <c r="BR52" s="241"/>
      <c r="BS52" s="241"/>
      <c r="BT52" s="241"/>
      <c r="BU52" s="241"/>
      <c r="BV52" s="241"/>
    </row>
    <row r="53" spans="1:74" ht="11.15" customHeight="1" x14ac:dyDescent="0.25">
      <c r="A53" s="105"/>
      <c r="B53" s="107" t="s">
        <v>565</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241"/>
      <c r="BC53" s="241"/>
      <c r="BD53" s="241"/>
      <c r="BE53" s="241"/>
      <c r="BF53" s="241"/>
      <c r="BG53" s="241"/>
      <c r="BH53" s="241"/>
      <c r="BI53" s="241"/>
      <c r="BJ53" s="241"/>
      <c r="BK53" s="241"/>
      <c r="BL53" s="241"/>
      <c r="BM53" s="241"/>
      <c r="BN53" s="241"/>
      <c r="BO53" s="241"/>
      <c r="BP53" s="241"/>
      <c r="BQ53" s="241"/>
      <c r="BR53" s="241"/>
      <c r="BS53" s="241"/>
      <c r="BT53" s="241"/>
      <c r="BU53" s="241"/>
      <c r="BV53" s="241"/>
    </row>
    <row r="54" spans="1:74" ht="11.15" customHeight="1" x14ac:dyDescent="0.25">
      <c r="A54" s="105"/>
      <c r="B54" s="110" t="s">
        <v>49</v>
      </c>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241"/>
      <c r="BC54" s="241"/>
      <c r="BD54" s="241"/>
      <c r="BE54" s="241"/>
      <c r="BF54" s="241"/>
      <c r="BG54" s="241"/>
      <c r="BH54" s="241"/>
      <c r="BI54" s="241"/>
      <c r="BJ54" s="241"/>
      <c r="BK54" s="241"/>
      <c r="BL54" s="241"/>
      <c r="BM54" s="241"/>
      <c r="BN54" s="241"/>
      <c r="BO54" s="241"/>
      <c r="BP54" s="241"/>
      <c r="BQ54" s="241"/>
      <c r="BR54" s="241"/>
      <c r="BS54" s="241"/>
      <c r="BT54" s="241"/>
      <c r="BU54" s="241"/>
      <c r="BV54" s="241"/>
    </row>
    <row r="55" spans="1:74" ht="11.15" customHeight="1" x14ac:dyDescent="0.25">
      <c r="A55" s="116" t="s">
        <v>566</v>
      </c>
      <c r="B55" s="163" t="s">
        <v>445</v>
      </c>
      <c r="C55" s="190">
        <v>8029.9032257999997</v>
      </c>
      <c r="D55" s="190">
        <v>8278.25</v>
      </c>
      <c r="E55" s="190">
        <v>8786.4193548000003</v>
      </c>
      <c r="F55" s="190">
        <v>9113.7666666999994</v>
      </c>
      <c r="G55" s="190">
        <v>9345.5161289999996</v>
      </c>
      <c r="H55" s="190">
        <v>9378.6333333000002</v>
      </c>
      <c r="I55" s="190">
        <v>9403.8709677000006</v>
      </c>
      <c r="J55" s="190">
        <v>9461.5483870999997</v>
      </c>
      <c r="K55" s="190">
        <v>9110.6333333000002</v>
      </c>
      <c r="L55" s="190">
        <v>9160.0645160999993</v>
      </c>
      <c r="M55" s="190">
        <v>8677.5333332999999</v>
      </c>
      <c r="N55" s="190">
        <v>8443.7741934999995</v>
      </c>
      <c r="O55" s="190">
        <v>8414.4193548000003</v>
      </c>
      <c r="P55" s="190">
        <v>8368.7931033999994</v>
      </c>
      <c r="Q55" s="190">
        <v>7310.9032257999997</v>
      </c>
      <c r="R55" s="190">
        <v>5587.2333332999997</v>
      </c>
      <c r="S55" s="190">
        <v>7129.2258064999996</v>
      </c>
      <c r="T55" s="190">
        <v>8344.3333332999991</v>
      </c>
      <c r="U55" s="190">
        <v>8566.1290322999994</v>
      </c>
      <c r="V55" s="190">
        <v>8550.3225805999991</v>
      </c>
      <c r="W55" s="190">
        <v>8584.3666666999998</v>
      </c>
      <c r="X55" s="190">
        <v>8599.8709677000006</v>
      </c>
      <c r="Y55" s="190">
        <v>7943.3333333</v>
      </c>
      <c r="Z55" s="190">
        <v>7788.7419355000002</v>
      </c>
      <c r="AA55" s="190">
        <v>7256.7419355000002</v>
      </c>
      <c r="AB55" s="190">
        <v>7398.5714286000002</v>
      </c>
      <c r="AC55" s="190">
        <v>8453.7096774000001</v>
      </c>
      <c r="AD55" s="190">
        <v>8407.2666666999994</v>
      </c>
      <c r="AE55" s="190">
        <v>8923.8387096999995</v>
      </c>
      <c r="AF55" s="190">
        <v>9306.9666667000001</v>
      </c>
      <c r="AG55" s="190">
        <v>9304.6129032000008</v>
      </c>
      <c r="AH55" s="190">
        <v>9019.2258065000005</v>
      </c>
      <c r="AI55" s="190">
        <v>9015.3666666999998</v>
      </c>
      <c r="AJ55" s="190">
        <v>8963.7741934999995</v>
      </c>
      <c r="AK55" s="190">
        <v>8681.1</v>
      </c>
      <c r="AL55" s="190">
        <v>8420.2580644999998</v>
      </c>
      <c r="AM55" s="190">
        <v>7551.5806451999997</v>
      </c>
      <c r="AN55" s="190">
        <v>8187.4642856999999</v>
      </c>
      <c r="AO55" s="190">
        <v>8692.8709677000006</v>
      </c>
      <c r="AP55" s="190">
        <v>8533</v>
      </c>
      <c r="AQ55" s="190">
        <v>9042.7419355000002</v>
      </c>
      <c r="AR55" s="190">
        <v>9162.2999999999993</v>
      </c>
      <c r="AS55" s="190">
        <v>9009.7096774000001</v>
      </c>
      <c r="AT55" s="190">
        <v>9085.7096774000001</v>
      </c>
      <c r="AU55" s="190">
        <v>9104.9333332999995</v>
      </c>
      <c r="AV55" s="190">
        <v>8965.6129032000008</v>
      </c>
      <c r="AW55" s="190">
        <v>8565.1333333000002</v>
      </c>
      <c r="AX55" s="190">
        <v>8271.9354839000007</v>
      </c>
      <c r="AY55" s="190">
        <v>7978.1290323000003</v>
      </c>
      <c r="AZ55" s="190">
        <v>8243.6409999999996</v>
      </c>
      <c r="BA55" s="190">
        <v>8777.0830000000005</v>
      </c>
      <c r="BB55" s="242">
        <v>8748.4490000000005</v>
      </c>
      <c r="BC55" s="242">
        <v>9194.5400000000009</v>
      </c>
      <c r="BD55" s="242">
        <v>9407.4179999999997</v>
      </c>
      <c r="BE55" s="242">
        <v>9416.5740000000005</v>
      </c>
      <c r="BF55" s="242">
        <v>9133.2459999999992</v>
      </c>
      <c r="BG55" s="242">
        <v>9145.6620000000003</v>
      </c>
      <c r="BH55" s="242">
        <v>9108.5220000000008</v>
      </c>
      <c r="BI55" s="242">
        <v>8789.1849999999995</v>
      </c>
      <c r="BJ55" s="242">
        <v>8608.2009999999991</v>
      </c>
      <c r="BK55" s="242">
        <v>7969.2830000000004</v>
      </c>
      <c r="BL55" s="242">
        <v>8369.3220000000001</v>
      </c>
      <c r="BM55" s="242">
        <v>8890.5519999999997</v>
      </c>
      <c r="BN55" s="242">
        <v>8939.0969999999998</v>
      </c>
      <c r="BO55" s="242">
        <v>9274.1020000000008</v>
      </c>
      <c r="BP55" s="242">
        <v>9502.8449999999993</v>
      </c>
      <c r="BQ55" s="242">
        <v>9529.8469999999998</v>
      </c>
      <c r="BR55" s="242">
        <v>9315.0879999999997</v>
      </c>
      <c r="BS55" s="242">
        <v>9289.4639999999999</v>
      </c>
      <c r="BT55" s="242">
        <v>9204.2440000000006</v>
      </c>
      <c r="BU55" s="242">
        <v>8922.1409999999996</v>
      </c>
      <c r="BV55" s="242">
        <v>8721.7690000000002</v>
      </c>
    </row>
    <row r="56" spans="1:74" ht="11.15" customHeight="1" x14ac:dyDescent="0.25">
      <c r="A56" s="105"/>
      <c r="B56" s="110" t="s">
        <v>567</v>
      </c>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241"/>
      <c r="BC56" s="241"/>
      <c r="BD56" s="241"/>
      <c r="BE56" s="241"/>
      <c r="BF56" s="241"/>
      <c r="BG56" s="241"/>
      <c r="BH56" s="241"/>
      <c r="BI56" s="241"/>
      <c r="BJ56" s="241"/>
      <c r="BK56" s="241"/>
      <c r="BL56" s="241"/>
      <c r="BM56" s="241"/>
      <c r="BN56" s="241"/>
      <c r="BO56" s="241"/>
      <c r="BP56" s="241"/>
      <c r="BQ56" s="241"/>
      <c r="BR56" s="241"/>
      <c r="BS56" s="241"/>
      <c r="BT56" s="241"/>
      <c r="BU56" s="241"/>
      <c r="BV56" s="241"/>
    </row>
    <row r="57" spans="1:74" ht="11.15" customHeight="1" x14ac:dyDescent="0.25">
      <c r="A57" s="111" t="s">
        <v>568</v>
      </c>
      <c r="B57" s="163" t="s">
        <v>780</v>
      </c>
      <c r="C57" s="190">
        <v>634.16665606000004</v>
      </c>
      <c r="D57" s="190">
        <v>616.29988029000003</v>
      </c>
      <c r="E57" s="190">
        <v>674.55900328999996</v>
      </c>
      <c r="F57" s="190">
        <v>652.32828213000005</v>
      </c>
      <c r="G57" s="190">
        <v>692.70975019000002</v>
      </c>
      <c r="H57" s="190">
        <v>709.35740983000005</v>
      </c>
      <c r="I57" s="190">
        <v>725.07968452</v>
      </c>
      <c r="J57" s="190">
        <v>732.88319767999997</v>
      </c>
      <c r="K57" s="190">
        <v>675.58583942999996</v>
      </c>
      <c r="L57" s="190">
        <v>690.57795581000005</v>
      </c>
      <c r="M57" s="190">
        <v>679.16819137000005</v>
      </c>
      <c r="N57" s="190">
        <v>693.56099210000002</v>
      </c>
      <c r="O57" s="190">
        <v>662.84465112999999</v>
      </c>
      <c r="P57" s="190">
        <v>638.55909338000004</v>
      </c>
      <c r="Q57" s="190">
        <v>588.93546719000005</v>
      </c>
      <c r="R57" s="190">
        <v>348.16062817</v>
      </c>
      <c r="S57" s="190">
        <v>335.65801422999999</v>
      </c>
      <c r="T57" s="190">
        <v>401.88132546999998</v>
      </c>
      <c r="U57" s="190">
        <v>472.03730654999998</v>
      </c>
      <c r="V57" s="190">
        <v>482.56782099999998</v>
      </c>
      <c r="W57" s="190">
        <v>480.99070160000002</v>
      </c>
      <c r="X57" s="190">
        <v>508.19714426000002</v>
      </c>
      <c r="Y57" s="190">
        <v>542.2569833</v>
      </c>
      <c r="Z57" s="190">
        <v>561.58767465000005</v>
      </c>
      <c r="AA57" s="190">
        <v>519.69129541999996</v>
      </c>
      <c r="AB57" s="190">
        <v>505.12292879</v>
      </c>
      <c r="AC57" s="190">
        <v>583.46478034999996</v>
      </c>
      <c r="AD57" s="190">
        <v>572.55054943000005</v>
      </c>
      <c r="AE57" s="190">
        <v>590.36630229000002</v>
      </c>
      <c r="AF57" s="190">
        <v>629.44877226999995</v>
      </c>
      <c r="AG57" s="190">
        <v>677.56955932000005</v>
      </c>
      <c r="AH57" s="190">
        <v>655.37155497000003</v>
      </c>
      <c r="AI57" s="190">
        <v>640.66127437</v>
      </c>
      <c r="AJ57" s="190">
        <v>646.57636329000002</v>
      </c>
      <c r="AK57" s="190">
        <v>657.87970116999998</v>
      </c>
      <c r="AL57" s="190">
        <v>697.39929028999995</v>
      </c>
      <c r="AM57" s="190">
        <v>630.22468218999995</v>
      </c>
      <c r="AN57" s="190">
        <v>646.29661485999998</v>
      </c>
      <c r="AO57" s="190">
        <v>691.85653003000004</v>
      </c>
      <c r="AP57" s="190">
        <v>679.13038237000001</v>
      </c>
      <c r="AQ57" s="190">
        <v>678.29932718999999</v>
      </c>
      <c r="AR57" s="190">
        <v>701.36648049999997</v>
      </c>
      <c r="AS57" s="190">
        <v>691.91558402999999</v>
      </c>
      <c r="AT57" s="190">
        <v>687.82331554999996</v>
      </c>
      <c r="AU57" s="190">
        <v>697.76776153000003</v>
      </c>
      <c r="AV57" s="190">
        <v>706.45602726000004</v>
      </c>
      <c r="AW57" s="190">
        <v>684.81797559999995</v>
      </c>
      <c r="AX57" s="190">
        <v>708.45162468000001</v>
      </c>
      <c r="AY57" s="190">
        <v>639.02250000000004</v>
      </c>
      <c r="AZ57" s="190">
        <v>639.5403</v>
      </c>
      <c r="BA57" s="190">
        <v>700.86080000000004</v>
      </c>
      <c r="BB57" s="242">
        <v>688.95719999999994</v>
      </c>
      <c r="BC57" s="242">
        <v>699.49580000000003</v>
      </c>
      <c r="BD57" s="242">
        <v>718.46810000000005</v>
      </c>
      <c r="BE57" s="242">
        <v>727.49540000000002</v>
      </c>
      <c r="BF57" s="242">
        <v>725.07929999999999</v>
      </c>
      <c r="BG57" s="242">
        <v>699.42669999999998</v>
      </c>
      <c r="BH57" s="242">
        <v>695.77340000000004</v>
      </c>
      <c r="BI57" s="242">
        <v>675.02829999999994</v>
      </c>
      <c r="BJ57" s="242">
        <v>688.53560000000004</v>
      </c>
      <c r="BK57" s="242">
        <v>636.5367</v>
      </c>
      <c r="BL57" s="242">
        <v>642.73860000000002</v>
      </c>
      <c r="BM57" s="242">
        <v>700.33420000000001</v>
      </c>
      <c r="BN57" s="242">
        <v>691.43910000000005</v>
      </c>
      <c r="BO57" s="242">
        <v>708.47619999999995</v>
      </c>
      <c r="BP57" s="242">
        <v>717.07550000000003</v>
      </c>
      <c r="BQ57" s="242">
        <v>742.39800000000002</v>
      </c>
      <c r="BR57" s="242">
        <v>737.35159999999996</v>
      </c>
      <c r="BS57" s="242">
        <v>703.61120000000005</v>
      </c>
      <c r="BT57" s="242">
        <v>705.64660000000003</v>
      </c>
      <c r="BU57" s="242">
        <v>696.17039999999997</v>
      </c>
      <c r="BV57" s="242">
        <v>720.10580000000004</v>
      </c>
    </row>
    <row r="58" spans="1:74" ht="11.15" customHeight="1" x14ac:dyDescent="0.25">
      <c r="A58" s="105"/>
      <c r="B58" s="110" t="s">
        <v>569</v>
      </c>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257"/>
      <c r="BC58" s="257"/>
      <c r="BD58" s="257"/>
      <c r="BE58" s="257"/>
      <c r="BF58" s="257"/>
      <c r="BG58" s="257"/>
      <c r="BH58" s="257"/>
      <c r="BI58" s="257"/>
      <c r="BJ58" s="257"/>
      <c r="BK58" s="257"/>
      <c r="BL58" s="257"/>
      <c r="BM58" s="257"/>
      <c r="BN58" s="257"/>
      <c r="BO58" s="257"/>
      <c r="BP58" s="257"/>
      <c r="BQ58" s="257"/>
      <c r="BR58" s="257"/>
      <c r="BS58" s="257"/>
      <c r="BT58" s="257"/>
      <c r="BU58" s="257"/>
      <c r="BV58" s="257"/>
    </row>
    <row r="59" spans="1:74" ht="11.15" customHeight="1" x14ac:dyDescent="0.25">
      <c r="A59" s="111" t="s">
        <v>570</v>
      </c>
      <c r="B59" s="163" t="s">
        <v>781</v>
      </c>
      <c r="C59" s="190">
        <v>362.39645903000002</v>
      </c>
      <c r="D59" s="190">
        <v>361.71937436000002</v>
      </c>
      <c r="E59" s="190">
        <v>413.84952364999998</v>
      </c>
      <c r="F59" s="190">
        <v>409.53255000000001</v>
      </c>
      <c r="G59" s="190">
        <v>420.71072667999999</v>
      </c>
      <c r="H59" s="190">
        <v>447.42027953000002</v>
      </c>
      <c r="I59" s="190">
        <v>447.86679796999999</v>
      </c>
      <c r="J59" s="190">
        <v>435.81672500000002</v>
      </c>
      <c r="K59" s="190">
        <v>396.95625257</v>
      </c>
      <c r="L59" s="190">
        <v>408.13371042</v>
      </c>
      <c r="M59" s="190">
        <v>398.32528987000001</v>
      </c>
      <c r="N59" s="190">
        <v>410.07996455</v>
      </c>
      <c r="O59" s="190">
        <v>371.316194</v>
      </c>
      <c r="P59" s="190">
        <v>358.52785524000001</v>
      </c>
      <c r="Q59" s="190">
        <v>255.6546251</v>
      </c>
      <c r="R59" s="190">
        <v>126.05922839999999</v>
      </c>
      <c r="S59" s="190">
        <v>146.80347506000001</v>
      </c>
      <c r="T59" s="190">
        <v>180.82400103000001</v>
      </c>
      <c r="U59" s="190">
        <v>202.955175</v>
      </c>
      <c r="V59" s="190">
        <v>207.07791564999999</v>
      </c>
      <c r="W59" s="190">
        <v>214.8616293</v>
      </c>
      <c r="X59" s="190">
        <v>231.4504039</v>
      </c>
      <c r="Y59" s="190">
        <v>239.57174466999999</v>
      </c>
      <c r="Z59" s="190">
        <v>243.73165839000001</v>
      </c>
      <c r="AA59" s="190">
        <v>222.25939352</v>
      </c>
      <c r="AB59" s="190">
        <v>222.09091968000001</v>
      </c>
      <c r="AC59" s="190">
        <v>288.75299318999998</v>
      </c>
      <c r="AD59" s="190">
        <v>311.87775520000002</v>
      </c>
      <c r="AE59" s="190">
        <v>332.86851905999998</v>
      </c>
      <c r="AF59" s="190">
        <v>375.50919033000002</v>
      </c>
      <c r="AG59" s="190">
        <v>395.98358781000002</v>
      </c>
      <c r="AH59" s="190">
        <v>371.77853055000003</v>
      </c>
      <c r="AI59" s="190">
        <v>347.07814997000003</v>
      </c>
      <c r="AJ59" s="190">
        <v>364.72079839000003</v>
      </c>
      <c r="AK59" s="190">
        <v>374.64959340000001</v>
      </c>
      <c r="AL59" s="190">
        <v>387.50569025999999</v>
      </c>
      <c r="AM59" s="190">
        <v>316.89984041999998</v>
      </c>
      <c r="AN59" s="190">
        <v>347.00043964000002</v>
      </c>
      <c r="AO59" s="190">
        <v>403.41693190000001</v>
      </c>
      <c r="AP59" s="190">
        <v>411.47243079999998</v>
      </c>
      <c r="AQ59" s="190">
        <v>411.26824668</v>
      </c>
      <c r="AR59" s="190">
        <v>434.56368996999998</v>
      </c>
      <c r="AS59" s="190">
        <v>434.493045</v>
      </c>
      <c r="AT59" s="190">
        <v>421.67440726000001</v>
      </c>
      <c r="AU59" s="190">
        <v>407.91584392999999</v>
      </c>
      <c r="AV59" s="190">
        <v>411.46310741999997</v>
      </c>
      <c r="AW59" s="190">
        <v>405.04057067000002</v>
      </c>
      <c r="AX59" s="190">
        <v>404.66463958000003</v>
      </c>
      <c r="AY59" s="190">
        <v>365.92180000000002</v>
      </c>
      <c r="AZ59" s="190">
        <v>361.19130000000001</v>
      </c>
      <c r="BA59" s="190">
        <v>400.33249999999998</v>
      </c>
      <c r="BB59" s="242">
        <v>410.87939999999998</v>
      </c>
      <c r="BC59" s="242">
        <v>420.60939999999999</v>
      </c>
      <c r="BD59" s="242">
        <v>445.27600000000001</v>
      </c>
      <c r="BE59" s="242">
        <v>452.6943</v>
      </c>
      <c r="BF59" s="242">
        <v>440.07339999999999</v>
      </c>
      <c r="BG59" s="242">
        <v>419.59309999999999</v>
      </c>
      <c r="BH59" s="242">
        <v>414.70150000000001</v>
      </c>
      <c r="BI59" s="242">
        <v>404.14909999999998</v>
      </c>
      <c r="BJ59" s="242">
        <v>407.26580000000001</v>
      </c>
      <c r="BK59" s="242">
        <v>375.3349</v>
      </c>
      <c r="BL59" s="242">
        <v>370.91320000000002</v>
      </c>
      <c r="BM59" s="242">
        <v>410.9864</v>
      </c>
      <c r="BN59" s="242">
        <v>414.64170000000001</v>
      </c>
      <c r="BO59" s="242">
        <v>426.42259999999999</v>
      </c>
      <c r="BP59" s="242">
        <v>454.58159999999998</v>
      </c>
      <c r="BQ59" s="242">
        <v>454.33819999999997</v>
      </c>
      <c r="BR59" s="242">
        <v>441.14499999999998</v>
      </c>
      <c r="BS59" s="242">
        <v>419.51400000000001</v>
      </c>
      <c r="BT59" s="242">
        <v>425.1191</v>
      </c>
      <c r="BU59" s="242">
        <v>411.33030000000002</v>
      </c>
      <c r="BV59" s="242">
        <v>417.6635</v>
      </c>
    </row>
    <row r="60" spans="1:74" ht="11.15" customHeight="1" x14ac:dyDescent="0.25">
      <c r="A60" s="105"/>
      <c r="B60" s="110" t="s">
        <v>571</v>
      </c>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241"/>
      <c r="BC60" s="241"/>
      <c r="BD60" s="241"/>
      <c r="BE60" s="241"/>
      <c r="BF60" s="241"/>
      <c r="BG60" s="241"/>
      <c r="BH60" s="241"/>
      <c r="BI60" s="241"/>
      <c r="BJ60" s="241"/>
      <c r="BK60" s="241"/>
      <c r="BL60" s="241"/>
      <c r="BM60" s="241"/>
      <c r="BN60" s="241"/>
      <c r="BO60" s="241"/>
      <c r="BP60" s="241"/>
      <c r="BQ60" s="241"/>
      <c r="BR60" s="241"/>
      <c r="BS60" s="241"/>
      <c r="BT60" s="241"/>
      <c r="BU60" s="241"/>
      <c r="BV60" s="241"/>
    </row>
    <row r="61" spans="1:74" ht="11.15" customHeight="1" x14ac:dyDescent="0.25">
      <c r="A61" s="111" t="s">
        <v>572</v>
      </c>
      <c r="B61" s="163" t="s">
        <v>446</v>
      </c>
      <c r="C61" s="54">
        <v>248.43299999999999</v>
      </c>
      <c r="D61" s="54">
        <v>259.04899999999998</v>
      </c>
      <c r="E61" s="54">
        <v>259.69799999999998</v>
      </c>
      <c r="F61" s="54">
        <v>268.767</v>
      </c>
      <c r="G61" s="54">
        <v>283.27499999999998</v>
      </c>
      <c r="H61" s="54">
        <v>283.00099999999998</v>
      </c>
      <c r="I61" s="54">
        <v>268.31400000000002</v>
      </c>
      <c r="J61" s="54">
        <v>259.84899999999999</v>
      </c>
      <c r="K61" s="54">
        <v>263.149</v>
      </c>
      <c r="L61" s="54">
        <v>269.87099999999998</v>
      </c>
      <c r="M61" s="54">
        <v>268.99400000000003</v>
      </c>
      <c r="N61" s="54">
        <v>252.411</v>
      </c>
      <c r="O61" s="54">
        <v>255.2</v>
      </c>
      <c r="P61" s="54">
        <v>265.142</v>
      </c>
      <c r="Q61" s="54">
        <v>232.113</v>
      </c>
      <c r="R61" s="54">
        <v>203.34200000000001</v>
      </c>
      <c r="S61" s="54">
        <v>201.649</v>
      </c>
      <c r="T61" s="54">
        <v>206.066</v>
      </c>
      <c r="U61" s="54">
        <v>204.785</v>
      </c>
      <c r="V61" s="54">
        <v>199.49600000000001</v>
      </c>
      <c r="W61" s="54">
        <v>197.42400000000001</v>
      </c>
      <c r="X61" s="54">
        <v>215.99299999999999</v>
      </c>
      <c r="Y61" s="54">
        <v>223.36</v>
      </c>
      <c r="Z61" s="54">
        <v>205.983</v>
      </c>
      <c r="AA61" s="54">
        <v>200.82499999999999</v>
      </c>
      <c r="AB61" s="54">
        <v>197.20400000000001</v>
      </c>
      <c r="AC61" s="54">
        <v>197.13399999999999</v>
      </c>
      <c r="AD61" s="54">
        <v>222.953</v>
      </c>
      <c r="AE61" s="54">
        <v>250.209</v>
      </c>
      <c r="AF61" s="54">
        <v>256.68400000000003</v>
      </c>
      <c r="AG61" s="54">
        <v>243.613</v>
      </c>
      <c r="AH61" s="54">
        <v>212.88200000000001</v>
      </c>
      <c r="AI61" s="54">
        <v>198.97499999999999</v>
      </c>
      <c r="AJ61" s="54">
        <v>205.994</v>
      </c>
      <c r="AK61" s="54">
        <v>215.15899999999999</v>
      </c>
      <c r="AL61" s="54">
        <v>208.95400000000001</v>
      </c>
      <c r="AM61" s="54">
        <v>210.762</v>
      </c>
      <c r="AN61" s="54">
        <v>222.227</v>
      </c>
      <c r="AO61" s="54">
        <v>243.68899999999999</v>
      </c>
      <c r="AP61" s="54">
        <v>297.14299999999997</v>
      </c>
      <c r="AQ61" s="54">
        <v>344.85300000000001</v>
      </c>
      <c r="AR61" s="54">
        <v>344.101</v>
      </c>
      <c r="AS61" s="54">
        <v>311.20499999999998</v>
      </c>
      <c r="AT61" s="54">
        <v>283.911</v>
      </c>
      <c r="AU61" s="54">
        <v>284.31299999999999</v>
      </c>
      <c r="AV61" s="54">
        <v>294.33999999999997</v>
      </c>
      <c r="AW61" s="54">
        <v>292.65600000000001</v>
      </c>
      <c r="AX61" s="54">
        <v>268.51900000000001</v>
      </c>
      <c r="AY61" s="54">
        <v>264.62900000000002</v>
      </c>
      <c r="AZ61" s="54">
        <v>281.21600000000001</v>
      </c>
      <c r="BA61" s="54">
        <v>279.70089999999999</v>
      </c>
      <c r="BB61" s="238">
        <v>309.94799999999998</v>
      </c>
      <c r="BC61" s="238">
        <v>328.56389999999999</v>
      </c>
      <c r="BD61" s="238">
        <v>337.30459999999999</v>
      </c>
      <c r="BE61" s="238">
        <v>325.57479999999998</v>
      </c>
      <c r="BF61" s="238">
        <v>306.22160000000002</v>
      </c>
      <c r="BG61" s="238">
        <v>303.1875</v>
      </c>
      <c r="BH61" s="238">
        <v>317.70319999999998</v>
      </c>
      <c r="BI61" s="238">
        <v>326.9008</v>
      </c>
      <c r="BJ61" s="238">
        <v>315.83769999999998</v>
      </c>
      <c r="BK61" s="238">
        <v>316.20249999999999</v>
      </c>
      <c r="BL61" s="238">
        <v>320.27300000000002</v>
      </c>
      <c r="BM61" s="238">
        <v>312.72469999999998</v>
      </c>
      <c r="BN61" s="238">
        <v>340.5265</v>
      </c>
      <c r="BO61" s="238">
        <v>356.70699999999999</v>
      </c>
      <c r="BP61" s="238">
        <v>363.24450000000002</v>
      </c>
      <c r="BQ61" s="238">
        <v>346.60270000000003</v>
      </c>
      <c r="BR61" s="238">
        <v>322.09410000000003</v>
      </c>
      <c r="BS61" s="238">
        <v>315.0093</v>
      </c>
      <c r="BT61" s="238">
        <v>325.41399999999999</v>
      </c>
      <c r="BU61" s="238">
        <v>329.88060000000002</v>
      </c>
      <c r="BV61" s="238">
        <v>314.15809999999999</v>
      </c>
    </row>
    <row r="62" spans="1:74" ht="11.15" customHeight="1" x14ac:dyDescent="0.25">
      <c r="A62" s="105"/>
      <c r="B62" s="110" t="s">
        <v>573</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243"/>
      <c r="BC62" s="243"/>
      <c r="BD62" s="243"/>
      <c r="BE62" s="243"/>
      <c r="BF62" s="243"/>
      <c r="BG62" s="243"/>
      <c r="BH62" s="243"/>
      <c r="BI62" s="243"/>
      <c r="BJ62" s="243"/>
      <c r="BK62" s="243"/>
      <c r="BL62" s="243"/>
      <c r="BM62" s="243"/>
      <c r="BN62" s="243"/>
      <c r="BO62" s="243"/>
      <c r="BP62" s="243"/>
      <c r="BQ62" s="243"/>
      <c r="BR62" s="243"/>
      <c r="BS62" s="243"/>
      <c r="BT62" s="243"/>
      <c r="BU62" s="243"/>
      <c r="BV62" s="243"/>
    </row>
    <row r="63" spans="1:74" ht="11.15" customHeight="1" x14ac:dyDescent="0.25">
      <c r="A63" s="111" t="s">
        <v>574</v>
      </c>
      <c r="B63" s="163" t="s">
        <v>447</v>
      </c>
      <c r="C63" s="214">
        <v>0.27165898618000001</v>
      </c>
      <c r="D63" s="214">
        <v>0.27174999999999999</v>
      </c>
      <c r="E63" s="214">
        <v>0.27561290322999998</v>
      </c>
      <c r="F63" s="214">
        <v>0.27287619048</v>
      </c>
      <c r="G63" s="214">
        <v>0.27204147465</v>
      </c>
      <c r="H63" s="214">
        <v>0.26721658986000002</v>
      </c>
      <c r="I63" s="214">
        <v>0.26660952381000003</v>
      </c>
      <c r="J63" s="214">
        <v>0.26590322580999998</v>
      </c>
      <c r="K63" s="214">
        <v>0.25984761904999998</v>
      </c>
      <c r="L63" s="214">
        <v>0.26339170506999998</v>
      </c>
      <c r="M63" s="214">
        <v>0.26578095237999999</v>
      </c>
      <c r="N63" s="214">
        <v>0.26488479262999998</v>
      </c>
      <c r="O63" s="214">
        <v>0.27403686636000002</v>
      </c>
      <c r="P63" s="214">
        <v>0.27253201970000002</v>
      </c>
      <c r="Q63" s="214">
        <v>0.25678801842999999</v>
      </c>
      <c r="R63" s="214">
        <v>0.18255714285999999</v>
      </c>
      <c r="S63" s="214">
        <v>0.16480184332</v>
      </c>
      <c r="T63" s="214">
        <v>0.17472380952</v>
      </c>
      <c r="U63" s="214">
        <v>0.18638248848</v>
      </c>
      <c r="V63" s="214">
        <v>0.19732380952</v>
      </c>
      <c r="W63" s="214">
        <v>0.20843333333</v>
      </c>
      <c r="X63" s="214">
        <v>0.21845161290000001</v>
      </c>
      <c r="Y63" s="214">
        <v>0.2248</v>
      </c>
      <c r="Z63" s="214">
        <v>0.22878801842999999</v>
      </c>
      <c r="AA63" s="214">
        <v>0.23743317972</v>
      </c>
      <c r="AB63" s="214">
        <v>0.24818367347</v>
      </c>
      <c r="AC63" s="214">
        <v>0.25120737326999998</v>
      </c>
      <c r="AD63" s="214">
        <v>0.25338095238000002</v>
      </c>
      <c r="AE63" s="214">
        <v>0.25752073733000003</v>
      </c>
      <c r="AF63" s="214">
        <v>0.26249523809999997</v>
      </c>
      <c r="AG63" s="214">
        <v>0.26594930876</v>
      </c>
      <c r="AH63" s="214">
        <v>0.26744239631</v>
      </c>
      <c r="AI63" s="214">
        <v>0.26798095238000003</v>
      </c>
      <c r="AJ63" s="214">
        <v>0.25822119816</v>
      </c>
      <c r="AK63" s="214">
        <v>0.26354761905000001</v>
      </c>
      <c r="AL63" s="214">
        <v>0.25766359446999998</v>
      </c>
      <c r="AM63" s="214">
        <v>0.25838709676999999</v>
      </c>
      <c r="AN63" s="214">
        <v>0.25197959184000002</v>
      </c>
      <c r="AO63" s="214">
        <v>0.24822580645</v>
      </c>
      <c r="AP63" s="214">
        <v>0.25178571429000002</v>
      </c>
      <c r="AQ63" s="214">
        <v>0.25514285714000001</v>
      </c>
      <c r="AR63" s="214">
        <v>0.25258008657999997</v>
      </c>
      <c r="AS63" s="214">
        <v>0.24896774193999999</v>
      </c>
      <c r="AT63" s="214">
        <v>0.24844700460999999</v>
      </c>
      <c r="AU63" s="214">
        <v>0.24307142857</v>
      </c>
      <c r="AV63" s="214">
        <v>0.23907834101</v>
      </c>
      <c r="AW63" s="214">
        <v>0.23330541871999999</v>
      </c>
      <c r="AX63" s="214">
        <v>0.23150230415</v>
      </c>
      <c r="AY63" s="214">
        <v>0.24107729999999999</v>
      </c>
      <c r="AZ63" s="214">
        <v>0.2390745</v>
      </c>
      <c r="BA63" s="214">
        <v>0.23284389999999999</v>
      </c>
      <c r="BB63" s="263">
        <v>0.23054549999999999</v>
      </c>
      <c r="BC63" s="263">
        <v>0.2299127</v>
      </c>
      <c r="BD63" s="263">
        <v>0.2291764</v>
      </c>
      <c r="BE63" s="263">
        <v>0.23078280000000001</v>
      </c>
      <c r="BF63" s="263">
        <v>0.2336435</v>
      </c>
      <c r="BG63" s="263">
        <v>0.23502290000000001</v>
      </c>
      <c r="BH63" s="263">
        <v>0.23377600000000001</v>
      </c>
      <c r="BI63" s="263">
        <v>0.2346181</v>
      </c>
      <c r="BJ63" s="263">
        <v>0.2357621</v>
      </c>
      <c r="BK63" s="263">
        <v>0.24220079999999999</v>
      </c>
      <c r="BL63" s="263">
        <v>0.24051529999999999</v>
      </c>
      <c r="BM63" s="263">
        <v>0.23748859999999999</v>
      </c>
      <c r="BN63" s="263">
        <v>0.23591999999999999</v>
      </c>
      <c r="BO63" s="263">
        <v>0.2358643</v>
      </c>
      <c r="BP63" s="263">
        <v>0.235516</v>
      </c>
      <c r="BQ63" s="263">
        <v>0.2371606</v>
      </c>
      <c r="BR63" s="263">
        <v>0.24031440000000001</v>
      </c>
      <c r="BS63" s="263">
        <v>0.24193490000000001</v>
      </c>
      <c r="BT63" s="263">
        <v>0.2406903</v>
      </c>
      <c r="BU63" s="263">
        <v>0.241842</v>
      </c>
      <c r="BV63" s="263">
        <v>0.24340429999999999</v>
      </c>
    </row>
    <row r="64" spans="1:74" ht="11.15" customHeight="1" x14ac:dyDescent="0.25">
      <c r="A64" s="111"/>
      <c r="B64" s="163"/>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63"/>
      <c r="BC64" s="263"/>
      <c r="BD64" s="263"/>
      <c r="BE64" s="263"/>
      <c r="BF64" s="263"/>
      <c r="BG64" s="263"/>
      <c r="BH64" s="263"/>
      <c r="BI64" s="263"/>
      <c r="BJ64" s="263"/>
      <c r="BK64" s="263"/>
      <c r="BL64" s="263"/>
      <c r="BM64" s="263"/>
      <c r="BN64" s="263"/>
      <c r="BO64" s="263"/>
      <c r="BP64" s="263"/>
      <c r="BQ64" s="263"/>
      <c r="BR64" s="263"/>
      <c r="BS64" s="263"/>
      <c r="BT64" s="263"/>
      <c r="BU64" s="263"/>
      <c r="BV64" s="263"/>
    </row>
    <row r="65" spans="1:74" ht="11.15" customHeight="1" x14ac:dyDescent="0.25">
      <c r="A65" s="111"/>
      <c r="B65" s="107" t="s">
        <v>1038</v>
      </c>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63"/>
      <c r="BC65" s="263"/>
      <c r="BD65" s="263"/>
      <c r="BE65" s="263"/>
      <c r="BF65" s="263"/>
      <c r="BG65" s="263"/>
      <c r="BH65" s="263"/>
      <c r="BI65" s="263"/>
      <c r="BJ65" s="263"/>
      <c r="BK65" s="263"/>
      <c r="BL65" s="263"/>
      <c r="BM65" s="263"/>
      <c r="BN65" s="263"/>
      <c r="BO65" s="263"/>
      <c r="BP65" s="263"/>
      <c r="BQ65" s="263"/>
      <c r="BR65" s="263"/>
      <c r="BS65" s="263"/>
      <c r="BT65" s="263"/>
      <c r="BU65" s="263"/>
      <c r="BV65" s="263"/>
    </row>
    <row r="66" spans="1:74" ht="11.15" customHeight="1" x14ac:dyDescent="0.25">
      <c r="A66" s="111" t="s">
        <v>754</v>
      </c>
      <c r="B66" s="163" t="s">
        <v>588</v>
      </c>
      <c r="C66" s="54">
        <v>202.68621160000001</v>
      </c>
      <c r="D66" s="54">
        <v>177.62113210000001</v>
      </c>
      <c r="E66" s="54">
        <v>199.88372989999999</v>
      </c>
      <c r="F66" s="54">
        <v>193.84199509999999</v>
      </c>
      <c r="G66" s="54">
        <v>201.68329410000001</v>
      </c>
      <c r="H66" s="54">
        <v>197.77799390000001</v>
      </c>
      <c r="I66" s="54">
        <v>202.52481409999999</v>
      </c>
      <c r="J66" s="54">
        <v>207.9783879</v>
      </c>
      <c r="K66" s="54">
        <v>189.90996039999999</v>
      </c>
      <c r="L66" s="54">
        <v>202.49903169999999</v>
      </c>
      <c r="M66" s="54">
        <v>196.83522429999999</v>
      </c>
      <c r="N66" s="54">
        <v>200.5610073</v>
      </c>
      <c r="O66" s="54">
        <v>194.18204560000001</v>
      </c>
      <c r="P66" s="54">
        <v>185.13774789999999</v>
      </c>
      <c r="Q66" s="54">
        <v>178.66421840000001</v>
      </c>
      <c r="R66" s="54">
        <v>132.85549789999999</v>
      </c>
      <c r="S66" s="54">
        <v>149.77091580000001</v>
      </c>
      <c r="T66" s="54">
        <v>158.7557841</v>
      </c>
      <c r="U66" s="54">
        <v>172.93178420000001</v>
      </c>
      <c r="V66" s="54">
        <v>177.2071042</v>
      </c>
      <c r="W66" s="54">
        <v>170.19174849999999</v>
      </c>
      <c r="X66" s="54">
        <v>176.42661380000001</v>
      </c>
      <c r="Y66" s="54">
        <v>170.2379971</v>
      </c>
      <c r="Z66" s="54">
        <v>176.4994275</v>
      </c>
      <c r="AA66" s="54">
        <v>177.6623232</v>
      </c>
      <c r="AB66" s="54">
        <v>157.0901628</v>
      </c>
      <c r="AC66" s="54">
        <v>185.9267916</v>
      </c>
      <c r="AD66" s="54">
        <v>183.3120711</v>
      </c>
      <c r="AE66" s="54">
        <v>189.88027890000001</v>
      </c>
      <c r="AF66" s="54">
        <v>188.4280971</v>
      </c>
      <c r="AG66" s="54">
        <v>190.14703789999999</v>
      </c>
      <c r="AH66" s="54">
        <v>195.6636173</v>
      </c>
      <c r="AI66" s="54">
        <v>185.55738790000001</v>
      </c>
      <c r="AJ66" s="54">
        <v>193.51904070000001</v>
      </c>
      <c r="AK66" s="54">
        <v>190.7275027</v>
      </c>
      <c r="AL66" s="54">
        <v>195.86973599999999</v>
      </c>
      <c r="AM66" s="54">
        <v>187.28302600000001</v>
      </c>
      <c r="AN66" s="54">
        <v>176.15622089999999</v>
      </c>
      <c r="AO66" s="54">
        <v>197.9438141</v>
      </c>
      <c r="AP66" s="54">
        <v>183.74115810000001</v>
      </c>
      <c r="AQ66" s="54">
        <v>190.62499109999999</v>
      </c>
      <c r="AR66" s="54">
        <v>189.24465169999999</v>
      </c>
      <c r="AS66" s="54">
        <v>190.64770849999999</v>
      </c>
      <c r="AT66" s="54">
        <v>196.37118340000001</v>
      </c>
      <c r="AU66" s="54">
        <v>189.01022649999999</v>
      </c>
      <c r="AV66" s="54">
        <v>192.83566049999999</v>
      </c>
      <c r="AW66" s="54">
        <v>191.20780690000001</v>
      </c>
      <c r="AX66" s="54">
        <v>187.1974184</v>
      </c>
      <c r="AY66" s="54">
        <v>182.7953</v>
      </c>
      <c r="AZ66" s="54">
        <v>167.499</v>
      </c>
      <c r="BA66" s="54">
        <v>194.155</v>
      </c>
      <c r="BB66" s="238">
        <v>185.0685</v>
      </c>
      <c r="BC66" s="238">
        <v>193.33269999999999</v>
      </c>
      <c r="BD66" s="238">
        <v>189.69589999999999</v>
      </c>
      <c r="BE66" s="238">
        <v>192.99029999999999</v>
      </c>
      <c r="BF66" s="238">
        <v>196.0164</v>
      </c>
      <c r="BG66" s="238">
        <v>183.9494</v>
      </c>
      <c r="BH66" s="238">
        <v>191.77010000000001</v>
      </c>
      <c r="BI66" s="238">
        <v>187.51580000000001</v>
      </c>
      <c r="BJ66" s="238">
        <v>193.46520000000001</v>
      </c>
      <c r="BK66" s="238">
        <v>191.2602</v>
      </c>
      <c r="BL66" s="238">
        <v>179.80950000000001</v>
      </c>
      <c r="BM66" s="238">
        <v>194.4323</v>
      </c>
      <c r="BN66" s="238">
        <v>187.244</v>
      </c>
      <c r="BO66" s="238">
        <v>195.3981</v>
      </c>
      <c r="BP66" s="238">
        <v>189.24850000000001</v>
      </c>
      <c r="BQ66" s="238">
        <v>194.56970000000001</v>
      </c>
      <c r="BR66" s="238">
        <v>196.82130000000001</v>
      </c>
      <c r="BS66" s="238">
        <v>185.9367</v>
      </c>
      <c r="BT66" s="238">
        <v>193.4093</v>
      </c>
      <c r="BU66" s="238">
        <v>188.10820000000001</v>
      </c>
      <c r="BV66" s="238">
        <v>195.35570000000001</v>
      </c>
    </row>
    <row r="67" spans="1:74" ht="11.15" customHeight="1" x14ac:dyDescent="0.25">
      <c r="A67" s="111" t="s">
        <v>755</v>
      </c>
      <c r="B67" s="163" t="s">
        <v>589</v>
      </c>
      <c r="C67" s="54">
        <v>185.78797660000001</v>
      </c>
      <c r="D67" s="54">
        <v>163.76653490000001</v>
      </c>
      <c r="E67" s="54">
        <v>158.60655249999999</v>
      </c>
      <c r="F67" s="54">
        <v>119.5028779</v>
      </c>
      <c r="G67" s="54">
        <v>115.1714099</v>
      </c>
      <c r="H67" s="54">
        <v>114.4397048</v>
      </c>
      <c r="I67" s="54">
        <v>129.44749719999999</v>
      </c>
      <c r="J67" s="54">
        <v>131.56598249999999</v>
      </c>
      <c r="K67" s="54">
        <v>119.1610342</v>
      </c>
      <c r="L67" s="54">
        <v>124.59151060000001</v>
      </c>
      <c r="M67" s="54">
        <v>150.71552299999999</v>
      </c>
      <c r="N67" s="54">
        <v>171.86747099999999</v>
      </c>
      <c r="O67" s="54">
        <v>179.988978</v>
      </c>
      <c r="P67" s="54">
        <v>165.75297570000001</v>
      </c>
      <c r="Q67" s="54">
        <v>147.2804232</v>
      </c>
      <c r="R67" s="54">
        <v>121.9679703</v>
      </c>
      <c r="S67" s="54">
        <v>111.8152303</v>
      </c>
      <c r="T67" s="54">
        <v>114.8944486</v>
      </c>
      <c r="U67" s="54">
        <v>133.20496610000001</v>
      </c>
      <c r="V67" s="54">
        <v>129.62341000000001</v>
      </c>
      <c r="W67" s="54">
        <v>116.0286151</v>
      </c>
      <c r="X67" s="54">
        <v>124.9782019</v>
      </c>
      <c r="Y67" s="54">
        <v>131.89707519999999</v>
      </c>
      <c r="Z67" s="54">
        <v>172.39060330000001</v>
      </c>
      <c r="AA67" s="54">
        <v>180.77336740000001</v>
      </c>
      <c r="AB67" s="54">
        <v>167.9468153</v>
      </c>
      <c r="AC67" s="54">
        <v>142.71013959999999</v>
      </c>
      <c r="AD67" s="54">
        <v>122.54286860000001</v>
      </c>
      <c r="AE67" s="54">
        <v>114.027134</v>
      </c>
      <c r="AF67" s="54">
        <v>120.9470458</v>
      </c>
      <c r="AG67" s="54">
        <v>130.4558054</v>
      </c>
      <c r="AH67" s="54">
        <v>131.53119530000001</v>
      </c>
      <c r="AI67" s="54">
        <v>115.18343539999999</v>
      </c>
      <c r="AJ67" s="54">
        <v>121.8057261</v>
      </c>
      <c r="AK67" s="54">
        <v>144.88506910000001</v>
      </c>
      <c r="AL67" s="54">
        <v>162.40655520000001</v>
      </c>
      <c r="AM67" s="54">
        <v>194.4746796</v>
      </c>
      <c r="AN67" s="54">
        <v>165.66644790000001</v>
      </c>
      <c r="AO67" s="54">
        <v>150.21010440000001</v>
      </c>
      <c r="AP67" s="54">
        <v>127.64870639999999</v>
      </c>
      <c r="AQ67" s="54">
        <v>120.81431670000001</v>
      </c>
      <c r="AR67" s="54">
        <v>125.0837255</v>
      </c>
      <c r="AS67" s="54">
        <v>139.45410029999999</v>
      </c>
      <c r="AT67" s="54">
        <v>138.1398461</v>
      </c>
      <c r="AU67" s="54">
        <v>123.4554957</v>
      </c>
      <c r="AV67" s="54">
        <v>127.5936288</v>
      </c>
      <c r="AW67" s="54">
        <v>149.98624169999999</v>
      </c>
      <c r="AX67" s="54">
        <v>183.3514663</v>
      </c>
      <c r="AY67" s="54">
        <v>173.80930000000001</v>
      </c>
      <c r="AZ67" s="54">
        <v>158.346</v>
      </c>
      <c r="BA67" s="54">
        <v>157.06100000000001</v>
      </c>
      <c r="BB67" s="238">
        <v>125.5934</v>
      </c>
      <c r="BC67" s="238">
        <v>119.1718</v>
      </c>
      <c r="BD67" s="238">
        <v>124.0382</v>
      </c>
      <c r="BE67" s="238">
        <v>137.3272</v>
      </c>
      <c r="BF67" s="238">
        <v>136.11349999999999</v>
      </c>
      <c r="BG67" s="238">
        <v>125.02760000000001</v>
      </c>
      <c r="BH67" s="238">
        <v>128.4468</v>
      </c>
      <c r="BI67" s="238">
        <v>147.24430000000001</v>
      </c>
      <c r="BJ67" s="238">
        <v>185.67060000000001</v>
      </c>
      <c r="BK67" s="238">
        <v>189.17670000000001</v>
      </c>
      <c r="BL67" s="238">
        <v>165.36529999999999</v>
      </c>
      <c r="BM67" s="238">
        <v>152.81039999999999</v>
      </c>
      <c r="BN67" s="238">
        <v>121.8449</v>
      </c>
      <c r="BO67" s="238">
        <v>116.9755</v>
      </c>
      <c r="BP67" s="238">
        <v>119.05500000000001</v>
      </c>
      <c r="BQ67" s="238">
        <v>133.50800000000001</v>
      </c>
      <c r="BR67" s="238">
        <v>131.2303</v>
      </c>
      <c r="BS67" s="238">
        <v>120.0984</v>
      </c>
      <c r="BT67" s="238">
        <v>126.277</v>
      </c>
      <c r="BU67" s="238">
        <v>144.1421</v>
      </c>
      <c r="BV67" s="238">
        <v>182.81299999999999</v>
      </c>
    </row>
    <row r="68" spans="1:74" ht="11.15" customHeight="1" x14ac:dyDescent="0.25">
      <c r="A68" s="111" t="s">
        <v>257</v>
      </c>
      <c r="B68" s="163" t="s">
        <v>769</v>
      </c>
      <c r="C68" s="54">
        <v>110.1850414</v>
      </c>
      <c r="D68" s="54">
        <v>90.424392600000004</v>
      </c>
      <c r="E68" s="54">
        <v>89.000603280000007</v>
      </c>
      <c r="F68" s="54">
        <v>68.856170059999997</v>
      </c>
      <c r="G68" s="54">
        <v>81.187376979999996</v>
      </c>
      <c r="H68" s="54">
        <v>88.734115320000001</v>
      </c>
      <c r="I68" s="54">
        <v>109.5241446</v>
      </c>
      <c r="J68" s="54">
        <v>103.2816658</v>
      </c>
      <c r="K68" s="54">
        <v>93.719022190000004</v>
      </c>
      <c r="L68" s="54">
        <v>76.449256449999993</v>
      </c>
      <c r="M68" s="54">
        <v>84.259079029999995</v>
      </c>
      <c r="N68" s="54">
        <v>81.899013569999994</v>
      </c>
      <c r="O68" s="54">
        <v>75.091090660000006</v>
      </c>
      <c r="P68" s="54">
        <v>66.452992890000004</v>
      </c>
      <c r="Q68" s="54">
        <v>60.738485099999998</v>
      </c>
      <c r="R68" s="54">
        <v>49.48141287</v>
      </c>
      <c r="S68" s="54">
        <v>54.951498010000002</v>
      </c>
      <c r="T68" s="54">
        <v>73.194100770000006</v>
      </c>
      <c r="U68" s="54">
        <v>96.690966509999996</v>
      </c>
      <c r="V68" s="54">
        <v>98.066063689999993</v>
      </c>
      <c r="W68" s="54">
        <v>76.737359760000004</v>
      </c>
      <c r="X68" s="54">
        <v>68.753056509999993</v>
      </c>
      <c r="Y68" s="54">
        <v>69.543515069999998</v>
      </c>
      <c r="Z68" s="54">
        <v>86.494912369999994</v>
      </c>
      <c r="AA68" s="54">
        <v>90.112244820000001</v>
      </c>
      <c r="AB68" s="54">
        <v>94.588821539999998</v>
      </c>
      <c r="AC68" s="54">
        <v>71.093973300000002</v>
      </c>
      <c r="AD68" s="54">
        <v>62.060646890000001</v>
      </c>
      <c r="AE68" s="54">
        <v>72.401777769999995</v>
      </c>
      <c r="AF68" s="54">
        <v>94.432674849999998</v>
      </c>
      <c r="AG68" s="54">
        <v>110.08007600000001</v>
      </c>
      <c r="AH68" s="54">
        <v>109.6265574</v>
      </c>
      <c r="AI68" s="54">
        <v>87.815918260000004</v>
      </c>
      <c r="AJ68" s="54">
        <v>72.699596240000005</v>
      </c>
      <c r="AK68" s="54">
        <v>67.273341579999993</v>
      </c>
      <c r="AL68" s="54">
        <v>70.34013333</v>
      </c>
      <c r="AM68" s="54">
        <v>95.831998999999996</v>
      </c>
      <c r="AN68" s="54">
        <v>79.926592040000003</v>
      </c>
      <c r="AO68" s="54">
        <v>69.794024149999998</v>
      </c>
      <c r="AP68" s="54">
        <v>62.980661079999997</v>
      </c>
      <c r="AQ68" s="54">
        <v>70.194311880000001</v>
      </c>
      <c r="AR68" s="54">
        <v>82.845249089999996</v>
      </c>
      <c r="AS68" s="54">
        <v>96.847789590000005</v>
      </c>
      <c r="AT68" s="54">
        <v>94.709789990000004</v>
      </c>
      <c r="AU68" s="54">
        <v>74.521560109999996</v>
      </c>
      <c r="AV68" s="54">
        <v>64.487547750000004</v>
      </c>
      <c r="AW68" s="54">
        <v>66.013598369999997</v>
      </c>
      <c r="AX68" s="54">
        <v>82.610291660000001</v>
      </c>
      <c r="AY68" s="54">
        <v>72.187510000000003</v>
      </c>
      <c r="AZ68" s="54">
        <v>60.936900000000001</v>
      </c>
      <c r="BA68" s="54">
        <v>58.845849999999999</v>
      </c>
      <c r="BB68" s="238">
        <v>51.285440000000001</v>
      </c>
      <c r="BC68" s="238">
        <v>63.401389999999999</v>
      </c>
      <c r="BD68" s="238">
        <v>75.609520000000003</v>
      </c>
      <c r="BE68" s="238">
        <v>86.689099999999996</v>
      </c>
      <c r="BF68" s="238">
        <v>94.001609999999999</v>
      </c>
      <c r="BG68" s="238">
        <v>65.553690000000003</v>
      </c>
      <c r="BH68" s="238">
        <v>55.427610000000001</v>
      </c>
      <c r="BI68" s="238">
        <v>54.179580000000001</v>
      </c>
      <c r="BJ68" s="238">
        <v>72.583100000000002</v>
      </c>
      <c r="BK68" s="238">
        <v>82.849289999999996</v>
      </c>
      <c r="BL68" s="238">
        <v>69.192639999999997</v>
      </c>
      <c r="BM68" s="238">
        <v>56.138240000000003</v>
      </c>
      <c r="BN68" s="238">
        <v>50.872630000000001</v>
      </c>
      <c r="BO68" s="238">
        <v>57.918109999999999</v>
      </c>
      <c r="BP68" s="238">
        <v>74.422669999999997</v>
      </c>
      <c r="BQ68" s="238">
        <v>84.68674</v>
      </c>
      <c r="BR68" s="238">
        <v>96.167349999999999</v>
      </c>
      <c r="BS68" s="238">
        <v>68.386020000000002</v>
      </c>
      <c r="BT68" s="238">
        <v>54.961280000000002</v>
      </c>
      <c r="BU68" s="238">
        <v>52.81926</v>
      </c>
      <c r="BV68" s="238">
        <v>72.259569999999997</v>
      </c>
    </row>
    <row r="69" spans="1:74" ht="11.15" customHeight="1" x14ac:dyDescent="0.25">
      <c r="A69" s="464" t="s">
        <v>958</v>
      </c>
      <c r="B69" s="482" t="s">
        <v>957</v>
      </c>
      <c r="C69" s="235">
        <v>499.58942009999998</v>
      </c>
      <c r="D69" s="235">
        <v>432.65223170000002</v>
      </c>
      <c r="E69" s="235">
        <v>448.42107629999998</v>
      </c>
      <c r="F69" s="235">
        <v>383.10122760000002</v>
      </c>
      <c r="G69" s="235">
        <v>398.97227149999998</v>
      </c>
      <c r="H69" s="235">
        <v>401.85199849999998</v>
      </c>
      <c r="I69" s="235">
        <v>442.4266465</v>
      </c>
      <c r="J69" s="235">
        <v>443.75622670000001</v>
      </c>
      <c r="K69" s="235">
        <v>403.69020119999999</v>
      </c>
      <c r="L69" s="235">
        <v>404.46998930000001</v>
      </c>
      <c r="M69" s="235">
        <v>432.71001080000002</v>
      </c>
      <c r="N69" s="235">
        <v>455.25768240000002</v>
      </c>
      <c r="O69" s="235">
        <v>450.19171110000002</v>
      </c>
      <c r="P69" s="235">
        <v>418.2133394</v>
      </c>
      <c r="Q69" s="235">
        <v>387.61272350000002</v>
      </c>
      <c r="R69" s="235">
        <v>305.20449100000002</v>
      </c>
      <c r="S69" s="235">
        <v>317.467241</v>
      </c>
      <c r="T69" s="235">
        <v>347.74394339999998</v>
      </c>
      <c r="U69" s="235">
        <v>403.7573137</v>
      </c>
      <c r="V69" s="235">
        <v>405.82617479999999</v>
      </c>
      <c r="W69" s="235">
        <v>363.85733329999999</v>
      </c>
      <c r="X69" s="235">
        <v>371.08746910000002</v>
      </c>
      <c r="Y69" s="235">
        <v>372.5781973</v>
      </c>
      <c r="Z69" s="235">
        <v>436.31454009999999</v>
      </c>
      <c r="AA69" s="235">
        <v>449.48007919999998</v>
      </c>
      <c r="AB69" s="235">
        <v>420.46773589999998</v>
      </c>
      <c r="AC69" s="235">
        <v>400.66304830000001</v>
      </c>
      <c r="AD69" s="235">
        <v>368.81766119999997</v>
      </c>
      <c r="AE69" s="235">
        <v>377.24133440000003</v>
      </c>
      <c r="AF69" s="235">
        <v>404.70989229999998</v>
      </c>
      <c r="AG69" s="235">
        <v>431.61506300000002</v>
      </c>
      <c r="AH69" s="235">
        <v>437.75351369999998</v>
      </c>
      <c r="AI69" s="235">
        <v>389.45881609999998</v>
      </c>
      <c r="AJ69" s="235">
        <v>388.9565068</v>
      </c>
      <c r="AK69" s="235">
        <v>403.78798799999998</v>
      </c>
      <c r="AL69" s="235">
        <v>429.5485683</v>
      </c>
      <c r="AM69" s="235">
        <v>478.52184829999999</v>
      </c>
      <c r="AN69" s="235">
        <v>422.59119709999999</v>
      </c>
      <c r="AO69" s="235">
        <v>418.88008639999998</v>
      </c>
      <c r="AP69" s="235">
        <v>375.2726002</v>
      </c>
      <c r="AQ69" s="235">
        <v>382.5657635</v>
      </c>
      <c r="AR69" s="235">
        <v>398.07570099999998</v>
      </c>
      <c r="AS69" s="235">
        <v>427.8817421</v>
      </c>
      <c r="AT69" s="235">
        <v>430.15296319999999</v>
      </c>
      <c r="AU69" s="235">
        <v>387.8893569</v>
      </c>
      <c r="AV69" s="235">
        <v>385.84898079999999</v>
      </c>
      <c r="AW69" s="235">
        <v>408.1097216</v>
      </c>
      <c r="AX69" s="235">
        <v>454.09132010000002</v>
      </c>
      <c r="AY69" s="235">
        <v>429.72430000000003</v>
      </c>
      <c r="AZ69" s="235">
        <v>387.62380000000002</v>
      </c>
      <c r="BA69" s="235">
        <v>410.99400000000003</v>
      </c>
      <c r="BB69" s="266">
        <v>362.8494</v>
      </c>
      <c r="BC69" s="266">
        <v>376.83800000000002</v>
      </c>
      <c r="BD69" s="266">
        <v>390.2457</v>
      </c>
      <c r="BE69" s="266">
        <v>417.93880000000001</v>
      </c>
      <c r="BF69" s="266">
        <v>427.06369999999998</v>
      </c>
      <c r="BG69" s="266">
        <v>375.43279999999999</v>
      </c>
      <c r="BH69" s="266">
        <v>376.57670000000002</v>
      </c>
      <c r="BI69" s="266">
        <v>389.8417</v>
      </c>
      <c r="BJ69" s="266">
        <v>452.65109999999999</v>
      </c>
      <c r="BK69" s="266">
        <v>464.21839999999997</v>
      </c>
      <c r="BL69" s="266">
        <v>415.20929999999998</v>
      </c>
      <c r="BM69" s="266">
        <v>404.31310000000002</v>
      </c>
      <c r="BN69" s="266">
        <v>360.86360000000002</v>
      </c>
      <c r="BO69" s="266">
        <v>371.22390000000001</v>
      </c>
      <c r="BP69" s="266">
        <v>383.62830000000002</v>
      </c>
      <c r="BQ69" s="266">
        <v>413.69659999999999</v>
      </c>
      <c r="BR69" s="266">
        <v>425.15120000000002</v>
      </c>
      <c r="BS69" s="266">
        <v>375.32319999999999</v>
      </c>
      <c r="BT69" s="266">
        <v>375.57979999999998</v>
      </c>
      <c r="BU69" s="266">
        <v>385.9717</v>
      </c>
      <c r="BV69" s="266">
        <v>451.36040000000003</v>
      </c>
    </row>
    <row r="70" spans="1:74" s="353" customFormat="1" ht="12" customHeight="1" x14ac:dyDescent="0.25">
      <c r="A70" s="352"/>
      <c r="B70" s="724" t="s">
        <v>865</v>
      </c>
      <c r="C70" s="724"/>
      <c r="D70" s="724"/>
      <c r="E70" s="724"/>
      <c r="F70" s="724"/>
      <c r="G70" s="724"/>
      <c r="H70" s="724"/>
      <c r="I70" s="724"/>
      <c r="J70" s="724"/>
      <c r="K70" s="724"/>
      <c r="L70" s="724"/>
      <c r="M70" s="724"/>
      <c r="N70" s="724"/>
      <c r="O70" s="724"/>
      <c r="P70" s="724"/>
      <c r="Q70" s="724"/>
      <c r="AY70" s="377"/>
      <c r="AZ70" s="377"/>
      <c r="BA70" s="377"/>
      <c r="BB70" s="377"/>
      <c r="BC70" s="377"/>
      <c r="BD70" s="377"/>
      <c r="BE70" s="377"/>
      <c r="BF70" s="377"/>
      <c r="BG70" s="377"/>
      <c r="BH70" s="377"/>
      <c r="BI70" s="377"/>
      <c r="BJ70" s="377"/>
    </row>
    <row r="71" spans="1:74" s="353" customFormat="1" ht="12" customHeight="1" x14ac:dyDescent="0.25">
      <c r="A71" s="352"/>
      <c r="B71" s="725" t="s">
        <v>1</v>
      </c>
      <c r="C71" s="725"/>
      <c r="D71" s="725"/>
      <c r="E71" s="725"/>
      <c r="F71" s="725"/>
      <c r="G71" s="725"/>
      <c r="H71" s="725"/>
      <c r="I71" s="725"/>
      <c r="J71" s="725"/>
      <c r="K71" s="725"/>
      <c r="L71" s="725"/>
      <c r="M71" s="725"/>
      <c r="N71" s="725"/>
      <c r="O71" s="725"/>
      <c r="P71" s="725"/>
      <c r="Q71" s="725"/>
      <c r="AY71" s="377"/>
      <c r="AZ71" s="377"/>
      <c r="BA71" s="377"/>
      <c r="BB71" s="377"/>
      <c r="BC71" s="377"/>
      <c r="BD71" s="528"/>
      <c r="BE71" s="528"/>
      <c r="BF71" s="528"/>
      <c r="BG71" s="377"/>
      <c r="BH71" s="377"/>
      <c r="BI71" s="377"/>
      <c r="BJ71" s="377"/>
    </row>
    <row r="72" spans="1:74" s="353" customFormat="1" ht="12" customHeight="1" x14ac:dyDescent="0.25">
      <c r="A72" s="352"/>
      <c r="B72" s="724" t="s">
        <v>959</v>
      </c>
      <c r="C72" s="624"/>
      <c r="D72" s="624"/>
      <c r="E72" s="624"/>
      <c r="F72" s="624"/>
      <c r="G72" s="624"/>
      <c r="H72" s="624"/>
      <c r="I72" s="624"/>
      <c r="J72" s="624"/>
      <c r="K72" s="624"/>
      <c r="L72" s="624"/>
      <c r="M72" s="624"/>
      <c r="N72" s="624"/>
      <c r="O72" s="624"/>
      <c r="P72" s="624"/>
      <c r="Q72" s="624"/>
      <c r="AY72" s="377"/>
      <c r="AZ72" s="377"/>
      <c r="BA72" s="377"/>
      <c r="BB72" s="377"/>
      <c r="BC72" s="377"/>
      <c r="BD72" s="528"/>
      <c r="BE72" s="528"/>
      <c r="BF72" s="528"/>
      <c r="BG72" s="377"/>
      <c r="BH72" s="377"/>
      <c r="BI72" s="377"/>
      <c r="BJ72" s="377"/>
    </row>
    <row r="73" spans="1:74" s="353" customFormat="1" ht="12" customHeight="1" x14ac:dyDescent="0.25">
      <c r="A73" s="352"/>
      <c r="B73" s="645" t="s">
        <v>790</v>
      </c>
      <c r="C73" s="646"/>
      <c r="D73" s="646"/>
      <c r="E73" s="646"/>
      <c r="F73" s="646"/>
      <c r="G73" s="646"/>
      <c r="H73" s="646"/>
      <c r="I73" s="646"/>
      <c r="J73" s="646"/>
      <c r="K73" s="646"/>
      <c r="L73" s="646"/>
      <c r="M73" s="646"/>
      <c r="N73" s="646"/>
      <c r="O73" s="646"/>
      <c r="P73" s="646"/>
      <c r="Q73" s="646"/>
      <c r="AY73" s="377"/>
      <c r="AZ73" s="377"/>
      <c r="BA73" s="377"/>
      <c r="BB73" s="377"/>
      <c r="BC73" s="377"/>
      <c r="BD73" s="528"/>
      <c r="BE73" s="528"/>
      <c r="BF73" s="528"/>
      <c r="BG73" s="377"/>
      <c r="BH73" s="377"/>
      <c r="BI73" s="377"/>
      <c r="BJ73" s="377"/>
    </row>
    <row r="74" spans="1:74" s="353" customFormat="1" ht="12" customHeight="1" x14ac:dyDescent="0.25">
      <c r="A74" s="352"/>
      <c r="B74" s="463" t="s">
        <v>803</v>
      </c>
      <c r="C74"/>
      <c r="D74"/>
      <c r="E74"/>
      <c r="F74"/>
      <c r="G74"/>
      <c r="H74"/>
      <c r="I74"/>
      <c r="J74"/>
      <c r="K74"/>
      <c r="L74"/>
      <c r="M74"/>
      <c r="N74"/>
      <c r="O74"/>
      <c r="P74"/>
      <c r="Q74"/>
      <c r="AY74" s="377"/>
      <c r="AZ74" s="377"/>
      <c r="BA74" s="377"/>
      <c r="BB74" s="377"/>
      <c r="BC74" s="377"/>
      <c r="BD74" s="528"/>
      <c r="BE74" s="528"/>
      <c r="BF74" s="528"/>
      <c r="BG74" s="377"/>
      <c r="BH74" s="377"/>
      <c r="BI74" s="377"/>
      <c r="BJ74" s="377"/>
    </row>
    <row r="75" spans="1:74" s="353" customFormat="1" ht="12" customHeight="1" x14ac:dyDescent="0.25">
      <c r="A75" s="352"/>
      <c r="B75" s="665" t="str">
        <f>"Notes: "&amp;"EIA completed modeling and analysis for this report on " &amp;Dates!D2&amp;"."</f>
        <v>Notes: EIA completed modeling and analysis for this report on Thursday April 6, 2023.</v>
      </c>
      <c r="C75" s="687"/>
      <c r="D75" s="687"/>
      <c r="E75" s="687"/>
      <c r="F75" s="687"/>
      <c r="G75" s="687"/>
      <c r="H75" s="687"/>
      <c r="I75" s="687"/>
      <c r="J75" s="687"/>
      <c r="K75" s="687"/>
      <c r="L75" s="687"/>
      <c r="M75" s="687"/>
      <c r="N75" s="687"/>
      <c r="O75" s="687"/>
      <c r="P75" s="687"/>
      <c r="Q75" s="666"/>
      <c r="AY75" s="377"/>
      <c r="AZ75" s="377"/>
      <c r="BA75" s="377"/>
      <c r="BB75" s="377"/>
      <c r="BC75" s="377"/>
      <c r="BD75" s="528"/>
      <c r="BE75" s="528"/>
      <c r="BF75" s="528"/>
      <c r="BG75" s="377"/>
      <c r="BH75" s="377"/>
      <c r="BI75" s="377"/>
      <c r="BJ75" s="377"/>
    </row>
    <row r="76" spans="1:74" s="353" customFormat="1" ht="12" customHeight="1" x14ac:dyDescent="0.25">
      <c r="A76" s="352"/>
      <c r="B76" s="638" t="s">
        <v>338</v>
      </c>
      <c r="C76" s="637"/>
      <c r="D76" s="637"/>
      <c r="E76" s="637"/>
      <c r="F76" s="637"/>
      <c r="G76" s="637"/>
      <c r="H76" s="637"/>
      <c r="I76" s="637"/>
      <c r="J76" s="637"/>
      <c r="K76" s="637"/>
      <c r="L76" s="637"/>
      <c r="M76" s="637"/>
      <c r="N76" s="637"/>
      <c r="O76" s="637"/>
      <c r="P76" s="637"/>
      <c r="Q76" s="637"/>
      <c r="AY76" s="377"/>
      <c r="AZ76" s="377"/>
      <c r="BA76" s="377"/>
      <c r="BB76" s="377"/>
      <c r="BC76" s="377"/>
      <c r="BD76" s="528"/>
      <c r="BE76" s="528"/>
      <c r="BF76" s="528"/>
      <c r="BG76" s="377"/>
      <c r="BH76" s="377"/>
      <c r="BI76" s="377"/>
      <c r="BJ76" s="377"/>
    </row>
    <row r="77" spans="1:74" s="353" customFormat="1" ht="12" customHeight="1" x14ac:dyDescent="0.25">
      <c r="A77" s="352"/>
      <c r="B77" s="631" t="s">
        <v>1281</v>
      </c>
      <c r="C77" s="630"/>
      <c r="D77" s="630"/>
      <c r="E77" s="630"/>
      <c r="F77" s="630"/>
      <c r="G77" s="630"/>
      <c r="H77" s="630"/>
      <c r="I77" s="630"/>
      <c r="J77" s="630"/>
      <c r="K77" s="630"/>
      <c r="L77" s="630"/>
      <c r="M77" s="630"/>
      <c r="N77" s="630"/>
      <c r="O77" s="630"/>
      <c r="P77" s="630"/>
      <c r="Q77" s="624"/>
      <c r="AY77" s="377"/>
      <c r="AZ77" s="377"/>
      <c r="BA77" s="377"/>
      <c r="BB77" s="377"/>
      <c r="BC77" s="377"/>
      <c r="BD77" s="528"/>
      <c r="BE77" s="528"/>
      <c r="BF77" s="528"/>
      <c r="BG77" s="377"/>
      <c r="BH77" s="377"/>
      <c r="BI77" s="377"/>
      <c r="BJ77" s="377"/>
    </row>
    <row r="78" spans="1:74" s="353" customFormat="1" ht="12" customHeight="1" x14ac:dyDescent="0.25">
      <c r="A78" s="352"/>
      <c r="B78" s="633" t="s">
        <v>813</v>
      </c>
      <c r="C78" s="624"/>
      <c r="D78" s="624"/>
      <c r="E78" s="624"/>
      <c r="F78" s="624"/>
      <c r="G78" s="624"/>
      <c r="H78" s="624"/>
      <c r="I78" s="624"/>
      <c r="J78" s="624"/>
      <c r="K78" s="624"/>
      <c r="L78" s="624"/>
      <c r="M78" s="624"/>
      <c r="N78" s="624"/>
      <c r="O78" s="624"/>
      <c r="P78" s="624"/>
      <c r="Q78" s="624"/>
      <c r="AY78" s="377"/>
      <c r="AZ78" s="377"/>
      <c r="BA78" s="377"/>
      <c r="BB78" s="377"/>
      <c r="BC78" s="377"/>
      <c r="BD78" s="528"/>
      <c r="BE78" s="528"/>
      <c r="BF78" s="528"/>
      <c r="BG78" s="377"/>
      <c r="BH78" s="377"/>
      <c r="BI78" s="377"/>
      <c r="BJ78" s="377"/>
    </row>
    <row r="79" spans="1:74" s="353" customFormat="1" ht="12" customHeight="1" x14ac:dyDescent="0.25">
      <c r="A79" s="352"/>
      <c r="B79" s="635" t="s">
        <v>1320</v>
      </c>
      <c r="C79" s="624"/>
      <c r="D79" s="624"/>
      <c r="E79" s="624"/>
      <c r="F79" s="624"/>
      <c r="G79" s="624"/>
      <c r="H79" s="624"/>
      <c r="I79" s="624"/>
      <c r="J79" s="624"/>
      <c r="K79" s="624"/>
      <c r="L79" s="624"/>
      <c r="M79" s="624"/>
      <c r="N79" s="624"/>
      <c r="O79" s="624"/>
      <c r="P79" s="624"/>
      <c r="Q79" s="624"/>
      <c r="AY79" s="377"/>
      <c r="AZ79" s="377"/>
      <c r="BA79" s="377"/>
      <c r="BB79" s="377"/>
      <c r="BC79" s="377"/>
      <c r="BD79" s="528"/>
      <c r="BE79" s="528"/>
      <c r="BF79" s="528"/>
      <c r="BG79" s="377"/>
      <c r="BH79" s="377"/>
      <c r="BI79" s="377"/>
      <c r="BJ79" s="377"/>
    </row>
    <row r="80" spans="1:74" s="353" customFormat="1" ht="12" customHeight="1" x14ac:dyDescent="0.25">
      <c r="A80" s="352"/>
      <c r="B80" s="635"/>
      <c r="C80" s="624"/>
      <c r="D80" s="624"/>
      <c r="E80" s="624"/>
      <c r="F80" s="624"/>
      <c r="G80" s="624"/>
      <c r="H80" s="624"/>
      <c r="I80" s="624"/>
      <c r="J80" s="624"/>
      <c r="K80" s="624"/>
      <c r="L80" s="624"/>
      <c r="M80" s="624"/>
      <c r="N80" s="624"/>
      <c r="O80" s="624"/>
      <c r="P80" s="624"/>
      <c r="Q80" s="624"/>
      <c r="AY80" s="377"/>
      <c r="AZ80" s="377"/>
      <c r="BA80" s="377"/>
      <c r="BB80" s="377"/>
      <c r="BC80" s="377"/>
      <c r="BD80" s="528"/>
      <c r="BE80" s="528"/>
      <c r="BF80" s="528"/>
      <c r="BG80" s="377"/>
      <c r="BH80" s="377"/>
      <c r="BI80" s="377"/>
      <c r="BJ80" s="377"/>
    </row>
    <row r="81" spans="63:74" x14ac:dyDescent="0.25">
      <c r="BK81" s="262"/>
      <c r="BL81" s="262"/>
      <c r="BM81" s="262"/>
      <c r="BN81" s="262"/>
      <c r="BO81" s="262"/>
      <c r="BP81" s="262"/>
      <c r="BQ81" s="262"/>
      <c r="BR81" s="262"/>
      <c r="BS81" s="262"/>
      <c r="BT81" s="262"/>
      <c r="BU81" s="262"/>
      <c r="BV81" s="262"/>
    </row>
    <row r="82" spans="63:74" x14ac:dyDescent="0.25">
      <c r="BK82" s="262"/>
      <c r="BL82" s="262"/>
      <c r="BM82" s="262"/>
      <c r="BN82" s="262"/>
      <c r="BO82" s="262"/>
      <c r="BP82" s="262"/>
      <c r="BQ82" s="262"/>
      <c r="BR82" s="262"/>
      <c r="BS82" s="262"/>
      <c r="BT82" s="262"/>
      <c r="BU82" s="262"/>
      <c r="BV82" s="262"/>
    </row>
    <row r="83" spans="63:74" x14ac:dyDescent="0.25">
      <c r="BK83" s="262"/>
      <c r="BL83" s="262"/>
      <c r="BM83" s="262"/>
      <c r="BN83" s="262"/>
      <c r="BO83" s="262"/>
      <c r="BP83" s="262"/>
      <c r="BQ83" s="262"/>
      <c r="BR83" s="262"/>
      <c r="BS83" s="262"/>
      <c r="BT83" s="262"/>
      <c r="BU83" s="262"/>
      <c r="BV83" s="262"/>
    </row>
    <row r="84" spans="63:74" x14ac:dyDescent="0.25">
      <c r="BK84" s="262"/>
      <c r="BL84" s="262"/>
      <c r="BM84" s="262"/>
      <c r="BN84" s="262"/>
      <c r="BO84" s="262"/>
      <c r="BP84" s="262"/>
      <c r="BQ84" s="262"/>
      <c r="BR84" s="262"/>
      <c r="BS84" s="262"/>
      <c r="BT84" s="262"/>
      <c r="BU84" s="262"/>
      <c r="BV84" s="262"/>
    </row>
    <row r="85" spans="63:74" x14ac:dyDescent="0.25">
      <c r="BK85" s="262"/>
      <c r="BL85" s="262"/>
      <c r="BM85" s="262"/>
      <c r="BN85" s="262"/>
      <c r="BO85" s="262"/>
      <c r="BP85" s="262"/>
      <c r="BQ85" s="262"/>
      <c r="BR85" s="262"/>
      <c r="BS85" s="262"/>
      <c r="BT85" s="262"/>
      <c r="BU85" s="262"/>
      <c r="BV85" s="262"/>
    </row>
    <row r="86" spans="63:74" x14ac:dyDescent="0.25">
      <c r="BK86" s="262"/>
      <c r="BL86" s="262"/>
      <c r="BM86" s="262"/>
      <c r="BN86" s="262"/>
      <c r="BO86" s="262"/>
      <c r="BP86" s="262"/>
      <c r="BQ86" s="262"/>
      <c r="BR86" s="262"/>
      <c r="BS86" s="262"/>
      <c r="BT86" s="262"/>
      <c r="BU86" s="262"/>
      <c r="BV86" s="262"/>
    </row>
    <row r="87" spans="63:74" x14ac:dyDescent="0.25">
      <c r="BK87" s="262"/>
      <c r="BL87" s="262"/>
      <c r="BM87" s="262"/>
      <c r="BN87" s="262"/>
      <c r="BO87" s="262"/>
      <c r="BP87" s="262"/>
      <c r="BQ87" s="262"/>
      <c r="BR87" s="262"/>
      <c r="BS87" s="262"/>
      <c r="BT87" s="262"/>
      <c r="BU87" s="262"/>
      <c r="BV87" s="262"/>
    </row>
    <row r="88" spans="63:74" x14ac:dyDescent="0.25">
      <c r="BK88" s="262"/>
      <c r="BL88" s="262"/>
      <c r="BM88" s="262"/>
      <c r="BN88" s="262"/>
      <c r="BO88" s="262"/>
      <c r="BP88" s="262"/>
      <c r="BQ88" s="262"/>
      <c r="BR88" s="262"/>
      <c r="BS88" s="262"/>
      <c r="BT88" s="262"/>
      <c r="BU88" s="262"/>
      <c r="BV88" s="262"/>
    </row>
    <row r="89" spans="63:74" x14ac:dyDescent="0.25">
      <c r="BK89" s="262"/>
      <c r="BL89" s="262"/>
      <c r="BM89" s="262"/>
      <c r="BN89" s="262"/>
      <c r="BO89" s="262"/>
      <c r="BP89" s="262"/>
      <c r="BQ89" s="262"/>
      <c r="BR89" s="262"/>
      <c r="BS89" s="262"/>
      <c r="BT89" s="262"/>
      <c r="BU89" s="262"/>
      <c r="BV89" s="262"/>
    </row>
    <row r="90" spans="63:74" x14ac:dyDescent="0.25">
      <c r="BK90" s="262"/>
      <c r="BL90" s="262"/>
      <c r="BM90" s="262"/>
      <c r="BN90" s="262"/>
      <c r="BO90" s="262"/>
      <c r="BP90" s="262"/>
      <c r="BQ90" s="262"/>
      <c r="BR90" s="262"/>
      <c r="BS90" s="262"/>
      <c r="BT90" s="262"/>
      <c r="BU90" s="262"/>
      <c r="BV90" s="262"/>
    </row>
    <row r="91" spans="63:74" x14ac:dyDescent="0.25">
      <c r="BK91" s="262"/>
      <c r="BL91" s="262"/>
      <c r="BM91" s="262"/>
      <c r="BN91" s="262"/>
      <c r="BO91" s="262"/>
      <c r="BP91" s="262"/>
      <c r="BQ91" s="262"/>
      <c r="BR91" s="262"/>
      <c r="BS91" s="262"/>
      <c r="BT91" s="262"/>
      <c r="BU91" s="262"/>
      <c r="BV91" s="262"/>
    </row>
    <row r="92" spans="63:74" x14ac:dyDescent="0.25">
      <c r="BK92" s="262"/>
      <c r="BL92" s="262"/>
      <c r="BM92" s="262"/>
      <c r="BN92" s="262"/>
      <c r="BO92" s="262"/>
      <c r="BP92" s="262"/>
      <c r="BQ92" s="262"/>
      <c r="BR92" s="262"/>
      <c r="BS92" s="262"/>
      <c r="BT92" s="262"/>
      <c r="BU92" s="262"/>
      <c r="BV92" s="262"/>
    </row>
    <row r="93" spans="63:74" x14ac:dyDescent="0.25">
      <c r="BK93" s="262"/>
      <c r="BL93" s="262"/>
      <c r="BM93" s="262"/>
      <c r="BN93" s="262"/>
      <c r="BO93" s="262"/>
      <c r="BP93" s="262"/>
      <c r="BQ93" s="262"/>
      <c r="BR93" s="262"/>
      <c r="BS93" s="262"/>
      <c r="BT93" s="262"/>
      <c r="BU93" s="262"/>
      <c r="BV93" s="262"/>
    </row>
    <row r="94" spans="63:74" x14ac:dyDescent="0.25">
      <c r="BK94" s="262"/>
      <c r="BL94" s="262"/>
      <c r="BM94" s="262"/>
      <c r="BN94" s="262"/>
      <c r="BO94" s="262"/>
      <c r="BP94" s="262"/>
      <c r="BQ94" s="262"/>
      <c r="BR94" s="262"/>
      <c r="BS94" s="262"/>
      <c r="BT94" s="262"/>
      <c r="BU94" s="262"/>
      <c r="BV94" s="262"/>
    </row>
    <row r="95" spans="63:74" x14ac:dyDescent="0.25">
      <c r="BK95" s="262"/>
      <c r="BL95" s="262"/>
      <c r="BM95" s="262"/>
      <c r="BN95" s="262"/>
      <c r="BO95" s="262"/>
      <c r="BP95" s="262"/>
      <c r="BQ95" s="262"/>
      <c r="BR95" s="262"/>
      <c r="BS95" s="262"/>
      <c r="BT95" s="262"/>
      <c r="BU95" s="262"/>
      <c r="BV95" s="262"/>
    </row>
    <row r="96" spans="63:74" x14ac:dyDescent="0.25">
      <c r="BK96" s="262"/>
      <c r="BL96" s="262"/>
      <c r="BM96" s="262"/>
      <c r="BN96" s="262"/>
      <c r="BO96" s="262"/>
      <c r="BP96" s="262"/>
      <c r="BQ96" s="262"/>
      <c r="BR96" s="262"/>
      <c r="BS96" s="262"/>
      <c r="BT96" s="262"/>
      <c r="BU96" s="262"/>
      <c r="BV96" s="262"/>
    </row>
    <row r="97" spans="63:74" x14ac:dyDescent="0.25">
      <c r="BK97" s="262"/>
      <c r="BL97" s="262"/>
      <c r="BM97" s="262"/>
      <c r="BN97" s="262"/>
      <c r="BO97" s="262"/>
      <c r="BP97" s="262"/>
      <c r="BQ97" s="262"/>
      <c r="BR97" s="262"/>
      <c r="BS97" s="262"/>
      <c r="BT97" s="262"/>
      <c r="BU97" s="262"/>
      <c r="BV97" s="262"/>
    </row>
    <row r="98" spans="63:74" x14ac:dyDescent="0.25">
      <c r="BK98" s="262"/>
      <c r="BL98" s="262"/>
      <c r="BM98" s="262"/>
      <c r="BN98" s="262"/>
      <c r="BO98" s="262"/>
      <c r="BP98" s="262"/>
      <c r="BQ98" s="262"/>
      <c r="BR98" s="262"/>
      <c r="BS98" s="262"/>
      <c r="BT98" s="262"/>
      <c r="BU98" s="262"/>
      <c r="BV98" s="262"/>
    </row>
    <row r="99" spans="63:74" x14ac:dyDescent="0.25">
      <c r="BK99" s="262"/>
      <c r="BL99" s="262"/>
      <c r="BM99" s="262"/>
      <c r="BN99" s="262"/>
      <c r="BO99" s="262"/>
      <c r="BP99" s="262"/>
      <c r="BQ99" s="262"/>
      <c r="BR99" s="262"/>
      <c r="BS99" s="262"/>
      <c r="BT99" s="262"/>
      <c r="BU99" s="262"/>
      <c r="BV99" s="262"/>
    </row>
    <row r="100" spans="63:74" x14ac:dyDescent="0.25">
      <c r="BK100" s="262"/>
      <c r="BL100" s="262"/>
      <c r="BM100" s="262"/>
      <c r="BN100" s="262"/>
      <c r="BO100" s="262"/>
      <c r="BP100" s="262"/>
      <c r="BQ100" s="262"/>
      <c r="BR100" s="262"/>
      <c r="BS100" s="262"/>
      <c r="BT100" s="262"/>
      <c r="BU100" s="262"/>
      <c r="BV100" s="262"/>
    </row>
    <row r="101" spans="63:74" x14ac:dyDescent="0.25">
      <c r="BK101" s="262"/>
      <c r="BL101" s="262"/>
      <c r="BM101" s="262"/>
      <c r="BN101" s="262"/>
      <c r="BO101" s="262"/>
      <c r="BP101" s="262"/>
      <c r="BQ101" s="262"/>
      <c r="BR101" s="262"/>
      <c r="BS101" s="262"/>
      <c r="BT101" s="262"/>
      <c r="BU101" s="262"/>
      <c r="BV101" s="262"/>
    </row>
    <row r="102" spans="63:74" x14ac:dyDescent="0.25">
      <c r="BK102" s="262"/>
      <c r="BL102" s="262"/>
      <c r="BM102" s="262"/>
      <c r="BN102" s="262"/>
      <c r="BO102" s="262"/>
      <c r="BP102" s="262"/>
      <c r="BQ102" s="262"/>
      <c r="BR102" s="262"/>
      <c r="BS102" s="262"/>
      <c r="BT102" s="262"/>
      <c r="BU102" s="262"/>
      <c r="BV102" s="262"/>
    </row>
    <row r="103" spans="63:74" x14ac:dyDescent="0.25">
      <c r="BK103" s="262"/>
      <c r="BL103" s="262"/>
      <c r="BM103" s="262"/>
      <c r="BN103" s="262"/>
      <c r="BO103" s="262"/>
      <c r="BP103" s="262"/>
      <c r="BQ103" s="262"/>
      <c r="BR103" s="262"/>
      <c r="BS103" s="262"/>
      <c r="BT103" s="262"/>
      <c r="BU103" s="262"/>
      <c r="BV103" s="262"/>
    </row>
    <row r="104" spans="63:74" x14ac:dyDescent="0.25">
      <c r="BK104" s="262"/>
      <c r="BL104" s="262"/>
      <c r="BM104" s="262"/>
      <c r="BN104" s="262"/>
      <c r="BO104" s="262"/>
      <c r="BP104" s="262"/>
      <c r="BQ104" s="262"/>
      <c r="BR104" s="262"/>
      <c r="BS104" s="262"/>
      <c r="BT104" s="262"/>
      <c r="BU104" s="262"/>
      <c r="BV104" s="262"/>
    </row>
    <row r="105" spans="63:74" x14ac:dyDescent="0.25">
      <c r="BK105" s="262"/>
      <c r="BL105" s="262"/>
      <c r="BM105" s="262"/>
      <c r="BN105" s="262"/>
      <c r="BO105" s="262"/>
      <c r="BP105" s="262"/>
      <c r="BQ105" s="262"/>
      <c r="BR105" s="262"/>
      <c r="BS105" s="262"/>
      <c r="BT105" s="262"/>
      <c r="BU105" s="262"/>
      <c r="BV105" s="262"/>
    </row>
    <row r="106" spans="63:74" x14ac:dyDescent="0.25">
      <c r="BK106" s="262"/>
      <c r="BL106" s="262"/>
      <c r="BM106" s="262"/>
      <c r="BN106" s="262"/>
      <c r="BO106" s="262"/>
      <c r="BP106" s="262"/>
      <c r="BQ106" s="262"/>
      <c r="BR106" s="262"/>
      <c r="BS106" s="262"/>
      <c r="BT106" s="262"/>
      <c r="BU106" s="262"/>
      <c r="BV106" s="262"/>
    </row>
    <row r="107" spans="63:74" x14ac:dyDescent="0.25">
      <c r="BK107" s="262"/>
      <c r="BL107" s="262"/>
      <c r="BM107" s="262"/>
      <c r="BN107" s="262"/>
      <c r="BO107" s="262"/>
      <c r="BP107" s="262"/>
      <c r="BQ107" s="262"/>
      <c r="BR107" s="262"/>
      <c r="BS107" s="262"/>
      <c r="BT107" s="262"/>
      <c r="BU107" s="262"/>
      <c r="BV107" s="262"/>
    </row>
    <row r="108" spans="63:74" x14ac:dyDescent="0.25">
      <c r="BK108" s="262"/>
      <c r="BL108" s="262"/>
      <c r="BM108" s="262"/>
      <c r="BN108" s="262"/>
      <c r="BO108" s="262"/>
      <c r="BP108" s="262"/>
      <c r="BQ108" s="262"/>
      <c r="BR108" s="262"/>
      <c r="BS108" s="262"/>
      <c r="BT108" s="262"/>
      <c r="BU108" s="262"/>
      <c r="BV108" s="262"/>
    </row>
    <row r="109" spans="63:74" x14ac:dyDescent="0.25">
      <c r="BK109" s="262"/>
      <c r="BL109" s="262"/>
      <c r="BM109" s="262"/>
      <c r="BN109" s="262"/>
      <c r="BO109" s="262"/>
      <c r="BP109" s="262"/>
      <c r="BQ109" s="262"/>
      <c r="BR109" s="262"/>
      <c r="BS109" s="262"/>
      <c r="BT109" s="262"/>
      <c r="BU109" s="262"/>
      <c r="BV109" s="262"/>
    </row>
    <row r="110" spans="63:74" x14ac:dyDescent="0.25">
      <c r="BK110" s="262"/>
      <c r="BL110" s="262"/>
      <c r="BM110" s="262"/>
      <c r="BN110" s="262"/>
      <c r="BO110" s="262"/>
      <c r="BP110" s="262"/>
      <c r="BQ110" s="262"/>
      <c r="BR110" s="262"/>
      <c r="BS110" s="262"/>
      <c r="BT110" s="262"/>
      <c r="BU110" s="262"/>
      <c r="BV110" s="262"/>
    </row>
    <row r="111" spans="63:74" x14ac:dyDescent="0.25">
      <c r="BK111" s="262"/>
      <c r="BL111" s="262"/>
      <c r="BM111" s="262"/>
      <c r="BN111" s="262"/>
      <c r="BO111" s="262"/>
      <c r="BP111" s="262"/>
      <c r="BQ111" s="262"/>
      <c r="BR111" s="262"/>
      <c r="BS111" s="262"/>
      <c r="BT111" s="262"/>
      <c r="BU111" s="262"/>
      <c r="BV111" s="262"/>
    </row>
    <row r="112" spans="63:74" x14ac:dyDescent="0.25">
      <c r="BK112" s="262"/>
      <c r="BL112" s="262"/>
      <c r="BM112" s="262"/>
      <c r="BN112" s="262"/>
      <c r="BO112" s="262"/>
      <c r="BP112" s="262"/>
      <c r="BQ112" s="262"/>
      <c r="BR112" s="262"/>
      <c r="BS112" s="262"/>
      <c r="BT112" s="262"/>
      <c r="BU112" s="262"/>
      <c r="BV112" s="262"/>
    </row>
    <row r="113" spans="63:74" x14ac:dyDescent="0.25">
      <c r="BK113" s="262"/>
      <c r="BL113" s="262"/>
      <c r="BM113" s="262"/>
      <c r="BN113" s="262"/>
      <c r="BO113" s="262"/>
      <c r="BP113" s="262"/>
      <c r="BQ113" s="262"/>
      <c r="BR113" s="262"/>
      <c r="BS113" s="262"/>
      <c r="BT113" s="262"/>
      <c r="BU113" s="262"/>
      <c r="BV113" s="262"/>
    </row>
    <row r="114" spans="63:74" x14ac:dyDescent="0.25">
      <c r="BK114" s="262"/>
      <c r="BL114" s="262"/>
      <c r="BM114" s="262"/>
      <c r="BN114" s="262"/>
      <c r="BO114" s="262"/>
      <c r="BP114" s="262"/>
      <c r="BQ114" s="262"/>
      <c r="BR114" s="262"/>
      <c r="BS114" s="262"/>
      <c r="BT114" s="262"/>
      <c r="BU114" s="262"/>
      <c r="BV114" s="262"/>
    </row>
    <row r="115" spans="63:74" x14ac:dyDescent="0.25">
      <c r="BK115" s="262"/>
      <c r="BL115" s="262"/>
      <c r="BM115" s="262"/>
      <c r="BN115" s="262"/>
      <c r="BO115" s="262"/>
      <c r="BP115" s="262"/>
      <c r="BQ115" s="262"/>
      <c r="BR115" s="262"/>
      <c r="BS115" s="262"/>
      <c r="BT115" s="262"/>
      <c r="BU115" s="262"/>
      <c r="BV115" s="262"/>
    </row>
    <row r="116" spans="63:74" x14ac:dyDescent="0.25">
      <c r="BK116" s="262"/>
      <c r="BL116" s="262"/>
      <c r="BM116" s="262"/>
      <c r="BN116" s="262"/>
      <c r="BO116" s="262"/>
      <c r="BP116" s="262"/>
      <c r="BQ116" s="262"/>
      <c r="BR116" s="262"/>
      <c r="BS116" s="262"/>
      <c r="BT116" s="262"/>
      <c r="BU116" s="262"/>
      <c r="BV116" s="262"/>
    </row>
    <row r="117" spans="63:74" x14ac:dyDescent="0.25">
      <c r="BK117" s="262"/>
      <c r="BL117" s="262"/>
      <c r="BM117" s="262"/>
      <c r="BN117" s="262"/>
      <c r="BO117" s="262"/>
      <c r="BP117" s="262"/>
      <c r="BQ117" s="262"/>
      <c r="BR117" s="262"/>
      <c r="BS117" s="262"/>
      <c r="BT117" s="262"/>
      <c r="BU117" s="262"/>
      <c r="BV117" s="262"/>
    </row>
    <row r="118" spans="63:74" x14ac:dyDescent="0.25">
      <c r="BK118" s="262"/>
      <c r="BL118" s="262"/>
      <c r="BM118" s="262"/>
      <c r="BN118" s="262"/>
      <c r="BO118" s="262"/>
      <c r="BP118" s="262"/>
      <c r="BQ118" s="262"/>
      <c r="BR118" s="262"/>
      <c r="BS118" s="262"/>
      <c r="BT118" s="262"/>
      <c r="BU118" s="262"/>
      <c r="BV118" s="262"/>
    </row>
    <row r="119" spans="63:74" x14ac:dyDescent="0.25">
      <c r="BK119" s="262"/>
      <c r="BL119" s="262"/>
      <c r="BM119" s="262"/>
      <c r="BN119" s="262"/>
      <c r="BO119" s="262"/>
      <c r="BP119" s="262"/>
      <c r="BQ119" s="262"/>
      <c r="BR119" s="262"/>
      <c r="BS119" s="262"/>
      <c r="BT119" s="262"/>
      <c r="BU119" s="262"/>
      <c r="BV119" s="262"/>
    </row>
    <row r="120" spans="63:74" x14ac:dyDescent="0.25">
      <c r="BK120" s="262"/>
      <c r="BL120" s="262"/>
      <c r="BM120" s="262"/>
      <c r="BN120" s="262"/>
      <c r="BO120" s="262"/>
      <c r="BP120" s="262"/>
      <c r="BQ120" s="262"/>
      <c r="BR120" s="262"/>
      <c r="BS120" s="262"/>
      <c r="BT120" s="262"/>
      <c r="BU120" s="262"/>
      <c r="BV120" s="262"/>
    </row>
    <row r="121" spans="63:74" x14ac:dyDescent="0.25">
      <c r="BK121" s="262"/>
      <c r="BL121" s="262"/>
      <c r="BM121" s="262"/>
      <c r="BN121" s="262"/>
      <c r="BO121" s="262"/>
      <c r="BP121" s="262"/>
      <c r="BQ121" s="262"/>
      <c r="BR121" s="262"/>
      <c r="BS121" s="262"/>
      <c r="BT121" s="262"/>
      <c r="BU121" s="262"/>
      <c r="BV121" s="262"/>
    </row>
    <row r="122" spans="63:74" x14ac:dyDescent="0.25">
      <c r="BK122" s="262"/>
      <c r="BL122" s="262"/>
      <c r="BM122" s="262"/>
      <c r="BN122" s="262"/>
      <c r="BO122" s="262"/>
      <c r="BP122" s="262"/>
      <c r="BQ122" s="262"/>
      <c r="BR122" s="262"/>
      <c r="BS122" s="262"/>
      <c r="BT122" s="262"/>
      <c r="BU122" s="262"/>
      <c r="BV122" s="262"/>
    </row>
    <row r="123" spans="63:74" x14ac:dyDescent="0.25">
      <c r="BK123" s="262"/>
      <c r="BL123" s="262"/>
      <c r="BM123" s="262"/>
      <c r="BN123" s="262"/>
      <c r="BO123" s="262"/>
      <c r="BP123" s="262"/>
      <c r="BQ123" s="262"/>
      <c r="BR123" s="262"/>
      <c r="BS123" s="262"/>
      <c r="BT123" s="262"/>
      <c r="BU123" s="262"/>
      <c r="BV123" s="262"/>
    </row>
    <row r="124" spans="63:74" x14ac:dyDescent="0.25">
      <c r="BK124" s="262"/>
      <c r="BL124" s="262"/>
      <c r="BM124" s="262"/>
      <c r="BN124" s="262"/>
      <c r="BO124" s="262"/>
      <c r="BP124" s="262"/>
      <c r="BQ124" s="262"/>
      <c r="BR124" s="262"/>
      <c r="BS124" s="262"/>
      <c r="BT124" s="262"/>
      <c r="BU124" s="262"/>
      <c r="BV124" s="262"/>
    </row>
    <row r="125" spans="63:74" x14ac:dyDescent="0.25">
      <c r="BK125" s="262"/>
      <c r="BL125" s="262"/>
      <c r="BM125" s="262"/>
      <c r="BN125" s="262"/>
      <c r="BO125" s="262"/>
      <c r="BP125" s="262"/>
      <c r="BQ125" s="262"/>
      <c r="BR125" s="262"/>
      <c r="BS125" s="262"/>
      <c r="BT125" s="262"/>
      <c r="BU125" s="262"/>
      <c r="BV125" s="262"/>
    </row>
    <row r="126" spans="63:74" x14ac:dyDescent="0.25">
      <c r="BK126" s="262"/>
      <c r="BL126" s="262"/>
      <c r="BM126" s="262"/>
      <c r="BN126" s="262"/>
      <c r="BO126" s="262"/>
      <c r="BP126" s="262"/>
      <c r="BQ126" s="262"/>
      <c r="BR126" s="262"/>
      <c r="BS126" s="262"/>
      <c r="BT126" s="262"/>
      <c r="BU126" s="262"/>
      <c r="BV126" s="262"/>
    </row>
    <row r="127" spans="63:74" x14ac:dyDescent="0.25">
      <c r="BK127" s="262"/>
      <c r="BL127" s="262"/>
      <c r="BM127" s="262"/>
      <c r="BN127" s="262"/>
      <c r="BO127" s="262"/>
      <c r="BP127" s="262"/>
      <c r="BQ127" s="262"/>
      <c r="BR127" s="262"/>
      <c r="BS127" s="262"/>
      <c r="BT127" s="262"/>
      <c r="BU127" s="262"/>
      <c r="BV127" s="262"/>
    </row>
    <row r="128" spans="63:74" x14ac:dyDescent="0.25">
      <c r="BK128" s="262"/>
      <c r="BL128" s="262"/>
      <c r="BM128" s="262"/>
      <c r="BN128" s="262"/>
      <c r="BO128" s="262"/>
      <c r="BP128" s="262"/>
      <c r="BQ128" s="262"/>
      <c r="BR128" s="262"/>
      <c r="BS128" s="262"/>
      <c r="BT128" s="262"/>
      <c r="BU128" s="262"/>
      <c r="BV128" s="262"/>
    </row>
    <row r="129" spans="63:74" x14ac:dyDescent="0.25">
      <c r="BK129" s="262"/>
      <c r="BL129" s="262"/>
      <c r="BM129" s="262"/>
      <c r="BN129" s="262"/>
      <c r="BO129" s="262"/>
      <c r="BP129" s="262"/>
      <c r="BQ129" s="262"/>
      <c r="BR129" s="262"/>
      <c r="BS129" s="262"/>
      <c r="BT129" s="262"/>
      <c r="BU129" s="262"/>
      <c r="BV129" s="262"/>
    </row>
    <row r="130" spans="63:74" x14ac:dyDescent="0.25">
      <c r="BK130" s="262"/>
      <c r="BL130" s="262"/>
      <c r="BM130" s="262"/>
      <c r="BN130" s="262"/>
      <c r="BO130" s="262"/>
      <c r="BP130" s="262"/>
      <c r="BQ130" s="262"/>
      <c r="BR130" s="262"/>
      <c r="BS130" s="262"/>
      <c r="BT130" s="262"/>
      <c r="BU130" s="262"/>
      <c r="BV130" s="262"/>
    </row>
    <row r="131" spans="63:74" x14ac:dyDescent="0.25">
      <c r="BK131" s="262"/>
      <c r="BL131" s="262"/>
      <c r="BM131" s="262"/>
      <c r="BN131" s="262"/>
      <c r="BO131" s="262"/>
      <c r="BP131" s="262"/>
      <c r="BQ131" s="262"/>
      <c r="BR131" s="262"/>
      <c r="BS131" s="262"/>
      <c r="BT131" s="262"/>
      <c r="BU131" s="262"/>
      <c r="BV131" s="262"/>
    </row>
    <row r="132" spans="63:74" x14ac:dyDescent="0.25">
      <c r="BK132" s="262"/>
      <c r="BL132" s="262"/>
      <c r="BM132" s="262"/>
      <c r="BN132" s="262"/>
      <c r="BO132" s="262"/>
      <c r="BP132" s="262"/>
      <c r="BQ132" s="262"/>
      <c r="BR132" s="262"/>
      <c r="BS132" s="262"/>
      <c r="BT132" s="262"/>
      <c r="BU132" s="262"/>
      <c r="BV132" s="262"/>
    </row>
    <row r="133" spans="63:74" x14ac:dyDescent="0.25">
      <c r="BK133" s="262"/>
      <c r="BL133" s="262"/>
      <c r="BM133" s="262"/>
      <c r="BN133" s="262"/>
      <c r="BO133" s="262"/>
      <c r="BP133" s="262"/>
      <c r="BQ133" s="262"/>
      <c r="BR133" s="262"/>
      <c r="BS133" s="262"/>
      <c r="BT133" s="262"/>
      <c r="BU133" s="262"/>
      <c r="BV133" s="262"/>
    </row>
    <row r="134" spans="63:74" x14ac:dyDescent="0.25">
      <c r="BK134" s="262"/>
      <c r="BL134" s="262"/>
      <c r="BM134" s="262"/>
      <c r="BN134" s="262"/>
      <c r="BO134" s="262"/>
      <c r="BP134" s="262"/>
      <c r="BQ134" s="262"/>
      <c r="BR134" s="262"/>
      <c r="BS134" s="262"/>
      <c r="BT134" s="262"/>
      <c r="BU134" s="262"/>
      <c r="BV134" s="262"/>
    </row>
    <row r="135" spans="63:74" x14ac:dyDescent="0.25">
      <c r="BK135" s="262"/>
      <c r="BL135" s="262"/>
      <c r="BM135" s="262"/>
      <c r="BN135" s="262"/>
      <c r="BO135" s="262"/>
      <c r="BP135" s="262"/>
      <c r="BQ135" s="262"/>
      <c r="BR135" s="262"/>
      <c r="BS135" s="262"/>
      <c r="BT135" s="262"/>
      <c r="BU135" s="262"/>
      <c r="BV135" s="262"/>
    </row>
    <row r="136" spans="63:74" x14ac:dyDescent="0.25">
      <c r="BK136" s="262"/>
      <c r="BL136" s="262"/>
      <c r="BM136" s="262"/>
      <c r="BN136" s="262"/>
      <c r="BO136" s="262"/>
      <c r="BP136" s="262"/>
      <c r="BQ136" s="262"/>
      <c r="BR136" s="262"/>
      <c r="BS136" s="262"/>
      <c r="BT136" s="262"/>
      <c r="BU136" s="262"/>
      <c r="BV136" s="262"/>
    </row>
    <row r="137" spans="63:74" x14ac:dyDescent="0.25">
      <c r="BK137" s="262"/>
      <c r="BL137" s="262"/>
      <c r="BM137" s="262"/>
      <c r="BN137" s="262"/>
      <c r="BO137" s="262"/>
      <c r="BP137" s="262"/>
      <c r="BQ137" s="262"/>
      <c r="BR137" s="262"/>
      <c r="BS137" s="262"/>
      <c r="BT137" s="262"/>
      <c r="BU137" s="262"/>
      <c r="BV137" s="262"/>
    </row>
    <row r="138" spans="63:74" x14ac:dyDescent="0.25">
      <c r="BK138" s="262"/>
      <c r="BL138" s="262"/>
      <c r="BM138" s="262"/>
      <c r="BN138" s="262"/>
      <c r="BO138" s="262"/>
      <c r="BP138" s="262"/>
      <c r="BQ138" s="262"/>
      <c r="BR138" s="262"/>
      <c r="BS138" s="262"/>
      <c r="BT138" s="262"/>
      <c r="BU138" s="262"/>
      <c r="BV138" s="262"/>
    </row>
    <row r="139" spans="63:74" x14ac:dyDescent="0.25">
      <c r="BK139" s="262"/>
      <c r="BL139" s="262"/>
      <c r="BM139" s="262"/>
      <c r="BN139" s="262"/>
      <c r="BO139" s="262"/>
      <c r="BP139" s="262"/>
      <c r="BQ139" s="262"/>
      <c r="BR139" s="262"/>
      <c r="BS139" s="262"/>
      <c r="BT139" s="262"/>
      <c r="BU139" s="262"/>
      <c r="BV139" s="262"/>
    </row>
    <row r="140" spans="63:74" x14ac:dyDescent="0.25">
      <c r="BK140" s="262"/>
      <c r="BL140" s="262"/>
      <c r="BM140" s="262"/>
      <c r="BN140" s="262"/>
      <c r="BO140" s="262"/>
      <c r="BP140" s="262"/>
      <c r="BQ140" s="262"/>
      <c r="BR140" s="262"/>
      <c r="BS140" s="262"/>
      <c r="BT140" s="262"/>
      <c r="BU140" s="262"/>
      <c r="BV140" s="262"/>
    </row>
    <row r="141" spans="63:74" x14ac:dyDescent="0.25">
      <c r="BK141" s="262"/>
      <c r="BL141" s="262"/>
      <c r="BM141" s="262"/>
      <c r="BN141" s="262"/>
      <c r="BO141" s="262"/>
      <c r="BP141" s="262"/>
      <c r="BQ141" s="262"/>
      <c r="BR141" s="262"/>
      <c r="BS141" s="262"/>
      <c r="BT141" s="262"/>
      <c r="BU141" s="262"/>
      <c r="BV141" s="262"/>
    </row>
    <row r="142" spans="63:74" x14ac:dyDescent="0.25">
      <c r="BK142" s="262"/>
      <c r="BL142" s="262"/>
      <c r="BM142" s="262"/>
      <c r="BN142" s="262"/>
      <c r="BO142" s="262"/>
      <c r="BP142" s="262"/>
      <c r="BQ142" s="262"/>
      <c r="BR142" s="262"/>
      <c r="BS142" s="262"/>
      <c r="BT142" s="262"/>
      <c r="BU142" s="262"/>
      <c r="BV142" s="262"/>
    </row>
    <row r="143" spans="63:74" x14ac:dyDescent="0.25">
      <c r="BK143" s="262"/>
      <c r="BL143" s="262"/>
      <c r="BM143" s="262"/>
      <c r="BN143" s="262"/>
      <c r="BO143" s="262"/>
      <c r="BP143" s="262"/>
      <c r="BQ143" s="262"/>
      <c r="BR143" s="262"/>
      <c r="BS143" s="262"/>
      <c r="BT143" s="262"/>
      <c r="BU143" s="262"/>
      <c r="BV143" s="262"/>
    </row>
    <row r="144" spans="63:74" x14ac:dyDescent="0.25">
      <c r="BK144" s="262"/>
      <c r="BL144" s="262"/>
      <c r="BM144" s="262"/>
      <c r="BN144" s="262"/>
      <c r="BO144" s="262"/>
      <c r="BP144" s="262"/>
      <c r="BQ144" s="262"/>
      <c r="BR144" s="262"/>
      <c r="BS144" s="262"/>
      <c r="BT144" s="262"/>
      <c r="BU144" s="262"/>
      <c r="BV144" s="262"/>
    </row>
    <row r="145" spans="63:74" x14ac:dyDescent="0.25">
      <c r="BK145" s="262"/>
      <c r="BL145" s="262"/>
      <c r="BM145" s="262"/>
      <c r="BN145" s="262"/>
      <c r="BO145" s="262"/>
      <c r="BP145" s="262"/>
      <c r="BQ145" s="262"/>
      <c r="BR145" s="262"/>
      <c r="BS145" s="262"/>
      <c r="BT145" s="262"/>
      <c r="BU145" s="262"/>
      <c r="BV145" s="262"/>
    </row>
    <row r="146" spans="63:74" x14ac:dyDescent="0.25">
      <c r="BK146" s="262"/>
      <c r="BL146" s="262"/>
      <c r="BM146" s="262"/>
      <c r="BN146" s="262"/>
      <c r="BO146" s="262"/>
      <c r="BP146" s="262"/>
      <c r="BQ146" s="262"/>
      <c r="BR146" s="262"/>
      <c r="BS146" s="262"/>
      <c r="BT146" s="262"/>
      <c r="BU146" s="262"/>
      <c r="BV146" s="262"/>
    </row>
    <row r="147" spans="63:74" x14ac:dyDescent="0.25">
      <c r="BK147" s="262"/>
      <c r="BL147" s="262"/>
      <c r="BM147" s="262"/>
      <c r="BN147" s="262"/>
      <c r="BO147" s="262"/>
      <c r="BP147" s="262"/>
      <c r="BQ147" s="262"/>
      <c r="BR147" s="262"/>
      <c r="BS147" s="262"/>
      <c r="BT147" s="262"/>
      <c r="BU147" s="262"/>
      <c r="BV147" s="262"/>
    </row>
    <row r="148" spans="63:74" x14ac:dyDescent="0.25">
      <c r="BK148" s="262"/>
      <c r="BL148" s="262"/>
      <c r="BM148" s="262"/>
      <c r="BN148" s="262"/>
      <c r="BO148" s="262"/>
      <c r="BP148" s="262"/>
      <c r="BQ148" s="262"/>
      <c r="BR148" s="262"/>
      <c r="BS148" s="262"/>
      <c r="BT148" s="262"/>
      <c r="BU148" s="262"/>
      <c r="BV148" s="262"/>
    </row>
    <row r="149" spans="63:74" x14ac:dyDescent="0.25">
      <c r="BK149" s="262"/>
      <c r="BL149" s="262"/>
      <c r="BM149" s="262"/>
      <c r="BN149" s="262"/>
      <c r="BO149" s="262"/>
      <c r="BP149" s="262"/>
      <c r="BQ149" s="262"/>
      <c r="BR149" s="262"/>
      <c r="BS149" s="262"/>
      <c r="BT149" s="262"/>
      <c r="BU149" s="262"/>
      <c r="BV149" s="262"/>
    </row>
    <row r="150" spans="63:74" x14ac:dyDescent="0.25">
      <c r="BK150" s="262"/>
      <c r="BL150" s="262"/>
      <c r="BM150" s="262"/>
      <c r="BN150" s="262"/>
      <c r="BO150" s="262"/>
      <c r="BP150" s="262"/>
      <c r="BQ150" s="262"/>
      <c r="BR150" s="262"/>
      <c r="BS150" s="262"/>
      <c r="BT150" s="262"/>
      <c r="BU150" s="262"/>
      <c r="BV150" s="262"/>
    </row>
    <row r="151" spans="63:74" x14ac:dyDescent="0.25">
      <c r="BK151" s="262"/>
      <c r="BL151" s="262"/>
      <c r="BM151" s="262"/>
      <c r="BN151" s="262"/>
      <c r="BO151" s="262"/>
      <c r="BP151" s="262"/>
      <c r="BQ151" s="262"/>
      <c r="BR151" s="262"/>
      <c r="BS151" s="262"/>
      <c r="BT151" s="262"/>
      <c r="BU151" s="262"/>
      <c r="BV151" s="262"/>
    </row>
    <row r="152" spans="63:74" x14ac:dyDescent="0.25">
      <c r="BK152" s="262"/>
      <c r="BL152" s="262"/>
      <c r="BM152" s="262"/>
      <c r="BN152" s="262"/>
      <c r="BO152" s="262"/>
      <c r="BP152" s="262"/>
      <c r="BQ152" s="262"/>
      <c r="BR152" s="262"/>
      <c r="BS152" s="262"/>
      <c r="BT152" s="262"/>
      <c r="BU152" s="262"/>
      <c r="BV152" s="262"/>
    </row>
    <row r="153" spans="63:74" x14ac:dyDescent="0.25">
      <c r="BK153" s="262"/>
      <c r="BL153" s="262"/>
      <c r="BM153" s="262"/>
      <c r="BN153" s="262"/>
      <c r="BO153" s="262"/>
      <c r="BP153" s="262"/>
      <c r="BQ153" s="262"/>
      <c r="BR153" s="262"/>
      <c r="BS153" s="262"/>
      <c r="BT153" s="262"/>
      <c r="BU153" s="262"/>
      <c r="BV153" s="262"/>
    </row>
    <row r="154" spans="63:74" x14ac:dyDescent="0.25">
      <c r="BK154" s="262"/>
      <c r="BL154" s="262"/>
      <c r="BM154" s="262"/>
      <c r="BN154" s="262"/>
      <c r="BO154" s="262"/>
      <c r="BP154" s="262"/>
      <c r="BQ154" s="262"/>
      <c r="BR154" s="262"/>
      <c r="BS154" s="262"/>
      <c r="BT154" s="262"/>
      <c r="BU154" s="262"/>
      <c r="BV154" s="262"/>
    </row>
    <row r="155" spans="63:74" x14ac:dyDescent="0.25">
      <c r="BK155" s="262"/>
      <c r="BL155" s="262"/>
      <c r="BM155" s="262"/>
      <c r="BN155" s="262"/>
      <c r="BO155" s="262"/>
      <c r="BP155" s="262"/>
      <c r="BQ155" s="262"/>
      <c r="BR155" s="262"/>
      <c r="BS155" s="262"/>
      <c r="BT155" s="262"/>
      <c r="BU155" s="262"/>
      <c r="BV155" s="262"/>
    </row>
    <row r="156" spans="63:74" x14ac:dyDescent="0.25">
      <c r="BK156" s="262"/>
      <c r="BL156" s="262"/>
      <c r="BM156" s="262"/>
      <c r="BN156" s="262"/>
      <c r="BO156" s="262"/>
      <c r="BP156" s="262"/>
      <c r="BQ156" s="262"/>
      <c r="BR156" s="262"/>
      <c r="BS156" s="262"/>
      <c r="BT156" s="262"/>
      <c r="BU156" s="262"/>
      <c r="BV156" s="262"/>
    </row>
    <row r="157" spans="63:74" x14ac:dyDescent="0.25">
      <c r="BK157" s="262"/>
      <c r="BL157" s="262"/>
      <c r="BM157" s="262"/>
      <c r="BN157" s="262"/>
      <c r="BO157" s="262"/>
      <c r="BP157" s="262"/>
      <c r="BQ157" s="262"/>
      <c r="BR157" s="262"/>
      <c r="BS157" s="262"/>
      <c r="BT157" s="262"/>
      <c r="BU157" s="262"/>
      <c r="BV157" s="262"/>
    </row>
    <row r="158" spans="63:74" x14ac:dyDescent="0.25">
      <c r="BK158" s="262"/>
      <c r="BL158" s="262"/>
      <c r="BM158" s="262"/>
      <c r="BN158" s="262"/>
      <c r="BO158" s="262"/>
      <c r="BP158" s="262"/>
      <c r="BQ158" s="262"/>
      <c r="BR158" s="262"/>
      <c r="BS158" s="262"/>
      <c r="BT158" s="262"/>
      <c r="BU158" s="262"/>
      <c r="BV158" s="262"/>
    </row>
    <row r="159" spans="63:74" x14ac:dyDescent="0.25">
      <c r="BK159" s="262"/>
      <c r="BL159" s="262"/>
      <c r="BM159" s="262"/>
      <c r="BN159" s="262"/>
      <c r="BO159" s="262"/>
      <c r="BP159" s="262"/>
      <c r="BQ159" s="262"/>
      <c r="BR159" s="262"/>
      <c r="BS159" s="262"/>
      <c r="BT159" s="262"/>
      <c r="BU159" s="262"/>
      <c r="BV159" s="262"/>
    </row>
    <row r="160" spans="63:74" x14ac:dyDescent="0.25">
      <c r="BK160" s="262"/>
      <c r="BL160" s="262"/>
      <c r="BM160" s="262"/>
      <c r="BN160" s="262"/>
      <c r="BO160" s="262"/>
      <c r="BP160" s="262"/>
      <c r="BQ160" s="262"/>
      <c r="BR160" s="262"/>
      <c r="BS160" s="262"/>
      <c r="BT160" s="262"/>
      <c r="BU160" s="262"/>
      <c r="BV160" s="262"/>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xr:uid="{00000000-0004-0000-1600-000000000000}"/>
  </hyperlinks>
  <pageMargins left="0.25" right="0.25" top="0.25" bottom="0.25" header="0.5" footer="0.5"/>
  <pageSetup scale="17"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ransitionEvaluation="1" transitionEntry="1" codeName="Sheet5">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28" customWidth="1"/>
    <col min="2" max="2" width="43.453125" style="128" customWidth="1"/>
    <col min="3" max="50" width="7.453125" style="128" customWidth="1"/>
    <col min="51" max="55" width="7.453125" style="256" customWidth="1"/>
    <col min="56" max="58" width="7.453125" style="129" customWidth="1"/>
    <col min="59" max="62" width="7.453125" style="256" customWidth="1"/>
    <col min="63" max="74" width="7.453125" style="128" customWidth="1"/>
    <col min="75" max="16384" width="9.54296875" style="128"/>
  </cols>
  <sheetData>
    <row r="1" spans="1:74" ht="13.4" customHeight="1" x14ac:dyDescent="0.3">
      <c r="A1" s="649" t="s">
        <v>774</v>
      </c>
      <c r="B1" s="728" t="s">
        <v>1271</v>
      </c>
      <c r="C1" s="729"/>
      <c r="D1" s="729"/>
      <c r="E1" s="729"/>
      <c r="F1" s="729"/>
      <c r="G1" s="729"/>
      <c r="H1" s="729"/>
      <c r="I1" s="729"/>
      <c r="J1" s="729"/>
      <c r="K1" s="729"/>
      <c r="L1" s="729"/>
      <c r="M1" s="729"/>
      <c r="N1" s="729"/>
      <c r="O1" s="729"/>
      <c r="P1" s="729"/>
      <c r="Q1" s="729"/>
      <c r="R1" s="729"/>
      <c r="S1" s="729"/>
      <c r="T1" s="729"/>
      <c r="U1" s="729"/>
      <c r="V1" s="729"/>
      <c r="W1" s="729"/>
      <c r="X1" s="729"/>
      <c r="Y1" s="729"/>
      <c r="Z1" s="729"/>
      <c r="AA1" s="729"/>
      <c r="AB1" s="729"/>
      <c r="AC1" s="729"/>
      <c r="AD1" s="729"/>
      <c r="AE1" s="729"/>
      <c r="AF1" s="729"/>
      <c r="AG1" s="729"/>
      <c r="AH1" s="729"/>
      <c r="AI1" s="729"/>
      <c r="AJ1" s="729"/>
      <c r="AK1" s="729"/>
      <c r="AL1" s="729"/>
    </row>
    <row r="2" spans="1:74" s="10" customFormat="1" ht="12.5"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6"/>
      <c r="BE2" s="486"/>
      <c r="BF2" s="486"/>
      <c r="BG2" s="302"/>
      <c r="BH2" s="302"/>
      <c r="BI2" s="302"/>
      <c r="BJ2" s="302"/>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17"/>
      <c r="B5" s="129" t="s">
        <v>1300</v>
      </c>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305"/>
      <c r="AZ5" s="305"/>
      <c r="BA5" s="305"/>
      <c r="BB5" s="305"/>
      <c r="BC5" s="305"/>
      <c r="BD5" s="130"/>
      <c r="BE5" s="130"/>
      <c r="BF5" s="130"/>
      <c r="BG5" s="130"/>
      <c r="BH5" s="130"/>
      <c r="BI5" s="130"/>
      <c r="BJ5" s="305"/>
      <c r="BK5" s="305"/>
      <c r="BL5" s="305"/>
      <c r="BM5" s="305"/>
      <c r="BN5" s="305"/>
      <c r="BO5" s="305"/>
      <c r="BP5" s="305"/>
      <c r="BQ5" s="305"/>
      <c r="BR5" s="305"/>
      <c r="BS5" s="305"/>
      <c r="BT5" s="305"/>
      <c r="BU5" s="305"/>
      <c r="BV5" s="305"/>
    </row>
    <row r="6" spans="1:74" ht="11.15" customHeight="1" x14ac:dyDescent="0.25">
      <c r="A6" s="117" t="s">
        <v>666</v>
      </c>
      <c r="B6" s="164" t="s">
        <v>418</v>
      </c>
      <c r="C6" s="190">
        <v>978.94628688</v>
      </c>
      <c r="D6" s="190">
        <v>981.59185460000003</v>
      </c>
      <c r="E6" s="190">
        <v>983.24433494000004</v>
      </c>
      <c r="F6" s="190">
        <v>982.28869859999998</v>
      </c>
      <c r="G6" s="190">
        <v>983.16627615000004</v>
      </c>
      <c r="H6" s="190">
        <v>984.26203827999996</v>
      </c>
      <c r="I6" s="190">
        <v>986.01357779</v>
      </c>
      <c r="J6" s="190">
        <v>987.21751453000002</v>
      </c>
      <c r="K6" s="190">
        <v>988.31144128999995</v>
      </c>
      <c r="L6" s="190">
        <v>991.05478607999999</v>
      </c>
      <c r="M6" s="190">
        <v>990.60912183999994</v>
      </c>
      <c r="N6" s="190">
        <v>988.73387659000002</v>
      </c>
      <c r="O6" s="190">
        <v>995.26181389999999</v>
      </c>
      <c r="P6" s="190">
        <v>983.15283394999994</v>
      </c>
      <c r="Q6" s="190">
        <v>962.23970028999997</v>
      </c>
      <c r="R6" s="190">
        <v>897.85022072000004</v>
      </c>
      <c r="S6" s="190">
        <v>885.33292385000004</v>
      </c>
      <c r="T6" s="190">
        <v>890.01561746000004</v>
      </c>
      <c r="U6" s="190">
        <v>941.33643973000005</v>
      </c>
      <c r="V6" s="190">
        <v>958.34051065000006</v>
      </c>
      <c r="W6" s="190">
        <v>970.46596840999996</v>
      </c>
      <c r="X6" s="190">
        <v>973.40383397999994</v>
      </c>
      <c r="Y6" s="190">
        <v>979.00379967000003</v>
      </c>
      <c r="Z6" s="190">
        <v>982.95688646999997</v>
      </c>
      <c r="AA6" s="190">
        <v>980.59854582000003</v>
      </c>
      <c r="AB6" s="190">
        <v>984.75628623</v>
      </c>
      <c r="AC6" s="190">
        <v>990.76555915999995</v>
      </c>
      <c r="AD6" s="190">
        <v>1003.2610945</v>
      </c>
      <c r="AE6" s="190">
        <v>1009.497385</v>
      </c>
      <c r="AF6" s="190">
        <v>1014.1091606</v>
      </c>
      <c r="AG6" s="190">
        <v>1013.9963236999999</v>
      </c>
      <c r="AH6" s="190">
        <v>1017.6841427000001</v>
      </c>
      <c r="AI6" s="190">
        <v>1022.0725200000001</v>
      </c>
      <c r="AJ6" s="190">
        <v>1030.5991179</v>
      </c>
      <c r="AK6" s="190">
        <v>1033.810365</v>
      </c>
      <c r="AL6" s="190">
        <v>1035.1439236000001</v>
      </c>
      <c r="AM6" s="190">
        <v>1032.9034733999999</v>
      </c>
      <c r="AN6" s="190">
        <v>1031.7538953000001</v>
      </c>
      <c r="AO6" s="190">
        <v>1029.9988688000001</v>
      </c>
      <c r="AP6" s="190">
        <v>1024.7642189999999</v>
      </c>
      <c r="AQ6" s="190">
        <v>1023.9539274</v>
      </c>
      <c r="AR6" s="190">
        <v>1024.6938189</v>
      </c>
      <c r="AS6" s="190">
        <v>1029.0821641</v>
      </c>
      <c r="AT6" s="190">
        <v>1031.3487189</v>
      </c>
      <c r="AU6" s="190">
        <v>1033.591754</v>
      </c>
      <c r="AV6" s="190">
        <v>1037.0041125</v>
      </c>
      <c r="AW6" s="190">
        <v>1038.3054755999999</v>
      </c>
      <c r="AX6" s="190">
        <v>1038.6886864999999</v>
      </c>
      <c r="AY6" s="190">
        <v>1036.8511166000001</v>
      </c>
      <c r="AZ6" s="190">
        <v>1036.3749946</v>
      </c>
      <c r="BA6" s="190">
        <v>1035.9576916999999</v>
      </c>
      <c r="BB6" s="242">
        <v>1034.9739999999999</v>
      </c>
      <c r="BC6" s="242">
        <v>1035.143</v>
      </c>
      <c r="BD6" s="242">
        <v>1035.8399999999999</v>
      </c>
      <c r="BE6" s="242">
        <v>1037.6130000000001</v>
      </c>
      <c r="BF6" s="242">
        <v>1038.952</v>
      </c>
      <c r="BG6" s="242">
        <v>1040.4059999999999</v>
      </c>
      <c r="BH6" s="242">
        <v>1042.1759999999999</v>
      </c>
      <c r="BI6" s="242">
        <v>1043.7080000000001</v>
      </c>
      <c r="BJ6" s="242">
        <v>1045.204</v>
      </c>
      <c r="BK6" s="242">
        <v>1046.627</v>
      </c>
      <c r="BL6" s="242">
        <v>1048.078</v>
      </c>
      <c r="BM6" s="242">
        <v>1049.519</v>
      </c>
      <c r="BN6" s="242">
        <v>1050.944</v>
      </c>
      <c r="BO6" s="242">
        <v>1052.373</v>
      </c>
      <c r="BP6" s="242">
        <v>1053.8</v>
      </c>
      <c r="BQ6" s="242">
        <v>1055.335</v>
      </c>
      <c r="BR6" s="242">
        <v>1056.674</v>
      </c>
      <c r="BS6" s="242">
        <v>1057.9259999999999</v>
      </c>
      <c r="BT6" s="242">
        <v>1059.0940000000001</v>
      </c>
      <c r="BU6" s="242">
        <v>1060.175</v>
      </c>
      <c r="BV6" s="242">
        <v>1061.171</v>
      </c>
    </row>
    <row r="7" spans="1:74" ht="11.15" customHeight="1" x14ac:dyDescent="0.25">
      <c r="A7" s="117" t="s">
        <v>667</v>
      </c>
      <c r="B7" s="164" t="s">
        <v>448</v>
      </c>
      <c r="C7" s="190">
        <v>2738.6430522000001</v>
      </c>
      <c r="D7" s="190">
        <v>2747.5830999999998</v>
      </c>
      <c r="E7" s="190">
        <v>2756.4335735999998</v>
      </c>
      <c r="F7" s="190">
        <v>2767.2837920000002</v>
      </c>
      <c r="G7" s="190">
        <v>2774.3881282000002</v>
      </c>
      <c r="H7" s="190">
        <v>2779.8359010999998</v>
      </c>
      <c r="I7" s="190">
        <v>2782.8423936999998</v>
      </c>
      <c r="J7" s="190">
        <v>2785.5655778</v>
      </c>
      <c r="K7" s="190">
        <v>2787.2207364999999</v>
      </c>
      <c r="L7" s="190">
        <v>2791.876565</v>
      </c>
      <c r="M7" s="190">
        <v>2788.3441511999999</v>
      </c>
      <c r="N7" s="190">
        <v>2780.6921905999998</v>
      </c>
      <c r="O7" s="190">
        <v>2799.0083715000001</v>
      </c>
      <c r="P7" s="190">
        <v>2760.5515506000002</v>
      </c>
      <c r="Q7" s="190">
        <v>2695.4094162000001</v>
      </c>
      <c r="R7" s="190">
        <v>2498.5839681000002</v>
      </c>
      <c r="S7" s="190">
        <v>2458.8197073000001</v>
      </c>
      <c r="T7" s="190">
        <v>2471.1186333999999</v>
      </c>
      <c r="U7" s="190">
        <v>2630.7230663</v>
      </c>
      <c r="V7" s="190">
        <v>2675.7166262999999</v>
      </c>
      <c r="W7" s="190">
        <v>2701.3416333</v>
      </c>
      <c r="X7" s="190">
        <v>2678.5442376999999</v>
      </c>
      <c r="Y7" s="190">
        <v>2687.2225259000002</v>
      </c>
      <c r="Z7" s="190">
        <v>2698.3226484000002</v>
      </c>
      <c r="AA7" s="190">
        <v>2714.3701359000002</v>
      </c>
      <c r="AB7" s="190">
        <v>2728.4197786999998</v>
      </c>
      <c r="AC7" s="190">
        <v>2742.9971074999999</v>
      </c>
      <c r="AD7" s="190">
        <v>2761.3221623999998</v>
      </c>
      <c r="AE7" s="190">
        <v>2774.5398334000001</v>
      </c>
      <c r="AF7" s="190">
        <v>2785.8701605000001</v>
      </c>
      <c r="AG7" s="190">
        <v>2788.5936778999999</v>
      </c>
      <c r="AH7" s="190">
        <v>2801.1889164999998</v>
      </c>
      <c r="AI7" s="190">
        <v>2816.9364105999998</v>
      </c>
      <c r="AJ7" s="190">
        <v>2848.6108625000002</v>
      </c>
      <c r="AK7" s="190">
        <v>2861.0818405999999</v>
      </c>
      <c r="AL7" s="190">
        <v>2867.1240472999998</v>
      </c>
      <c r="AM7" s="190">
        <v>2857.9185382999999</v>
      </c>
      <c r="AN7" s="190">
        <v>2857.7174104999999</v>
      </c>
      <c r="AO7" s="190">
        <v>2857.7017196000002</v>
      </c>
      <c r="AP7" s="190">
        <v>2855.1383857999999</v>
      </c>
      <c r="AQ7" s="190">
        <v>2857.5433784000002</v>
      </c>
      <c r="AR7" s="190">
        <v>2862.1836176000002</v>
      </c>
      <c r="AS7" s="190">
        <v>2873.0603473000001</v>
      </c>
      <c r="AT7" s="190">
        <v>2879.1701469</v>
      </c>
      <c r="AU7" s="190">
        <v>2884.5142602999999</v>
      </c>
      <c r="AV7" s="190">
        <v>2890.6422247</v>
      </c>
      <c r="AW7" s="190">
        <v>2893.2928127</v>
      </c>
      <c r="AX7" s="190">
        <v>2894.0155616000002</v>
      </c>
      <c r="AY7" s="190">
        <v>2889.6286616000002</v>
      </c>
      <c r="AZ7" s="190">
        <v>2888.8820894999999</v>
      </c>
      <c r="BA7" s="190">
        <v>2888.5940356999999</v>
      </c>
      <c r="BB7" s="242">
        <v>2888.22</v>
      </c>
      <c r="BC7" s="242">
        <v>2889.2570000000001</v>
      </c>
      <c r="BD7" s="242">
        <v>2891.1619999999998</v>
      </c>
      <c r="BE7" s="242">
        <v>2894.239</v>
      </c>
      <c r="BF7" s="242">
        <v>2897.6480000000001</v>
      </c>
      <c r="BG7" s="242">
        <v>2901.6970000000001</v>
      </c>
      <c r="BH7" s="242">
        <v>2907.3429999999998</v>
      </c>
      <c r="BI7" s="242">
        <v>2911.9479999999999</v>
      </c>
      <c r="BJ7" s="242">
        <v>2916.4720000000002</v>
      </c>
      <c r="BK7" s="242">
        <v>2920.8829999999998</v>
      </c>
      <c r="BL7" s="242">
        <v>2925.268</v>
      </c>
      <c r="BM7" s="242">
        <v>2929.596</v>
      </c>
      <c r="BN7" s="242">
        <v>2933.866</v>
      </c>
      <c r="BO7" s="242">
        <v>2938.0790000000002</v>
      </c>
      <c r="BP7" s="242">
        <v>2942.2350000000001</v>
      </c>
      <c r="BQ7" s="242">
        <v>2946.5450000000001</v>
      </c>
      <c r="BR7" s="242">
        <v>2950.4279999999999</v>
      </c>
      <c r="BS7" s="242">
        <v>2954.0940000000001</v>
      </c>
      <c r="BT7" s="242">
        <v>2957.5439999999999</v>
      </c>
      <c r="BU7" s="242">
        <v>2960.7779999999998</v>
      </c>
      <c r="BV7" s="242">
        <v>2963.7959999999998</v>
      </c>
    </row>
    <row r="8" spans="1:74" ht="11.15" customHeight="1" x14ac:dyDescent="0.25">
      <c r="A8" s="117" t="s">
        <v>668</v>
      </c>
      <c r="B8" s="164" t="s">
        <v>419</v>
      </c>
      <c r="C8" s="190">
        <v>2481.6653296999998</v>
      </c>
      <c r="D8" s="190">
        <v>2483.6258254999998</v>
      </c>
      <c r="E8" s="190">
        <v>2486.0191150999999</v>
      </c>
      <c r="F8" s="190">
        <v>2488.2562413999999</v>
      </c>
      <c r="G8" s="190">
        <v>2491.9568365</v>
      </c>
      <c r="H8" s="190">
        <v>2496.5319433</v>
      </c>
      <c r="I8" s="190">
        <v>2505.8335317999999</v>
      </c>
      <c r="J8" s="190">
        <v>2509.2686844999998</v>
      </c>
      <c r="K8" s="190">
        <v>2510.6893712999999</v>
      </c>
      <c r="L8" s="190">
        <v>2513.4911305999999</v>
      </c>
      <c r="M8" s="190">
        <v>2508.3362321</v>
      </c>
      <c r="N8" s="190">
        <v>2498.6202140999999</v>
      </c>
      <c r="O8" s="190">
        <v>2506.9302373</v>
      </c>
      <c r="P8" s="190">
        <v>2471.1516096999999</v>
      </c>
      <c r="Q8" s="190">
        <v>2413.8714921000001</v>
      </c>
      <c r="R8" s="190">
        <v>2240.3092022999999</v>
      </c>
      <c r="S8" s="190">
        <v>2211.1116161</v>
      </c>
      <c r="T8" s="190">
        <v>2231.4980513999999</v>
      </c>
      <c r="U8" s="190">
        <v>2395.3855426</v>
      </c>
      <c r="V8" s="190">
        <v>2444.5022451999998</v>
      </c>
      <c r="W8" s="190">
        <v>2472.7651936000002</v>
      </c>
      <c r="X8" s="190">
        <v>2449.9949384000001</v>
      </c>
      <c r="Y8" s="190">
        <v>2459.1849653999998</v>
      </c>
      <c r="Z8" s="190">
        <v>2470.1558251000001</v>
      </c>
      <c r="AA8" s="190">
        <v>2484.4170259000002</v>
      </c>
      <c r="AB8" s="190">
        <v>2497.8174199</v>
      </c>
      <c r="AC8" s="190">
        <v>2511.8665154999999</v>
      </c>
      <c r="AD8" s="190">
        <v>2533.2670302000001</v>
      </c>
      <c r="AE8" s="190">
        <v>2543.5864904999999</v>
      </c>
      <c r="AF8" s="190">
        <v>2549.5276140999999</v>
      </c>
      <c r="AG8" s="190">
        <v>2539.8850382000001</v>
      </c>
      <c r="AH8" s="190">
        <v>2545.4735105</v>
      </c>
      <c r="AI8" s="190">
        <v>2555.0876683000001</v>
      </c>
      <c r="AJ8" s="190">
        <v>2578.8816624000001</v>
      </c>
      <c r="AK8" s="190">
        <v>2588.9315778</v>
      </c>
      <c r="AL8" s="190">
        <v>2595.3915652999999</v>
      </c>
      <c r="AM8" s="190">
        <v>2596.6800729000001</v>
      </c>
      <c r="AN8" s="190">
        <v>2597.146369</v>
      </c>
      <c r="AO8" s="190">
        <v>2595.2089013999998</v>
      </c>
      <c r="AP8" s="190">
        <v>2584.5170385000001</v>
      </c>
      <c r="AQ8" s="190">
        <v>2582.5350171999999</v>
      </c>
      <c r="AR8" s="190">
        <v>2582.912206</v>
      </c>
      <c r="AS8" s="190">
        <v>2588.3353341000002</v>
      </c>
      <c r="AT8" s="190">
        <v>2591.4158960999998</v>
      </c>
      <c r="AU8" s="190">
        <v>2594.8406212999998</v>
      </c>
      <c r="AV8" s="190">
        <v>2601.2184022000001</v>
      </c>
      <c r="AW8" s="190">
        <v>2603.3747844</v>
      </c>
      <c r="AX8" s="190">
        <v>2603.9186602999998</v>
      </c>
      <c r="AY8" s="190">
        <v>2600.3322417999998</v>
      </c>
      <c r="AZ8" s="190">
        <v>2599.5394461999999</v>
      </c>
      <c r="BA8" s="190">
        <v>2599.0224853999998</v>
      </c>
      <c r="BB8" s="242">
        <v>2597.5790000000002</v>
      </c>
      <c r="BC8" s="242">
        <v>2598.5149999999999</v>
      </c>
      <c r="BD8" s="242">
        <v>2600.63</v>
      </c>
      <c r="BE8" s="242">
        <v>2605.1590000000001</v>
      </c>
      <c r="BF8" s="242">
        <v>2608.6999999999998</v>
      </c>
      <c r="BG8" s="242">
        <v>2612.4899999999998</v>
      </c>
      <c r="BH8" s="242">
        <v>2617.4229999999998</v>
      </c>
      <c r="BI8" s="242">
        <v>2621.0410000000002</v>
      </c>
      <c r="BJ8" s="242">
        <v>2624.2370000000001</v>
      </c>
      <c r="BK8" s="242">
        <v>2626.2510000000002</v>
      </c>
      <c r="BL8" s="242">
        <v>2629.1770000000001</v>
      </c>
      <c r="BM8" s="242">
        <v>2632.2539999999999</v>
      </c>
      <c r="BN8" s="242">
        <v>2635.643</v>
      </c>
      <c r="BO8" s="242">
        <v>2638.8989999999999</v>
      </c>
      <c r="BP8" s="242">
        <v>2642.183</v>
      </c>
      <c r="BQ8" s="242">
        <v>2645.7950000000001</v>
      </c>
      <c r="BR8" s="242">
        <v>2648.9110000000001</v>
      </c>
      <c r="BS8" s="242">
        <v>2651.83</v>
      </c>
      <c r="BT8" s="242">
        <v>2654.5520000000001</v>
      </c>
      <c r="BU8" s="242">
        <v>2657.0770000000002</v>
      </c>
      <c r="BV8" s="242">
        <v>2659.4050000000002</v>
      </c>
    </row>
    <row r="9" spans="1:74" ht="11.15" customHeight="1" x14ac:dyDescent="0.25">
      <c r="A9" s="117" t="s">
        <v>669</v>
      </c>
      <c r="B9" s="164" t="s">
        <v>420</v>
      </c>
      <c r="C9" s="190">
        <v>1173.416894</v>
      </c>
      <c r="D9" s="190">
        <v>1173.4951876</v>
      </c>
      <c r="E9" s="190">
        <v>1174.6660862000001</v>
      </c>
      <c r="F9" s="190">
        <v>1177.6193416000001</v>
      </c>
      <c r="G9" s="190">
        <v>1180.4581364000001</v>
      </c>
      <c r="H9" s="190">
        <v>1183.8722224000001</v>
      </c>
      <c r="I9" s="190">
        <v>1189.8203817000001</v>
      </c>
      <c r="J9" s="190">
        <v>1192.9159632999999</v>
      </c>
      <c r="K9" s="190">
        <v>1195.1177493</v>
      </c>
      <c r="L9" s="190">
        <v>1197.4277449000001</v>
      </c>
      <c r="M9" s="190">
        <v>1197.090436</v>
      </c>
      <c r="N9" s="190">
        <v>1195.1078278</v>
      </c>
      <c r="O9" s="190">
        <v>1201.5594570000001</v>
      </c>
      <c r="P9" s="190">
        <v>1188.7265976000001</v>
      </c>
      <c r="Q9" s="190">
        <v>1166.6887864</v>
      </c>
      <c r="R9" s="190">
        <v>1097.5537875</v>
      </c>
      <c r="S9" s="190">
        <v>1085.5252496000001</v>
      </c>
      <c r="T9" s="190">
        <v>1092.7109369</v>
      </c>
      <c r="U9" s="190">
        <v>1154.1869704000001</v>
      </c>
      <c r="V9" s="190">
        <v>1173.494017</v>
      </c>
      <c r="W9" s="190">
        <v>1185.7081978000001</v>
      </c>
      <c r="X9" s="190">
        <v>1181.8929682</v>
      </c>
      <c r="Y9" s="190">
        <v>1186.6238261000001</v>
      </c>
      <c r="Z9" s="190">
        <v>1190.9642268</v>
      </c>
      <c r="AA9" s="190">
        <v>1193.5681750000001</v>
      </c>
      <c r="AB9" s="190">
        <v>1198.1371578000001</v>
      </c>
      <c r="AC9" s="190">
        <v>1203.3251797999999</v>
      </c>
      <c r="AD9" s="190">
        <v>1213.7822601</v>
      </c>
      <c r="AE9" s="190">
        <v>1216.7208465000001</v>
      </c>
      <c r="AF9" s="190">
        <v>1216.7909580999999</v>
      </c>
      <c r="AG9" s="190">
        <v>1207.7575701000001</v>
      </c>
      <c r="AH9" s="190">
        <v>1206.7670005</v>
      </c>
      <c r="AI9" s="190">
        <v>1207.5842246</v>
      </c>
      <c r="AJ9" s="190">
        <v>1213.0777954</v>
      </c>
      <c r="AK9" s="190">
        <v>1215.3591921</v>
      </c>
      <c r="AL9" s="190">
        <v>1217.2969677000001</v>
      </c>
      <c r="AM9" s="190">
        <v>1219.9040419999999</v>
      </c>
      <c r="AN9" s="190">
        <v>1220.3948857</v>
      </c>
      <c r="AO9" s="190">
        <v>1219.7824184000001</v>
      </c>
      <c r="AP9" s="190">
        <v>1215.0558547000001</v>
      </c>
      <c r="AQ9" s="190">
        <v>1214.4948549000001</v>
      </c>
      <c r="AR9" s="190">
        <v>1215.0886333000001</v>
      </c>
      <c r="AS9" s="190">
        <v>1217.8842916000001</v>
      </c>
      <c r="AT9" s="190">
        <v>1220.0023002999999</v>
      </c>
      <c r="AU9" s="190">
        <v>1222.489761</v>
      </c>
      <c r="AV9" s="190">
        <v>1227.1836048</v>
      </c>
      <c r="AW9" s="190">
        <v>1229.0322712</v>
      </c>
      <c r="AX9" s="190">
        <v>1229.8726913</v>
      </c>
      <c r="AY9" s="190">
        <v>1228.3022473999999</v>
      </c>
      <c r="AZ9" s="190">
        <v>1228.1781381000001</v>
      </c>
      <c r="BA9" s="190">
        <v>1228.0977458</v>
      </c>
      <c r="BB9" s="242">
        <v>1227.377</v>
      </c>
      <c r="BC9" s="242">
        <v>1227.8969999999999</v>
      </c>
      <c r="BD9" s="242">
        <v>1228.9749999999999</v>
      </c>
      <c r="BE9" s="242">
        <v>1231.01</v>
      </c>
      <c r="BF9" s="242">
        <v>1232.9010000000001</v>
      </c>
      <c r="BG9" s="242">
        <v>1235.049</v>
      </c>
      <c r="BH9" s="242">
        <v>1238.0429999999999</v>
      </c>
      <c r="BI9" s="242">
        <v>1240.261</v>
      </c>
      <c r="BJ9" s="242">
        <v>1242.2919999999999</v>
      </c>
      <c r="BK9" s="242">
        <v>1243.789</v>
      </c>
      <c r="BL9" s="242">
        <v>1245.7090000000001</v>
      </c>
      <c r="BM9" s="242">
        <v>1247.704</v>
      </c>
      <c r="BN9" s="242">
        <v>1249.9280000000001</v>
      </c>
      <c r="BO9" s="242">
        <v>1251.9580000000001</v>
      </c>
      <c r="BP9" s="242">
        <v>1253.9480000000001</v>
      </c>
      <c r="BQ9" s="242">
        <v>1256.009</v>
      </c>
      <c r="BR9" s="242">
        <v>1257.837</v>
      </c>
      <c r="BS9" s="242">
        <v>1259.5440000000001</v>
      </c>
      <c r="BT9" s="242">
        <v>1261.1279999999999</v>
      </c>
      <c r="BU9" s="242">
        <v>1262.5889999999999</v>
      </c>
      <c r="BV9" s="242">
        <v>1263.9290000000001</v>
      </c>
    </row>
    <row r="10" spans="1:74" ht="11.15" customHeight="1" x14ac:dyDescent="0.25">
      <c r="A10" s="117" t="s">
        <v>670</v>
      </c>
      <c r="B10" s="164" t="s">
        <v>421</v>
      </c>
      <c r="C10" s="190">
        <v>3326.3430469999998</v>
      </c>
      <c r="D10" s="190">
        <v>3333.1281703</v>
      </c>
      <c r="E10" s="190">
        <v>3339.9318748999999</v>
      </c>
      <c r="F10" s="190">
        <v>3345.4907063000001</v>
      </c>
      <c r="G10" s="190">
        <v>3353.2791643999999</v>
      </c>
      <c r="H10" s="190">
        <v>3362.0337946</v>
      </c>
      <c r="I10" s="190">
        <v>3374.832891</v>
      </c>
      <c r="J10" s="190">
        <v>3383.2111451000001</v>
      </c>
      <c r="K10" s="190">
        <v>3390.2468509999999</v>
      </c>
      <c r="L10" s="190">
        <v>3402.8249000000001</v>
      </c>
      <c r="M10" s="190">
        <v>3402.0118407999998</v>
      </c>
      <c r="N10" s="190">
        <v>3394.6925648000001</v>
      </c>
      <c r="O10" s="190">
        <v>3404.4138269999999</v>
      </c>
      <c r="P10" s="190">
        <v>3366.4220510999999</v>
      </c>
      <c r="Q10" s="190">
        <v>3304.2639921</v>
      </c>
      <c r="R10" s="190">
        <v>3112.5191500999999</v>
      </c>
      <c r="S10" s="190">
        <v>3081.0938999</v>
      </c>
      <c r="T10" s="190">
        <v>3104.5677415999999</v>
      </c>
      <c r="U10" s="190">
        <v>3286.9012455000002</v>
      </c>
      <c r="V10" s="190">
        <v>3342.2028432000002</v>
      </c>
      <c r="W10" s="190">
        <v>3374.4331049000002</v>
      </c>
      <c r="X10" s="190">
        <v>3347.6066219999998</v>
      </c>
      <c r="Y10" s="190">
        <v>3360.6832685999998</v>
      </c>
      <c r="Z10" s="190">
        <v>3377.6776359</v>
      </c>
      <c r="AA10" s="190">
        <v>3403.7057715999999</v>
      </c>
      <c r="AB10" s="190">
        <v>3424.6985445</v>
      </c>
      <c r="AC10" s="190">
        <v>3445.7720024</v>
      </c>
      <c r="AD10" s="190">
        <v>3471.9363180999999</v>
      </c>
      <c r="AE10" s="190">
        <v>3489.4135161999998</v>
      </c>
      <c r="AF10" s="190">
        <v>3503.2137696</v>
      </c>
      <c r="AG10" s="190">
        <v>3503.0732403000002</v>
      </c>
      <c r="AH10" s="190">
        <v>3517.2174829</v>
      </c>
      <c r="AI10" s="190">
        <v>3535.3826592999999</v>
      </c>
      <c r="AJ10" s="190">
        <v>3573.8975660999999</v>
      </c>
      <c r="AK10" s="190">
        <v>3587.8580129000002</v>
      </c>
      <c r="AL10" s="190">
        <v>3593.5927962999999</v>
      </c>
      <c r="AM10" s="190">
        <v>3578.9922833000001</v>
      </c>
      <c r="AN10" s="190">
        <v>3577.3579645</v>
      </c>
      <c r="AO10" s="190">
        <v>3576.5802070999998</v>
      </c>
      <c r="AP10" s="190">
        <v>3574.3413688000001</v>
      </c>
      <c r="AQ10" s="190">
        <v>3577.0149655</v>
      </c>
      <c r="AR10" s="190">
        <v>3582.2833550999999</v>
      </c>
      <c r="AS10" s="190">
        <v>3593.5396986999999</v>
      </c>
      <c r="AT10" s="190">
        <v>3601.4528031</v>
      </c>
      <c r="AU10" s="190">
        <v>3609.4158295000002</v>
      </c>
      <c r="AV10" s="190">
        <v>3621.8359381999999</v>
      </c>
      <c r="AW10" s="190">
        <v>3626.5934381000002</v>
      </c>
      <c r="AX10" s="190">
        <v>3628.0954897000001</v>
      </c>
      <c r="AY10" s="190">
        <v>3621.4001133000002</v>
      </c>
      <c r="AZ10" s="190">
        <v>3620.0977529000002</v>
      </c>
      <c r="BA10" s="190">
        <v>3619.2464289</v>
      </c>
      <c r="BB10" s="242">
        <v>3616.7669999999998</v>
      </c>
      <c r="BC10" s="242">
        <v>3618.377</v>
      </c>
      <c r="BD10" s="242">
        <v>3621.9969999999998</v>
      </c>
      <c r="BE10" s="242">
        <v>3629.3980000000001</v>
      </c>
      <c r="BF10" s="242">
        <v>3635.7109999999998</v>
      </c>
      <c r="BG10" s="242">
        <v>3642.7069999999999</v>
      </c>
      <c r="BH10" s="242">
        <v>3652.2049999999999</v>
      </c>
      <c r="BI10" s="242">
        <v>3659.203</v>
      </c>
      <c r="BJ10" s="242">
        <v>3665.5189999999998</v>
      </c>
      <c r="BK10" s="242">
        <v>3670.0909999999999</v>
      </c>
      <c r="BL10" s="242">
        <v>3675.84</v>
      </c>
      <c r="BM10" s="242">
        <v>3681.7040000000002</v>
      </c>
      <c r="BN10" s="242">
        <v>3688.0619999999999</v>
      </c>
      <c r="BO10" s="242">
        <v>3693.873</v>
      </c>
      <c r="BP10" s="242">
        <v>3699.5140000000001</v>
      </c>
      <c r="BQ10" s="242">
        <v>3704.7289999999998</v>
      </c>
      <c r="BR10" s="242">
        <v>3710.2269999999999</v>
      </c>
      <c r="BS10" s="242">
        <v>3715.75</v>
      </c>
      <c r="BT10" s="242">
        <v>3721.299</v>
      </c>
      <c r="BU10" s="242">
        <v>3726.8719999999998</v>
      </c>
      <c r="BV10" s="242">
        <v>3732.471</v>
      </c>
    </row>
    <row r="11" spans="1:74" ht="11.15" customHeight="1" x14ac:dyDescent="0.25">
      <c r="A11" s="117" t="s">
        <v>671</v>
      </c>
      <c r="B11" s="164" t="s">
        <v>422</v>
      </c>
      <c r="C11" s="190">
        <v>819.46159714999999</v>
      </c>
      <c r="D11" s="190">
        <v>821.31402212</v>
      </c>
      <c r="E11" s="190">
        <v>822.93927599999995</v>
      </c>
      <c r="F11" s="190">
        <v>823.61500740999998</v>
      </c>
      <c r="G11" s="190">
        <v>825.32768264000003</v>
      </c>
      <c r="H11" s="190">
        <v>827.35495031999994</v>
      </c>
      <c r="I11" s="190">
        <v>830.78071178000005</v>
      </c>
      <c r="J11" s="190">
        <v>832.62423834000003</v>
      </c>
      <c r="K11" s="190">
        <v>833.96943134000003</v>
      </c>
      <c r="L11" s="190">
        <v>834.59215202999997</v>
      </c>
      <c r="M11" s="190">
        <v>835.10878197</v>
      </c>
      <c r="N11" s="190">
        <v>835.29518239000004</v>
      </c>
      <c r="O11" s="190">
        <v>847.17113223000001</v>
      </c>
      <c r="P11" s="190">
        <v>837.68223945</v>
      </c>
      <c r="Q11" s="190">
        <v>818.84828298000002</v>
      </c>
      <c r="R11" s="190">
        <v>754.02882445</v>
      </c>
      <c r="S11" s="190">
        <v>743.98506936000001</v>
      </c>
      <c r="T11" s="190">
        <v>752.07657933999997</v>
      </c>
      <c r="U11" s="190">
        <v>813.13993868</v>
      </c>
      <c r="V11" s="190">
        <v>831.37454058000003</v>
      </c>
      <c r="W11" s="190">
        <v>841.61696932999996</v>
      </c>
      <c r="X11" s="190">
        <v>831.71850803999996</v>
      </c>
      <c r="Y11" s="190">
        <v>835.08812816</v>
      </c>
      <c r="Z11" s="190">
        <v>839.57711279</v>
      </c>
      <c r="AA11" s="190">
        <v>847.79907185000002</v>
      </c>
      <c r="AB11" s="190">
        <v>852.56657808</v>
      </c>
      <c r="AC11" s="190">
        <v>856.49324138999998</v>
      </c>
      <c r="AD11" s="190">
        <v>859.28668621999998</v>
      </c>
      <c r="AE11" s="190">
        <v>861.75094536999995</v>
      </c>
      <c r="AF11" s="190">
        <v>863.59364329000005</v>
      </c>
      <c r="AG11" s="190">
        <v>862.44180875999996</v>
      </c>
      <c r="AH11" s="190">
        <v>864.82111259999999</v>
      </c>
      <c r="AI11" s="190">
        <v>868.35858360999998</v>
      </c>
      <c r="AJ11" s="190">
        <v>876.02459363000003</v>
      </c>
      <c r="AK11" s="190">
        <v>879.65062008999996</v>
      </c>
      <c r="AL11" s="190">
        <v>882.20703484000001</v>
      </c>
      <c r="AM11" s="190">
        <v>883.11381299000004</v>
      </c>
      <c r="AN11" s="190">
        <v>883.96602297000004</v>
      </c>
      <c r="AO11" s="190">
        <v>884.18363988999999</v>
      </c>
      <c r="AP11" s="190">
        <v>882.06659848000004</v>
      </c>
      <c r="AQ11" s="190">
        <v>882.29007826999998</v>
      </c>
      <c r="AR11" s="190">
        <v>883.15401397000005</v>
      </c>
      <c r="AS11" s="190">
        <v>885.38278936999995</v>
      </c>
      <c r="AT11" s="190">
        <v>886.98434907000001</v>
      </c>
      <c r="AU11" s="190">
        <v>888.68307686000003</v>
      </c>
      <c r="AV11" s="190">
        <v>891.63226276</v>
      </c>
      <c r="AW11" s="190">
        <v>892.66035920000002</v>
      </c>
      <c r="AX11" s="190">
        <v>892.92065620999995</v>
      </c>
      <c r="AY11" s="190">
        <v>891.22298251999996</v>
      </c>
      <c r="AZ11" s="190">
        <v>890.84030910000001</v>
      </c>
      <c r="BA11" s="190">
        <v>890.58246468000004</v>
      </c>
      <c r="BB11" s="242">
        <v>890.07129999999995</v>
      </c>
      <c r="BC11" s="242">
        <v>890.34670000000006</v>
      </c>
      <c r="BD11" s="242">
        <v>891.03060000000005</v>
      </c>
      <c r="BE11" s="242">
        <v>892.50030000000004</v>
      </c>
      <c r="BF11" s="242">
        <v>893.71780000000001</v>
      </c>
      <c r="BG11" s="242">
        <v>895.06060000000002</v>
      </c>
      <c r="BH11" s="242">
        <v>896.91890000000001</v>
      </c>
      <c r="BI11" s="242">
        <v>898.21939999999995</v>
      </c>
      <c r="BJ11" s="242">
        <v>899.35230000000001</v>
      </c>
      <c r="BK11" s="242">
        <v>899.96979999999996</v>
      </c>
      <c r="BL11" s="242">
        <v>901.02880000000005</v>
      </c>
      <c r="BM11" s="242">
        <v>902.18140000000005</v>
      </c>
      <c r="BN11" s="242">
        <v>903.59109999999998</v>
      </c>
      <c r="BO11" s="242">
        <v>904.80809999999997</v>
      </c>
      <c r="BP11" s="242">
        <v>905.99599999999998</v>
      </c>
      <c r="BQ11" s="242">
        <v>907.14120000000003</v>
      </c>
      <c r="BR11" s="242">
        <v>908.28110000000004</v>
      </c>
      <c r="BS11" s="242">
        <v>909.40200000000004</v>
      </c>
      <c r="BT11" s="242">
        <v>910.50400000000002</v>
      </c>
      <c r="BU11" s="242">
        <v>911.58709999999996</v>
      </c>
      <c r="BV11" s="242">
        <v>912.65129999999999</v>
      </c>
    </row>
    <row r="12" spans="1:74" ht="11.15" customHeight="1" x14ac:dyDescent="0.25">
      <c r="A12" s="117" t="s">
        <v>672</v>
      </c>
      <c r="B12" s="164" t="s">
        <v>423</v>
      </c>
      <c r="C12" s="190">
        <v>2304.1461346999999</v>
      </c>
      <c r="D12" s="190">
        <v>2306.0030324999998</v>
      </c>
      <c r="E12" s="190">
        <v>2308.2999327000002</v>
      </c>
      <c r="F12" s="190">
        <v>2307.4209827</v>
      </c>
      <c r="G12" s="190">
        <v>2313.3097769999999</v>
      </c>
      <c r="H12" s="190">
        <v>2322.3504631000001</v>
      </c>
      <c r="I12" s="190">
        <v>2342.0941139000001</v>
      </c>
      <c r="J12" s="190">
        <v>2351.7752786999999</v>
      </c>
      <c r="K12" s="190">
        <v>2358.9450304000002</v>
      </c>
      <c r="L12" s="190">
        <v>2366.6801578999998</v>
      </c>
      <c r="M12" s="190">
        <v>2366.5194919999999</v>
      </c>
      <c r="N12" s="190">
        <v>2361.5398214000002</v>
      </c>
      <c r="O12" s="190">
        <v>2367.4883487000002</v>
      </c>
      <c r="P12" s="190">
        <v>2341.0602671000001</v>
      </c>
      <c r="Q12" s="190">
        <v>2298.0027789999999</v>
      </c>
      <c r="R12" s="190">
        <v>2168.3436763</v>
      </c>
      <c r="S12" s="190">
        <v>2144.5065315000002</v>
      </c>
      <c r="T12" s="190">
        <v>2156.5191365999999</v>
      </c>
      <c r="U12" s="190">
        <v>2273.0459707999998</v>
      </c>
      <c r="V12" s="190">
        <v>2305.2597157</v>
      </c>
      <c r="W12" s="190">
        <v>2321.8248508000001</v>
      </c>
      <c r="X12" s="190">
        <v>2298.7510892999999</v>
      </c>
      <c r="Y12" s="190">
        <v>2302.0117197</v>
      </c>
      <c r="Z12" s="190">
        <v>2307.6164551000002</v>
      </c>
      <c r="AA12" s="190">
        <v>2319.0258935000002</v>
      </c>
      <c r="AB12" s="190">
        <v>2326.7233909000001</v>
      </c>
      <c r="AC12" s="190">
        <v>2334.1695448999999</v>
      </c>
      <c r="AD12" s="190">
        <v>2343.7074318</v>
      </c>
      <c r="AE12" s="190">
        <v>2348.8935922999999</v>
      </c>
      <c r="AF12" s="190">
        <v>2352.0711025000001</v>
      </c>
      <c r="AG12" s="190">
        <v>2346.6922742000002</v>
      </c>
      <c r="AH12" s="190">
        <v>2350.7632499000001</v>
      </c>
      <c r="AI12" s="190">
        <v>2357.7363414000001</v>
      </c>
      <c r="AJ12" s="190">
        <v>2376.4602104000001</v>
      </c>
      <c r="AK12" s="190">
        <v>2382.6010371000002</v>
      </c>
      <c r="AL12" s="190">
        <v>2385.0074834000002</v>
      </c>
      <c r="AM12" s="190">
        <v>2377.2829178000002</v>
      </c>
      <c r="AN12" s="190">
        <v>2377.0180764000002</v>
      </c>
      <c r="AO12" s="190">
        <v>2377.8163279999999</v>
      </c>
      <c r="AP12" s="190">
        <v>2375.8429652999998</v>
      </c>
      <c r="AQ12" s="190">
        <v>2381.6434331999999</v>
      </c>
      <c r="AR12" s="190">
        <v>2391.3830244000001</v>
      </c>
      <c r="AS12" s="190">
        <v>2412.6006876000001</v>
      </c>
      <c r="AT12" s="190">
        <v>2424.5643141</v>
      </c>
      <c r="AU12" s="190">
        <v>2434.8128523</v>
      </c>
      <c r="AV12" s="190">
        <v>2444.5106531000001</v>
      </c>
      <c r="AW12" s="190">
        <v>2450.4557521000002</v>
      </c>
      <c r="AX12" s="190">
        <v>2453.8124999000001</v>
      </c>
      <c r="AY12" s="190">
        <v>2451.0621858999998</v>
      </c>
      <c r="AZ12" s="190">
        <v>2451.8812643000001</v>
      </c>
      <c r="BA12" s="190">
        <v>2452.7510244</v>
      </c>
      <c r="BB12" s="242">
        <v>2452.6709999999998</v>
      </c>
      <c r="BC12" s="242">
        <v>2454.3919999999998</v>
      </c>
      <c r="BD12" s="242">
        <v>2456.915</v>
      </c>
      <c r="BE12" s="242">
        <v>2460.6790000000001</v>
      </c>
      <c r="BF12" s="242">
        <v>2464.473</v>
      </c>
      <c r="BG12" s="242">
        <v>2468.7370000000001</v>
      </c>
      <c r="BH12" s="242">
        <v>2473.8690000000001</v>
      </c>
      <c r="BI12" s="242">
        <v>2478.7779999999998</v>
      </c>
      <c r="BJ12" s="242">
        <v>2483.8609999999999</v>
      </c>
      <c r="BK12" s="242">
        <v>2489.1489999999999</v>
      </c>
      <c r="BL12" s="242">
        <v>2494.5549999999998</v>
      </c>
      <c r="BM12" s="242">
        <v>2500.1120000000001</v>
      </c>
      <c r="BN12" s="242">
        <v>2506.2220000000002</v>
      </c>
      <c r="BO12" s="242">
        <v>2511.7750000000001</v>
      </c>
      <c r="BP12" s="242">
        <v>2517.1759999999999</v>
      </c>
      <c r="BQ12" s="242">
        <v>2522.4609999999998</v>
      </c>
      <c r="BR12" s="242">
        <v>2527.529</v>
      </c>
      <c r="BS12" s="242">
        <v>2532.4169999999999</v>
      </c>
      <c r="BT12" s="242">
        <v>2537.125</v>
      </c>
      <c r="BU12" s="242">
        <v>2541.652</v>
      </c>
      <c r="BV12" s="242">
        <v>2546</v>
      </c>
    </row>
    <row r="13" spans="1:74" ht="11.15" customHeight="1" x14ac:dyDescent="0.25">
      <c r="A13" s="117" t="s">
        <v>673</v>
      </c>
      <c r="B13" s="164" t="s">
        <v>424</v>
      </c>
      <c r="C13" s="190">
        <v>1241.7621634</v>
      </c>
      <c r="D13" s="190">
        <v>1246.2260004</v>
      </c>
      <c r="E13" s="190">
        <v>1250.1737092999999</v>
      </c>
      <c r="F13" s="190">
        <v>1251.3021217999999</v>
      </c>
      <c r="G13" s="190">
        <v>1255.9449509000001</v>
      </c>
      <c r="H13" s="190">
        <v>1261.7990282000001</v>
      </c>
      <c r="I13" s="190">
        <v>1272.5029678999999</v>
      </c>
      <c r="J13" s="190">
        <v>1278.050581</v>
      </c>
      <c r="K13" s="190">
        <v>1282.0804814999999</v>
      </c>
      <c r="L13" s="190">
        <v>1284.4183892999999</v>
      </c>
      <c r="M13" s="190">
        <v>1285.5435749999999</v>
      </c>
      <c r="N13" s="190">
        <v>1285.2817585</v>
      </c>
      <c r="O13" s="190">
        <v>1296.0352571999999</v>
      </c>
      <c r="P13" s="190">
        <v>1283.6976979000001</v>
      </c>
      <c r="Q13" s="190">
        <v>1260.6713981</v>
      </c>
      <c r="R13" s="190">
        <v>1184.8402619000001</v>
      </c>
      <c r="S13" s="190">
        <v>1172.0235533</v>
      </c>
      <c r="T13" s="190">
        <v>1180.1051763</v>
      </c>
      <c r="U13" s="190">
        <v>1247.8837241000001</v>
      </c>
      <c r="V13" s="190">
        <v>1268.6630653</v>
      </c>
      <c r="W13" s="190">
        <v>1281.2417932000001</v>
      </c>
      <c r="X13" s="190">
        <v>1273.8719883000001</v>
      </c>
      <c r="Y13" s="190">
        <v>1278.8604289</v>
      </c>
      <c r="Z13" s="190">
        <v>1284.4591955999999</v>
      </c>
      <c r="AA13" s="190">
        <v>1291.3666869000001</v>
      </c>
      <c r="AB13" s="190">
        <v>1297.6623067999999</v>
      </c>
      <c r="AC13" s="190">
        <v>1304.0444539</v>
      </c>
      <c r="AD13" s="190">
        <v>1311.5594699999999</v>
      </c>
      <c r="AE13" s="190">
        <v>1317.3299151000001</v>
      </c>
      <c r="AF13" s="190">
        <v>1322.4021310000001</v>
      </c>
      <c r="AG13" s="190">
        <v>1323.2211110999999</v>
      </c>
      <c r="AH13" s="190">
        <v>1329.5631238000001</v>
      </c>
      <c r="AI13" s="190">
        <v>1337.8731624</v>
      </c>
      <c r="AJ13" s="190">
        <v>1355.6221061000001</v>
      </c>
      <c r="AK13" s="190">
        <v>1362.2650371</v>
      </c>
      <c r="AL13" s="190">
        <v>1365.2728345</v>
      </c>
      <c r="AM13" s="190">
        <v>1360.2624874999999</v>
      </c>
      <c r="AN13" s="190">
        <v>1359.2872761000001</v>
      </c>
      <c r="AO13" s="190">
        <v>1357.9641893</v>
      </c>
      <c r="AP13" s="190">
        <v>1353.3692582000001</v>
      </c>
      <c r="AQ13" s="190">
        <v>1353.5433972999999</v>
      </c>
      <c r="AR13" s="190">
        <v>1355.5626377000001</v>
      </c>
      <c r="AS13" s="190">
        <v>1362.1657201999999</v>
      </c>
      <c r="AT13" s="190">
        <v>1365.8211074999999</v>
      </c>
      <c r="AU13" s="190">
        <v>1369.2675403000001</v>
      </c>
      <c r="AV13" s="190">
        <v>1373.5884435</v>
      </c>
      <c r="AW13" s="190">
        <v>1375.8043991</v>
      </c>
      <c r="AX13" s="190">
        <v>1376.9988318000001</v>
      </c>
      <c r="AY13" s="190">
        <v>1375.851846</v>
      </c>
      <c r="AZ13" s="190">
        <v>1375.9931546</v>
      </c>
      <c r="BA13" s="190">
        <v>1376.102862</v>
      </c>
      <c r="BB13" s="242">
        <v>1375.366</v>
      </c>
      <c r="BC13" s="242">
        <v>1376.0239999999999</v>
      </c>
      <c r="BD13" s="242">
        <v>1377.261</v>
      </c>
      <c r="BE13" s="242">
        <v>1379.49</v>
      </c>
      <c r="BF13" s="242">
        <v>1381.577</v>
      </c>
      <c r="BG13" s="242">
        <v>1383.9349999999999</v>
      </c>
      <c r="BH13" s="242">
        <v>1387.021</v>
      </c>
      <c r="BI13" s="242">
        <v>1389.576</v>
      </c>
      <c r="BJ13" s="242">
        <v>1392.056</v>
      </c>
      <c r="BK13" s="242">
        <v>1394.259</v>
      </c>
      <c r="BL13" s="242">
        <v>1396.7470000000001</v>
      </c>
      <c r="BM13" s="242">
        <v>1399.3140000000001</v>
      </c>
      <c r="BN13" s="242">
        <v>1402.17</v>
      </c>
      <c r="BO13" s="242">
        <v>1404.742</v>
      </c>
      <c r="BP13" s="242">
        <v>1407.2370000000001</v>
      </c>
      <c r="BQ13" s="242">
        <v>1409.5450000000001</v>
      </c>
      <c r="BR13" s="242">
        <v>1411.971</v>
      </c>
      <c r="BS13" s="242">
        <v>1414.404</v>
      </c>
      <c r="BT13" s="242">
        <v>1416.8430000000001</v>
      </c>
      <c r="BU13" s="242">
        <v>1419.29</v>
      </c>
      <c r="BV13" s="242">
        <v>1421.7429999999999</v>
      </c>
    </row>
    <row r="14" spans="1:74" ht="11.15" customHeight="1" x14ac:dyDescent="0.25">
      <c r="A14" s="117" t="s">
        <v>674</v>
      </c>
      <c r="B14" s="164" t="s">
        <v>425</v>
      </c>
      <c r="C14" s="190">
        <v>3551.3028399999998</v>
      </c>
      <c r="D14" s="190">
        <v>3558.9808005</v>
      </c>
      <c r="E14" s="190">
        <v>3569.2705682000001</v>
      </c>
      <c r="F14" s="190">
        <v>3586.8998098000002</v>
      </c>
      <c r="G14" s="190">
        <v>3598.8674417000002</v>
      </c>
      <c r="H14" s="190">
        <v>3609.9011306000002</v>
      </c>
      <c r="I14" s="190">
        <v>3617.2746609000001</v>
      </c>
      <c r="J14" s="190">
        <v>3628.4851257</v>
      </c>
      <c r="K14" s="190">
        <v>3640.8063093999999</v>
      </c>
      <c r="L14" s="190">
        <v>3669.0321803000002</v>
      </c>
      <c r="M14" s="190">
        <v>3672.4793252999998</v>
      </c>
      <c r="N14" s="190">
        <v>3665.9417128999999</v>
      </c>
      <c r="O14" s="190">
        <v>3672.6259371000001</v>
      </c>
      <c r="P14" s="190">
        <v>3628.7138642999998</v>
      </c>
      <c r="Q14" s="190">
        <v>3557.4120886000001</v>
      </c>
      <c r="R14" s="190">
        <v>3339.3207665</v>
      </c>
      <c r="S14" s="190">
        <v>3302.7894672000002</v>
      </c>
      <c r="T14" s="190">
        <v>3328.4183475</v>
      </c>
      <c r="U14" s="190">
        <v>3530.6971306999999</v>
      </c>
      <c r="V14" s="190">
        <v>3594.7790774</v>
      </c>
      <c r="W14" s="190">
        <v>3635.1539109999999</v>
      </c>
      <c r="X14" s="190">
        <v>3616.3052598999998</v>
      </c>
      <c r="Y14" s="190">
        <v>3635.9031460000001</v>
      </c>
      <c r="Z14" s="190">
        <v>3658.4311975999999</v>
      </c>
      <c r="AA14" s="190">
        <v>3688.3846844999998</v>
      </c>
      <c r="AB14" s="190">
        <v>3713.4016151000001</v>
      </c>
      <c r="AC14" s="190">
        <v>3737.9772588999999</v>
      </c>
      <c r="AD14" s="190">
        <v>3766.4858441000001</v>
      </c>
      <c r="AE14" s="190">
        <v>3786.8982434</v>
      </c>
      <c r="AF14" s="190">
        <v>3803.5886848999999</v>
      </c>
      <c r="AG14" s="190">
        <v>3807.9150755000001</v>
      </c>
      <c r="AH14" s="190">
        <v>3823.6431711999999</v>
      </c>
      <c r="AI14" s="190">
        <v>3842.1308789</v>
      </c>
      <c r="AJ14" s="190">
        <v>3888.7867683999998</v>
      </c>
      <c r="AK14" s="190">
        <v>3893.7372728999999</v>
      </c>
      <c r="AL14" s="190">
        <v>3882.3909619999999</v>
      </c>
      <c r="AM14" s="190">
        <v>3821.2246713999998</v>
      </c>
      <c r="AN14" s="190">
        <v>3802.4271033999999</v>
      </c>
      <c r="AO14" s="190">
        <v>3792.4750933999999</v>
      </c>
      <c r="AP14" s="190">
        <v>3797.3394023999999</v>
      </c>
      <c r="AQ14" s="190">
        <v>3800.6004380999998</v>
      </c>
      <c r="AR14" s="190">
        <v>3808.2289612</v>
      </c>
      <c r="AS14" s="190">
        <v>3828.2039030000001</v>
      </c>
      <c r="AT14" s="190">
        <v>3838.5832027000001</v>
      </c>
      <c r="AU14" s="190">
        <v>3847.3457916000002</v>
      </c>
      <c r="AV14" s="190">
        <v>3855.8528912000002</v>
      </c>
      <c r="AW14" s="190">
        <v>3860.3611420000002</v>
      </c>
      <c r="AX14" s="190">
        <v>3862.2317656999999</v>
      </c>
      <c r="AY14" s="190">
        <v>3857.4470415000001</v>
      </c>
      <c r="AZ14" s="190">
        <v>3857.0557014999999</v>
      </c>
      <c r="BA14" s="190">
        <v>3857.0400249999998</v>
      </c>
      <c r="BB14" s="242">
        <v>3855.5630000000001</v>
      </c>
      <c r="BC14" s="242">
        <v>3857.6759999999999</v>
      </c>
      <c r="BD14" s="242">
        <v>3861.5430000000001</v>
      </c>
      <c r="BE14" s="242">
        <v>3869.1660000000002</v>
      </c>
      <c r="BF14" s="242">
        <v>3875.038</v>
      </c>
      <c r="BG14" s="242">
        <v>3881.163</v>
      </c>
      <c r="BH14" s="242">
        <v>3887.9360000000001</v>
      </c>
      <c r="BI14" s="242">
        <v>3894.2669999999998</v>
      </c>
      <c r="BJ14" s="242">
        <v>3900.5540000000001</v>
      </c>
      <c r="BK14" s="242">
        <v>3906.6909999999998</v>
      </c>
      <c r="BL14" s="242">
        <v>3912.9650000000001</v>
      </c>
      <c r="BM14" s="242">
        <v>3919.2730000000001</v>
      </c>
      <c r="BN14" s="242">
        <v>3925.98</v>
      </c>
      <c r="BO14" s="242">
        <v>3932.08</v>
      </c>
      <c r="BP14" s="242">
        <v>3937.9389999999999</v>
      </c>
      <c r="BQ14" s="242">
        <v>3943.24</v>
      </c>
      <c r="BR14" s="242">
        <v>3948.8530000000001</v>
      </c>
      <c r="BS14" s="242">
        <v>3954.46</v>
      </c>
      <c r="BT14" s="242">
        <v>3960.0630000000001</v>
      </c>
      <c r="BU14" s="242">
        <v>3965.6610000000001</v>
      </c>
      <c r="BV14" s="242">
        <v>3971.2550000000001</v>
      </c>
    </row>
    <row r="15" spans="1:74" ht="11.15" customHeight="1" x14ac:dyDescent="0.25">
      <c r="A15" s="117"/>
      <c r="B15" s="129" t="s">
        <v>1298</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251"/>
      <c r="BC15" s="251"/>
      <c r="BD15" s="251"/>
      <c r="BE15" s="251"/>
      <c r="BF15" s="251"/>
      <c r="BG15" s="251"/>
      <c r="BH15" s="251"/>
      <c r="BI15" s="251"/>
      <c r="BJ15" s="251"/>
      <c r="BK15" s="251"/>
      <c r="BL15" s="251"/>
      <c r="BM15" s="251"/>
      <c r="BN15" s="251"/>
      <c r="BO15" s="251"/>
      <c r="BP15" s="251"/>
      <c r="BQ15" s="251"/>
      <c r="BR15" s="251"/>
      <c r="BS15" s="251"/>
      <c r="BT15" s="251"/>
      <c r="BU15" s="251"/>
      <c r="BV15" s="251"/>
    </row>
    <row r="16" spans="1:74" ht="11.15" customHeight="1" x14ac:dyDescent="0.25">
      <c r="A16" s="117" t="s">
        <v>675</v>
      </c>
      <c r="B16" s="164" t="s">
        <v>418</v>
      </c>
      <c r="C16" s="54">
        <v>99.266676748999998</v>
      </c>
      <c r="D16" s="54">
        <v>98.985476745</v>
      </c>
      <c r="E16" s="54">
        <v>98.749938178999997</v>
      </c>
      <c r="F16" s="54">
        <v>98.587501058000001</v>
      </c>
      <c r="G16" s="54">
        <v>98.422705362000002</v>
      </c>
      <c r="H16" s="54">
        <v>98.282991100000004</v>
      </c>
      <c r="I16" s="54">
        <v>98.235800389999994</v>
      </c>
      <c r="J16" s="54">
        <v>98.095667405</v>
      </c>
      <c r="K16" s="54">
        <v>97.930034262000007</v>
      </c>
      <c r="L16" s="54">
        <v>97.804891882999996</v>
      </c>
      <c r="M16" s="54">
        <v>97.538765237000007</v>
      </c>
      <c r="N16" s="54">
        <v>97.197645245000004</v>
      </c>
      <c r="O16" s="54">
        <v>98.410492879000003</v>
      </c>
      <c r="P16" s="54">
        <v>96.697665465</v>
      </c>
      <c r="Q16" s="54">
        <v>93.688123974999996</v>
      </c>
      <c r="R16" s="54">
        <v>84.423431031999996</v>
      </c>
      <c r="S16" s="54">
        <v>82.539289425000007</v>
      </c>
      <c r="T16" s="54">
        <v>83.077261776</v>
      </c>
      <c r="U16" s="54">
        <v>90.217621624000003</v>
      </c>
      <c r="V16" s="54">
        <v>92.464616735000007</v>
      </c>
      <c r="W16" s="54">
        <v>93.998520649</v>
      </c>
      <c r="X16" s="54">
        <v>94.159058216000005</v>
      </c>
      <c r="Y16" s="54">
        <v>94.761986097000005</v>
      </c>
      <c r="Z16" s="54">
        <v>95.147029141999994</v>
      </c>
      <c r="AA16" s="54">
        <v>94.866086373000002</v>
      </c>
      <c r="AB16" s="54">
        <v>95.151435481999997</v>
      </c>
      <c r="AC16" s="54">
        <v>95.554975490999993</v>
      </c>
      <c r="AD16" s="54">
        <v>96.385023445000002</v>
      </c>
      <c r="AE16" s="54">
        <v>96.793707468999997</v>
      </c>
      <c r="AF16" s="54">
        <v>97.089344608000005</v>
      </c>
      <c r="AG16" s="54">
        <v>97.067837432999994</v>
      </c>
      <c r="AH16" s="54">
        <v>97.290453876000001</v>
      </c>
      <c r="AI16" s="54">
        <v>97.553096507999996</v>
      </c>
      <c r="AJ16" s="54">
        <v>97.937764962000003</v>
      </c>
      <c r="AK16" s="54">
        <v>98.218960244000002</v>
      </c>
      <c r="AL16" s="54">
        <v>98.478681988999995</v>
      </c>
      <c r="AM16" s="54">
        <v>98.700313659000003</v>
      </c>
      <c r="AN16" s="54">
        <v>98.929550731999996</v>
      </c>
      <c r="AO16" s="54">
        <v>99.149776669000005</v>
      </c>
      <c r="AP16" s="54">
        <v>99.467801807000001</v>
      </c>
      <c r="AQ16" s="54">
        <v>99.589897725</v>
      </c>
      <c r="AR16" s="54">
        <v>99.622874756000002</v>
      </c>
      <c r="AS16" s="54">
        <v>99.604115077000003</v>
      </c>
      <c r="AT16" s="54">
        <v>99.430817707000003</v>
      </c>
      <c r="AU16" s="54">
        <v>99.140364820000002</v>
      </c>
      <c r="AV16" s="54">
        <v>98.474259833999994</v>
      </c>
      <c r="AW16" s="54">
        <v>98.143368350000003</v>
      </c>
      <c r="AX16" s="54">
        <v>97.889193785000003</v>
      </c>
      <c r="AY16" s="54">
        <v>97.841343323000004</v>
      </c>
      <c r="AZ16" s="54">
        <v>97.643397211999996</v>
      </c>
      <c r="BA16" s="54">
        <v>97.424962635</v>
      </c>
      <c r="BB16" s="238">
        <v>97.008719999999997</v>
      </c>
      <c r="BC16" s="238">
        <v>96.882300000000001</v>
      </c>
      <c r="BD16" s="238">
        <v>96.868380000000002</v>
      </c>
      <c r="BE16" s="238">
        <v>97.03098</v>
      </c>
      <c r="BF16" s="238">
        <v>97.194050000000004</v>
      </c>
      <c r="BG16" s="238">
        <v>97.421589999999995</v>
      </c>
      <c r="BH16" s="238">
        <v>97.827950000000001</v>
      </c>
      <c r="BI16" s="238">
        <v>98.098699999999994</v>
      </c>
      <c r="BJ16" s="238">
        <v>98.348179999999999</v>
      </c>
      <c r="BK16" s="238">
        <v>98.55641</v>
      </c>
      <c r="BL16" s="238">
        <v>98.778329999999997</v>
      </c>
      <c r="BM16" s="238">
        <v>98.993949999999998</v>
      </c>
      <c r="BN16" s="238">
        <v>99.184470000000005</v>
      </c>
      <c r="BO16" s="238">
        <v>99.401610000000005</v>
      </c>
      <c r="BP16" s="238">
        <v>99.626549999999995</v>
      </c>
      <c r="BQ16" s="238">
        <v>99.891260000000003</v>
      </c>
      <c r="BR16" s="238">
        <v>100.1079</v>
      </c>
      <c r="BS16" s="238">
        <v>100.3083</v>
      </c>
      <c r="BT16" s="238">
        <v>100.4926</v>
      </c>
      <c r="BU16" s="238">
        <v>100.66070000000001</v>
      </c>
      <c r="BV16" s="238">
        <v>100.8126</v>
      </c>
    </row>
    <row r="17" spans="1:74" ht="11.15" customHeight="1" x14ac:dyDescent="0.25">
      <c r="A17" s="117" t="s">
        <v>676</v>
      </c>
      <c r="B17" s="164" t="s">
        <v>448</v>
      </c>
      <c r="C17" s="54">
        <v>98.873416817999995</v>
      </c>
      <c r="D17" s="54">
        <v>98.480698524000005</v>
      </c>
      <c r="E17" s="54">
        <v>98.157482009000006</v>
      </c>
      <c r="F17" s="54">
        <v>97.985553517</v>
      </c>
      <c r="G17" s="54">
        <v>97.740000877</v>
      </c>
      <c r="H17" s="54">
        <v>97.502610333000007</v>
      </c>
      <c r="I17" s="54">
        <v>97.295861388000006</v>
      </c>
      <c r="J17" s="54">
        <v>97.057935408000006</v>
      </c>
      <c r="K17" s="54">
        <v>96.811311896000007</v>
      </c>
      <c r="L17" s="54">
        <v>96.589505994999996</v>
      </c>
      <c r="M17" s="54">
        <v>96.300351062999994</v>
      </c>
      <c r="N17" s="54">
        <v>95.977362243000002</v>
      </c>
      <c r="O17" s="54">
        <v>97.687987708999998</v>
      </c>
      <c r="P17" s="54">
        <v>95.746744980000003</v>
      </c>
      <c r="Q17" s="54">
        <v>92.221082230999997</v>
      </c>
      <c r="R17" s="54">
        <v>81.196456734999998</v>
      </c>
      <c r="S17" s="54">
        <v>78.937860991999997</v>
      </c>
      <c r="T17" s="54">
        <v>79.530752274999998</v>
      </c>
      <c r="U17" s="54">
        <v>87.979467876000001</v>
      </c>
      <c r="V17" s="54">
        <v>90.522080240999998</v>
      </c>
      <c r="W17" s="54">
        <v>92.162926662999993</v>
      </c>
      <c r="X17" s="54">
        <v>91.951364267000002</v>
      </c>
      <c r="Y17" s="54">
        <v>92.501660958000002</v>
      </c>
      <c r="Z17" s="54">
        <v>92.863173861999996</v>
      </c>
      <c r="AA17" s="54">
        <v>92.664425528999999</v>
      </c>
      <c r="AB17" s="54">
        <v>92.926978946000006</v>
      </c>
      <c r="AC17" s="54">
        <v>93.279356664999995</v>
      </c>
      <c r="AD17" s="54">
        <v>93.991340527999995</v>
      </c>
      <c r="AE17" s="54">
        <v>94.321030465000007</v>
      </c>
      <c r="AF17" s="54">
        <v>94.538208319999995</v>
      </c>
      <c r="AG17" s="54">
        <v>94.397258253999993</v>
      </c>
      <c r="AH17" s="54">
        <v>94.573623822000002</v>
      </c>
      <c r="AI17" s="54">
        <v>94.821689184999997</v>
      </c>
      <c r="AJ17" s="54">
        <v>95.272128428000002</v>
      </c>
      <c r="AK17" s="54">
        <v>95.565587819000001</v>
      </c>
      <c r="AL17" s="54">
        <v>95.832741443000003</v>
      </c>
      <c r="AM17" s="54">
        <v>96.052552642999999</v>
      </c>
      <c r="AN17" s="54">
        <v>96.282872222999998</v>
      </c>
      <c r="AO17" s="54">
        <v>96.502663525000003</v>
      </c>
      <c r="AP17" s="54">
        <v>96.839282667000006</v>
      </c>
      <c r="AQ17" s="54">
        <v>96.942500331000005</v>
      </c>
      <c r="AR17" s="54">
        <v>96.939672631999997</v>
      </c>
      <c r="AS17" s="54">
        <v>96.764183055999993</v>
      </c>
      <c r="AT17" s="54">
        <v>96.599227017999993</v>
      </c>
      <c r="AU17" s="54">
        <v>96.378188003999995</v>
      </c>
      <c r="AV17" s="54">
        <v>95.962553772000007</v>
      </c>
      <c r="AW17" s="54">
        <v>95.733232986000004</v>
      </c>
      <c r="AX17" s="54">
        <v>95.551713405000001</v>
      </c>
      <c r="AY17" s="54">
        <v>95.544134221999997</v>
      </c>
      <c r="AZ17" s="54">
        <v>95.363612656000001</v>
      </c>
      <c r="BA17" s="54">
        <v>95.136287901000003</v>
      </c>
      <c r="BB17" s="238">
        <v>94.673569999999998</v>
      </c>
      <c r="BC17" s="238">
        <v>94.494079999999997</v>
      </c>
      <c r="BD17" s="238">
        <v>94.409229999999994</v>
      </c>
      <c r="BE17" s="238">
        <v>94.46</v>
      </c>
      <c r="BF17" s="238">
        <v>94.533670000000001</v>
      </c>
      <c r="BG17" s="238">
        <v>94.671239999999997</v>
      </c>
      <c r="BH17" s="238">
        <v>94.980149999999995</v>
      </c>
      <c r="BI17" s="238">
        <v>95.164919999999995</v>
      </c>
      <c r="BJ17" s="238">
        <v>95.332999999999998</v>
      </c>
      <c r="BK17" s="238">
        <v>95.461600000000004</v>
      </c>
      <c r="BL17" s="238">
        <v>95.613380000000006</v>
      </c>
      <c r="BM17" s="238">
        <v>95.765550000000005</v>
      </c>
      <c r="BN17" s="238">
        <v>95.911869999999993</v>
      </c>
      <c r="BO17" s="238">
        <v>96.069509999999994</v>
      </c>
      <c r="BP17" s="238">
        <v>96.232240000000004</v>
      </c>
      <c r="BQ17" s="238">
        <v>96.409850000000006</v>
      </c>
      <c r="BR17" s="238">
        <v>96.575379999999996</v>
      </c>
      <c r="BS17" s="238">
        <v>96.738630000000001</v>
      </c>
      <c r="BT17" s="238">
        <v>96.899609999999996</v>
      </c>
      <c r="BU17" s="238">
        <v>97.058310000000006</v>
      </c>
      <c r="BV17" s="238">
        <v>97.214730000000003</v>
      </c>
    </row>
    <row r="18" spans="1:74" ht="11.15" customHeight="1" x14ac:dyDescent="0.25">
      <c r="A18" s="117" t="s">
        <v>677</v>
      </c>
      <c r="B18" s="164" t="s">
        <v>419</v>
      </c>
      <c r="C18" s="54">
        <v>100.19806176</v>
      </c>
      <c r="D18" s="54">
        <v>99.776448747000003</v>
      </c>
      <c r="E18" s="54">
        <v>99.413287812999997</v>
      </c>
      <c r="F18" s="54">
        <v>99.143729172999997</v>
      </c>
      <c r="G18" s="54">
        <v>98.871109744999998</v>
      </c>
      <c r="H18" s="54">
        <v>98.630579740000002</v>
      </c>
      <c r="I18" s="54">
        <v>98.540949526000006</v>
      </c>
      <c r="J18" s="54">
        <v>98.275490591999997</v>
      </c>
      <c r="K18" s="54">
        <v>97.953013306000003</v>
      </c>
      <c r="L18" s="54">
        <v>97.498113781000001</v>
      </c>
      <c r="M18" s="54">
        <v>97.118152705</v>
      </c>
      <c r="N18" s="54">
        <v>96.737726190999993</v>
      </c>
      <c r="O18" s="54">
        <v>98.635430013999994</v>
      </c>
      <c r="P18" s="54">
        <v>96.545125795999994</v>
      </c>
      <c r="Q18" s="54">
        <v>92.745409311000003</v>
      </c>
      <c r="R18" s="54">
        <v>80.611397873000001</v>
      </c>
      <c r="S18" s="54">
        <v>78.361518868000005</v>
      </c>
      <c r="T18" s="54">
        <v>79.370889611999999</v>
      </c>
      <c r="U18" s="54">
        <v>89.553670800999996</v>
      </c>
      <c r="V18" s="54">
        <v>92.645920516999993</v>
      </c>
      <c r="W18" s="54">
        <v>94.561799457999996</v>
      </c>
      <c r="X18" s="54">
        <v>93.933010795000001</v>
      </c>
      <c r="Y18" s="54">
        <v>94.522370808999995</v>
      </c>
      <c r="Z18" s="54">
        <v>94.961582669999999</v>
      </c>
      <c r="AA18" s="54">
        <v>95.082744070000004</v>
      </c>
      <c r="AB18" s="54">
        <v>95.347586356999997</v>
      </c>
      <c r="AC18" s="54">
        <v>95.588207221000005</v>
      </c>
      <c r="AD18" s="54">
        <v>95.791683481999996</v>
      </c>
      <c r="AE18" s="54">
        <v>95.993553888999998</v>
      </c>
      <c r="AF18" s="54">
        <v>96.18089526</v>
      </c>
      <c r="AG18" s="54">
        <v>96.184229181999996</v>
      </c>
      <c r="AH18" s="54">
        <v>96.469621291999999</v>
      </c>
      <c r="AI18" s="54">
        <v>96.867593177000003</v>
      </c>
      <c r="AJ18" s="54">
        <v>97.679435197000004</v>
      </c>
      <c r="AK18" s="54">
        <v>98.076598860999994</v>
      </c>
      <c r="AL18" s="54">
        <v>98.360374528999998</v>
      </c>
      <c r="AM18" s="54">
        <v>98.403016913000002</v>
      </c>
      <c r="AN18" s="54">
        <v>98.555825556000002</v>
      </c>
      <c r="AO18" s="54">
        <v>98.691055171000002</v>
      </c>
      <c r="AP18" s="54">
        <v>98.875051341000002</v>
      </c>
      <c r="AQ18" s="54">
        <v>98.925363708999996</v>
      </c>
      <c r="AR18" s="54">
        <v>98.908337859</v>
      </c>
      <c r="AS18" s="54">
        <v>98.820666646000006</v>
      </c>
      <c r="AT18" s="54">
        <v>98.671444719999997</v>
      </c>
      <c r="AU18" s="54">
        <v>98.457364936000005</v>
      </c>
      <c r="AV18" s="54">
        <v>98.012718395999997</v>
      </c>
      <c r="AW18" s="54">
        <v>97.793204567999993</v>
      </c>
      <c r="AX18" s="54">
        <v>97.633114555000006</v>
      </c>
      <c r="AY18" s="54">
        <v>97.649281956999999</v>
      </c>
      <c r="AZ18" s="54">
        <v>97.520414372999994</v>
      </c>
      <c r="BA18" s="54">
        <v>97.363345401000004</v>
      </c>
      <c r="BB18" s="238">
        <v>96.996279999999999</v>
      </c>
      <c r="BC18" s="238">
        <v>96.919160000000005</v>
      </c>
      <c r="BD18" s="238">
        <v>96.95017</v>
      </c>
      <c r="BE18" s="238">
        <v>97.200779999999995</v>
      </c>
      <c r="BF18" s="238">
        <v>97.364500000000007</v>
      </c>
      <c r="BG18" s="238">
        <v>97.552769999999995</v>
      </c>
      <c r="BH18" s="238">
        <v>97.8399</v>
      </c>
      <c r="BI18" s="238">
        <v>98.021550000000005</v>
      </c>
      <c r="BJ18" s="238">
        <v>98.172020000000003</v>
      </c>
      <c r="BK18" s="238">
        <v>98.223029999999994</v>
      </c>
      <c r="BL18" s="238">
        <v>98.362380000000002</v>
      </c>
      <c r="BM18" s="238">
        <v>98.521789999999996</v>
      </c>
      <c r="BN18" s="238">
        <v>98.714709999999997</v>
      </c>
      <c r="BO18" s="238">
        <v>98.904110000000003</v>
      </c>
      <c r="BP18" s="238">
        <v>99.103449999999995</v>
      </c>
      <c r="BQ18" s="238">
        <v>99.350999999999999</v>
      </c>
      <c r="BR18" s="238">
        <v>99.541539999999998</v>
      </c>
      <c r="BS18" s="238">
        <v>99.713319999999996</v>
      </c>
      <c r="BT18" s="238">
        <v>99.866349999999997</v>
      </c>
      <c r="BU18" s="238">
        <v>100.00060000000001</v>
      </c>
      <c r="BV18" s="238">
        <v>100.11620000000001</v>
      </c>
    </row>
    <row r="19" spans="1:74" ht="11.15" customHeight="1" x14ac:dyDescent="0.25">
      <c r="A19" s="117" t="s">
        <v>678</v>
      </c>
      <c r="B19" s="164" t="s">
        <v>420</v>
      </c>
      <c r="C19" s="54">
        <v>100.93795291000001</v>
      </c>
      <c r="D19" s="54">
        <v>100.62773736</v>
      </c>
      <c r="E19" s="54">
        <v>100.39702054999999</v>
      </c>
      <c r="F19" s="54">
        <v>100.33133508</v>
      </c>
      <c r="G19" s="54">
        <v>100.19546629</v>
      </c>
      <c r="H19" s="54">
        <v>100.07494678</v>
      </c>
      <c r="I19" s="54">
        <v>100.04548353</v>
      </c>
      <c r="J19" s="54">
        <v>99.898882356000001</v>
      </c>
      <c r="K19" s="54">
        <v>99.710850229000002</v>
      </c>
      <c r="L19" s="54">
        <v>99.499085847000003</v>
      </c>
      <c r="M19" s="54">
        <v>99.214917798000002</v>
      </c>
      <c r="N19" s="54">
        <v>98.876044777000004</v>
      </c>
      <c r="O19" s="54">
        <v>99.889697268999996</v>
      </c>
      <c r="P19" s="54">
        <v>98.385991439999998</v>
      </c>
      <c r="Q19" s="54">
        <v>95.772157774999997</v>
      </c>
      <c r="R19" s="54">
        <v>87.652812393000005</v>
      </c>
      <c r="S19" s="54">
        <v>86.115260965999994</v>
      </c>
      <c r="T19" s="54">
        <v>86.764119612000002</v>
      </c>
      <c r="U19" s="54">
        <v>93.473279536999996</v>
      </c>
      <c r="V19" s="54">
        <v>95.589539927000004</v>
      </c>
      <c r="W19" s="54">
        <v>96.986791987999993</v>
      </c>
      <c r="X19" s="54">
        <v>96.884716784999995</v>
      </c>
      <c r="Y19" s="54">
        <v>97.429191388000007</v>
      </c>
      <c r="Z19" s="54">
        <v>97.839896863000007</v>
      </c>
      <c r="AA19" s="54">
        <v>97.893089040999996</v>
      </c>
      <c r="AB19" s="54">
        <v>98.204064385999999</v>
      </c>
      <c r="AC19" s="54">
        <v>98.549078727999998</v>
      </c>
      <c r="AD19" s="54">
        <v>99.054590797000003</v>
      </c>
      <c r="AE19" s="54">
        <v>99.372839088000006</v>
      </c>
      <c r="AF19" s="54">
        <v>99.630282331000004</v>
      </c>
      <c r="AG19" s="54">
        <v>99.755894303999995</v>
      </c>
      <c r="AH19" s="54">
        <v>99.944997114000003</v>
      </c>
      <c r="AI19" s="54">
        <v>100.12656454</v>
      </c>
      <c r="AJ19" s="54">
        <v>100.19420072</v>
      </c>
      <c r="AK19" s="54">
        <v>100.44049428</v>
      </c>
      <c r="AL19" s="54">
        <v>100.75904936000001</v>
      </c>
      <c r="AM19" s="54">
        <v>101.35663682000001</v>
      </c>
      <c r="AN19" s="54">
        <v>101.6646368</v>
      </c>
      <c r="AO19" s="54">
        <v>101.88982014</v>
      </c>
      <c r="AP19" s="54">
        <v>101.9729033</v>
      </c>
      <c r="AQ19" s="54">
        <v>102.07691604999999</v>
      </c>
      <c r="AR19" s="54">
        <v>102.14257483999999</v>
      </c>
      <c r="AS19" s="54">
        <v>102.23622579000001</v>
      </c>
      <c r="AT19" s="54">
        <v>102.17541706999999</v>
      </c>
      <c r="AU19" s="54">
        <v>102.02649479999999</v>
      </c>
      <c r="AV19" s="54">
        <v>101.62566004999999</v>
      </c>
      <c r="AW19" s="54">
        <v>101.42335988000001</v>
      </c>
      <c r="AX19" s="54">
        <v>101.25579535</v>
      </c>
      <c r="AY19" s="54">
        <v>101.20031563000001</v>
      </c>
      <c r="AZ19" s="54">
        <v>101.04421053999999</v>
      </c>
      <c r="BA19" s="54">
        <v>100.86482924000001</v>
      </c>
      <c r="BB19" s="238">
        <v>100.49039999999999</v>
      </c>
      <c r="BC19" s="238">
        <v>100.3933</v>
      </c>
      <c r="BD19" s="238">
        <v>100.40179999999999</v>
      </c>
      <c r="BE19" s="238">
        <v>100.5812</v>
      </c>
      <c r="BF19" s="238">
        <v>100.75190000000001</v>
      </c>
      <c r="BG19" s="238">
        <v>100.97920000000001</v>
      </c>
      <c r="BH19" s="238">
        <v>101.3643</v>
      </c>
      <c r="BI19" s="238">
        <v>101.629</v>
      </c>
      <c r="BJ19" s="238">
        <v>101.8745</v>
      </c>
      <c r="BK19" s="238">
        <v>102.07989999999999</v>
      </c>
      <c r="BL19" s="238">
        <v>102.3026</v>
      </c>
      <c r="BM19" s="238">
        <v>102.5218</v>
      </c>
      <c r="BN19" s="238">
        <v>102.7174</v>
      </c>
      <c r="BO19" s="238">
        <v>102.9444</v>
      </c>
      <c r="BP19" s="238">
        <v>103.1829</v>
      </c>
      <c r="BQ19" s="238">
        <v>103.47020000000001</v>
      </c>
      <c r="BR19" s="238">
        <v>103.7037</v>
      </c>
      <c r="BS19" s="238">
        <v>103.92059999999999</v>
      </c>
      <c r="BT19" s="238">
        <v>104.1211</v>
      </c>
      <c r="BU19" s="238">
        <v>104.30500000000001</v>
      </c>
      <c r="BV19" s="238">
        <v>104.4725</v>
      </c>
    </row>
    <row r="20" spans="1:74" ht="11.15" customHeight="1" x14ac:dyDescent="0.25">
      <c r="A20" s="117" t="s">
        <v>679</v>
      </c>
      <c r="B20" s="164" t="s">
        <v>421</v>
      </c>
      <c r="C20" s="54">
        <v>101.11238032999999</v>
      </c>
      <c r="D20" s="54">
        <v>100.82584977</v>
      </c>
      <c r="E20" s="54">
        <v>100.62496532</v>
      </c>
      <c r="F20" s="54">
        <v>100.60930485999999</v>
      </c>
      <c r="G20" s="54">
        <v>100.50502915</v>
      </c>
      <c r="H20" s="54">
        <v>100.41171610000001</v>
      </c>
      <c r="I20" s="54">
        <v>100.36586093</v>
      </c>
      <c r="J20" s="54">
        <v>100.26710178</v>
      </c>
      <c r="K20" s="54">
        <v>100.15193386999999</v>
      </c>
      <c r="L20" s="54">
        <v>100.12537737</v>
      </c>
      <c r="M20" s="54">
        <v>99.898626828999994</v>
      </c>
      <c r="N20" s="54">
        <v>99.576702404000002</v>
      </c>
      <c r="O20" s="54">
        <v>100.63837552</v>
      </c>
      <c r="P20" s="54">
        <v>99.017024766999995</v>
      </c>
      <c r="Q20" s="54">
        <v>96.191421567999996</v>
      </c>
      <c r="R20" s="54">
        <v>87.380190923000001</v>
      </c>
      <c r="S20" s="54">
        <v>85.732114078999999</v>
      </c>
      <c r="T20" s="54">
        <v>86.465816036000007</v>
      </c>
      <c r="U20" s="54">
        <v>93.784575395000005</v>
      </c>
      <c r="V20" s="54">
        <v>96.129376006000001</v>
      </c>
      <c r="W20" s="54">
        <v>97.703496469000001</v>
      </c>
      <c r="X20" s="54">
        <v>97.688132054999997</v>
      </c>
      <c r="Y20" s="54">
        <v>98.334995767999999</v>
      </c>
      <c r="Z20" s="54">
        <v>98.825282880000003</v>
      </c>
      <c r="AA20" s="54">
        <v>98.914140259000007</v>
      </c>
      <c r="AB20" s="54">
        <v>99.274914015999997</v>
      </c>
      <c r="AC20" s="54">
        <v>99.662751020000002</v>
      </c>
      <c r="AD20" s="54">
        <v>100.19434219999999</v>
      </c>
      <c r="AE20" s="54">
        <v>100.5487875</v>
      </c>
      <c r="AF20" s="54">
        <v>100.84277785</v>
      </c>
      <c r="AG20" s="54">
        <v>100.92578503999999</v>
      </c>
      <c r="AH20" s="54">
        <v>101.21176165</v>
      </c>
      <c r="AI20" s="54">
        <v>101.55017945</v>
      </c>
      <c r="AJ20" s="54">
        <v>102.0939353</v>
      </c>
      <c r="AK20" s="54">
        <v>102.42256288</v>
      </c>
      <c r="AL20" s="54">
        <v>102.68895904999999</v>
      </c>
      <c r="AM20" s="54">
        <v>102.74991611999999</v>
      </c>
      <c r="AN20" s="54">
        <v>102.99925519</v>
      </c>
      <c r="AO20" s="54">
        <v>103.29376860000001</v>
      </c>
      <c r="AP20" s="54">
        <v>103.78497192</v>
      </c>
      <c r="AQ20" s="54">
        <v>104.05619731</v>
      </c>
      <c r="AR20" s="54">
        <v>104.25896035</v>
      </c>
      <c r="AS20" s="54">
        <v>104.50954692000001</v>
      </c>
      <c r="AT20" s="54">
        <v>104.48817086</v>
      </c>
      <c r="AU20" s="54">
        <v>104.31111805</v>
      </c>
      <c r="AV20" s="54">
        <v>103.68879962</v>
      </c>
      <c r="AW20" s="54">
        <v>103.41758495000001</v>
      </c>
      <c r="AX20" s="54">
        <v>103.20788519</v>
      </c>
      <c r="AY20" s="54">
        <v>103.17300489</v>
      </c>
      <c r="AZ20" s="54">
        <v>103.00135650999999</v>
      </c>
      <c r="BA20" s="54">
        <v>102.80624460999999</v>
      </c>
      <c r="BB20" s="238">
        <v>102.4324</v>
      </c>
      <c r="BC20" s="238">
        <v>102.3068</v>
      </c>
      <c r="BD20" s="238">
        <v>102.2743</v>
      </c>
      <c r="BE20" s="238">
        <v>102.3583</v>
      </c>
      <c r="BF20" s="238">
        <v>102.4941</v>
      </c>
      <c r="BG20" s="238">
        <v>102.7052</v>
      </c>
      <c r="BH20" s="238">
        <v>103.125</v>
      </c>
      <c r="BI20" s="238">
        <v>103.3867</v>
      </c>
      <c r="BJ20" s="238">
        <v>103.6236</v>
      </c>
      <c r="BK20" s="238">
        <v>103.7975</v>
      </c>
      <c r="BL20" s="238">
        <v>104.0137</v>
      </c>
      <c r="BM20" s="238">
        <v>104.2337</v>
      </c>
      <c r="BN20" s="238">
        <v>104.4448</v>
      </c>
      <c r="BO20" s="238">
        <v>104.6824</v>
      </c>
      <c r="BP20" s="238">
        <v>104.9337</v>
      </c>
      <c r="BQ20" s="238">
        <v>105.2406</v>
      </c>
      <c r="BR20" s="238">
        <v>105.4877</v>
      </c>
      <c r="BS20" s="238">
        <v>105.717</v>
      </c>
      <c r="BT20" s="238">
        <v>105.9286</v>
      </c>
      <c r="BU20" s="238">
        <v>106.1223</v>
      </c>
      <c r="BV20" s="238">
        <v>106.29819999999999</v>
      </c>
    </row>
    <row r="21" spans="1:74" ht="11.15" customHeight="1" x14ac:dyDescent="0.25">
      <c r="A21" s="117" t="s">
        <v>680</v>
      </c>
      <c r="B21" s="164" t="s">
        <v>422</v>
      </c>
      <c r="C21" s="54">
        <v>99.438916680999995</v>
      </c>
      <c r="D21" s="54">
        <v>99.107111153999995</v>
      </c>
      <c r="E21" s="54">
        <v>98.842803481000004</v>
      </c>
      <c r="F21" s="54">
        <v>98.671117117999998</v>
      </c>
      <c r="G21" s="54">
        <v>98.522962562999993</v>
      </c>
      <c r="H21" s="54">
        <v>98.423463272000006</v>
      </c>
      <c r="I21" s="54">
        <v>98.522922687000005</v>
      </c>
      <c r="J21" s="54">
        <v>98.408006338999996</v>
      </c>
      <c r="K21" s="54">
        <v>98.229017671999998</v>
      </c>
      <c r="L21" s="54">
        <v>97.930846588999998</v>
      </c>
      <c r="M21" s="54">
        <v>97.665045856000006</v>
      </c>
      <c r="N21" s="54">
        <v>97.376505375999997</v>
      </c>
      <c r="O21" s="54">
        <v>99.261413060999999</v>
      </c>
      <c r="P21" s="54">
        <v>97.280252153000006</v>
      </c>
      <c r="Q21" s="54">
        <v>93.629210564999994</v>
      </c>
      <c r="R21" s="54">
        <v>81.749670257999995</v>
      </c>
      <c r="S21" s="54">
        <v>79.677830838000006</v>
      </c>
      <c r="T21" s="54">
        <v>80.855074267999996</v>
      </c>
      <c r="U21" s="54">
        <v>91.168224933000005</v>
      </c>
      <c r="V21" s="54">
        <v>94.428515770000004</v>
      </c>
      <c r="W21" s="54">
        <v>96.522771167000002</v>
      </c>
      <c r="X21" s="54">
        <v>96.189178984999998</v>
      </c>
      <c r="Y21" s="54">
        <v>96.897722603000005</v>
      </c>
      <c r="Z21" s="54">
        <v>97.386589882999999</v>
      </c>
      <c r="AA21" s="54">
        <v>97.332125239999996</v>
      </c>
      <c r="AB21" s="54">
        <v>97.624381533000005</v>
      </c>
      <c r="AC21" s="54">
        <v>97.939703178000002</v>
      </c>
      <c r="AD21" s="54">
        <v>98.385245118</v>
      </c>
      <c r="AE21" s="54">
        <v>98.666331258</v>
      </c>
      <c r="AF21" s="54">
        <v>98.890116542000001</v>
      </c>
      <c r="AG21" s="54">
        <v>98.889881837999994</v>
      </c>
      <c r="AH21" s="54">
        <v>99.124104755999994</v>
      </c>
      <c r="AI21" s="54">
        <v>99.426066165999998</v>
      </c>
      <c r="AJ21" s="54">
        <v>100.01653795999999</v>
      </c>
      <c r="AK21" s="54">
        <v>100.28839743</v>
      </c>
      <c r="AL21" s="54">
        <v>100.46241648</v>
      </c>
      <c r="AM21" s="54">
        <v>100.40095169999999</v>
      </c>
      <c r="AN21" s="54">
        <v>100.48252245</v>
      </c>
      <c r="AO21" s="54">
        <v>100.56948532</v>
      </c>
      <c r="AP21" s="54">
        <v>100.73407447</v>
      </c>
      <c r="AQ21" s="54">
        <v>100.77764599</v>
      </c>
      <c r="AR21" s="54">
        <v>100.77243403</v>
      </c>
      <c r="AS21" s="54">
        <v>100.74630485</v>
      </c>
      <c r="AT21" s="54">
        <v>100.62262625</v>
      </c>
      <c r="AU21" s="54">
        <v>100.42926448</v>
      </c>
      <c r="AV21" s="54">
        <v>100.03841642</v>
      </c>
      <c r="AW21" s="54">
        <v>99.801540680000002</v>
      </c>
      <c r="AX21" s="54">
        <v>99.590834123999997</v>
      </c>
      <c r="AY21" s="54">
        <v>99.450390186000007</v>
      </c>
      <c r="AZ21" s="54">
        <v>99.258951929000006</v>
      </c>
      <c r="BA21" s="54">
        <v>99.060612785999993</v>
      </c>
      <c r="BB21" s="238">
        <v>98.716830000000002</v>
      </c>
      <c r="BC21" s="238">
        <v>98.608599999999996</v>
      </c>
      <c r="BD21" s="238">
        <v>98.597369999999998</v>
      </c>
      <c r="BE21" s="238">
        <v>98.759659999999997</v>
      </c>
      <c r="BF21" s="238">
        <v>98.885059999999996</v>
      </c>
      <c r="BG21" s="238">
        <v>99.050079999999994</v>
      </c>
      <c r="BH21" s="238">
        <v>99.338149999999999</v>
      </c>
      <c r="BI21" s="238">
        <v>99.519840000000002</v>
      </c>
      <c r="BJ21" s="238">
        <v>99.67859</v>
      </c>
      <c r="BK21" s="238">
        <v>99.759590000000003</v>
      </c>
      <c r="BL21" s="238">
        <v>99.913529999999994</v>
      </c>
      <c r="BM21" s="238">
        <v>100.0856</v>
      </c>
      <c r="BN21" s="238">
        <v>100.2863</v>
      </c>
      <c r="BO21" s="238">
        <v>100.4868</v>
      </c>
      <c r="BP21" s="238">
        <v>100.6977</v>
      </c>
      <c r="BQ21" s="238">
        <v>100.9534</v>
      </c>
      <c r="BR21" s="238">
        <v>101.1589</v>
      </c>
      <c r="BS21" s="238">
        <v>101.34869999999999</v>
      </c>
      <c r="BT21" s="238">
        <v>101.5227</v>
      </c>
      <c r="BU21" s="238">
        <v>101.6811</v>
      </c>
      <c r="BV21" s="238">
        <v>101.82380000000001</v>
      </c>
    </row>
    <row r="22" spans="1:74" ht="11.15" customHeight="1" x14ac:dyDescent="0.25">
      <c r="A22" s="117" t="s">
        <v>681</v>
      </c>
      <c r="B22" s="164" t="s">
        <v>423</v>
      </c>
      <c r="C22" s="54">
        <v>102.46467369</v>
      </c>
      <c r="D22" s="54">
        <v>102.24345356000001</v>
      </c>
      <c r="E22" s="54">
        <v>102.09899882000001</v>
      </c>
      <c r="F22" s="54">
        <v>102.11544379</v>
      </c>
      <c r="G22" s="54">
        <v>102.06141914</v>
      </c>
      <c r="H22" s="54">
        <v>102.02105917</v>
      </c>
      <c r="I22" s="54">
        <v>102.08460001</v>
      </c>
      <c r="J22" s="54">
        <v>102.00389229</v>
      </c>
      <c r="K22" s="54">
        <v>101.86917213</v>
      </c>
      <c r="L22" s="54">
        <v>101.69189311</v>
      </c>
      <c r="M22" s="54">
        <v>101.44055791</v>
      </c>
      <c r="N22" s="54">
        <v>101.12662011</v>
      </c>
      <c r="O22" s="54">
        <v>102.08050523999999</v>
      </c>
      <c r="P22" s="54">
        <v>100.64354308</v>
      </c>
      <c r="Q22" s="54">
        <v>98.146159159000007</v>
      </c>
      <c r="R22" s="54">
        <v>90.615178364000002</v>
      </c>
      <c r="S22" s="54">
        <v>88.976832277</v>
      </c>
      <c r="T22" s="54">
        <v>89.257945776</v>
      </c>
      <c r="U22" s="54">
        <v>94.742238888000003</v>
      </c>
      <c r="V22" s="54">
        <v>96.399481539000007</v>
      </c>
      <c r="W22" s="54">
        <v>97.513393754000006</v>
      </c>
      <c r="X22" s="54">
        <v>97.538952683000005</v>
      </c>
      <c r="Y22" s="54">
        <v>97.974971167000007</v>
      </c>
      <c r="Z22" s="54">
        <v>98.276426354999998</v>
      </c>
      <c r="AA22" s="54">
        <v>98.085146217000002</v>
      </c>
      <c r="AB22" s="54">
        <v>98.386103835</v>
      </c>
      <c r="AC22" s="54">
        <v>98.821127180000005</v>
      </c>
      <c r="AD22" s="54">
        <v>99.759106384000006</v>
      </c>
      <c r="AE22" s="54">
        <v>100.18559358</v>
      </c>
      <c r="AF22" s="54">
        <v>100.4694789</v>
      </c>
      <c r="AG22" s="54">
        <v>100.28975723000001</v>
      </c>
      <c r="AH22" s="54">
        <v>100.52919265</v>
      </c>
      <c r="AI22" s="54">
        <v>100.86678003999999</v>
      </c>
      <c r="AJ22" s="54">
        <v>101.44686423</v>
      </c>
      <c r="AK22" s="54">
        <v>101.87249694</v>
      </c>
      <c r="AL22" s="54">
        <v>102.28802299</v>
      </c>
      <c r="AM22" s="54">
        <v>102.65643075</v>
      </c>
      <c r="AN22" s="54">
        <v>103.07950221999999</v>
      </c>
      <c r="AO22" s="54">
        <v>103.52022577</v>
      </c>
      <c r="AP22" s="54">
        <v>104.10882537000001</v>
      </c>
      <c r="AQ22" s="54">
        <v>104.48718507</v>
      </c>
      <c r="AR22" s="54">
        <v>104.78552885000001</v>
      </c>
      <c r="AS22" s="54">
        <v>105.08567286</v>
      </c>
      <c r="AT22" s="54">
        <v>105.16262272</v>
      </c>
      <c r="AU22" s="54">
        <v>105.09819456</v>
      </c>
      <c r="AV22" s="54">
        <v>104.66132792000001</v>
      </c>
      <c r="AW22" s="54">
        <v>104.48743908</v>
      </c>
      <c r="AX22" s="54">
        <v>104.34546758</v>
      </c>
      <c r="AY22" s="54">
        <v>104.28834003999999</v>
      </c>
      <c r="AZ22" s="54">
        <v>104.17050825</v>
      </c>
      <c r="BA22" s="54">
        <v>104.04489882999999</v>
      </c>
      <c r="BB22" s="238">
        <v>103.7919</v>
      </c>
      <c r="BC22" s="238">
        <v>103.74039999999999</v>
      </c>
      <c r="BD22" s="238">
        <v>103.771</v>
      </c>
      <c r="BE22" s="238">
        <v>103.9127</v>
      </c>
      <c r="BF22" s="238">
        <v>104.0852</v>
      </c>
      <c r="BG22" s="238">
        <v>104.31780000000001</v>
      </c>
      <c r="BH22" s="238">
        <v>104.72750000000001</v>
      </c>
      <c r="BI22" s="238">
        <v>104.9922</v>
      </c>
      <c r="BJ22" s="238">
        <v>105.22920000000001</v>
      </c>
      <c r="BK22" s="238">
        <v>105.4029</v>
      </c>
      <c r="BL22" s="238">
        <v>105.6108</v>
      </c>
      <c r="BM22" s="238">
        <v>105.8176</v>
      </c>
      <c r="BN22" s="238">
        <v>106.00490000000001</v>
      </c>
      <c r="BO22" s="238">
        <v>106.223</v>
      </c>
      <c r="BP22" s="238">
        <v>106.4538</v>
      </c>
      <c r="BQ22" s="238">
        <v>106.73139999999999</v>
      </c>
      <c r="BR22" s="238">
        <v>106.96169999999999</v>
      </c>
      <c r="BS22" s="238">
        <v>107.1788</v>
      </c>
      <c r="BT22" s="238">
        <v>107.3827</v>
      </c>
      <c r="BU22" s="238">
        <v>107.5736</v>
      </c>
      <c r="BV22" s="238">
        <v>107.7513</v>
      </c>
    </row>
    <row r="23" spans="1:74" ht="11.15" customHeight="1" x14ac:dyDescent="0.25">
      <c r="A23" s="117" t="s">
        <v>682</v>
      </c>
      <c r="B23" s="164" t="s">
        <v>424</v>
      </c>
      <c r="C23" s="54">
        <v>104.18249442</v>
      </c>
      <c r="D23" s="54">
        <v>104.02100926999999</v>
      </c>
      <c r="E23" s="54">
        <v>103.89920180999999</v>
      </c>
      <c r="F23" s="54">
        <v>103.80235629000001</v>
      </c>
      <c r="G23" s="54">
        <v>103.77094099</v>
      </c>
      <c r="H23" s="54">
        <v>103.79024017</v>
      </c>
      <c r="I23" s="54">
        <v>103.99367429</v>
      </c>
      <c r="J23" s="54">
        <v>104.01433708</v>
      </c>
      <c r="K23" s="54">
        <v>103.98564901</v>
      </c>
      <c r="L23" s="54">
        <v>103.92995655</v>
      </c>
      <c r="M23" s="54">
        <v>103.78580689</v>
      </c>
      <c r="N23" s="54">
        <v>103.57554648999999</v>
      </c>
      <c r="O23" s="54">
        <v>104.53444069</v>
      </c>
      <c r="P23" s="54">
        <v>103.26550985999999</v>
      </c>
      <c r="Q23" s="54">
        <v>101.0040193</v>
      </c>
      <c r="R23" s="54">
        <v>93.69371348</v>
      </c>
      <c r="S23" s="54">
        <v>92.489295139000006</v>
      </c>
      <c r="T23" s="54">
        <v>93.334508736000004</v>
      </c>
      <c r="U23" s="54">
        <v>99.812696431000006</v>
      </c>
      <c r="V23" s="54">
        <v>102.06966728</v>
      </c>
      <c r="W23" s="54">
        <v>103.68876344</v>
      </c>
      <c r="X23" s="54">
        <v>104.01694816</v>
      </c>
      <c r="Y23" s="54">
        <v>104.85007252</v>
      </c>
      <c r="Z23" s="54">
        <v>105.53509975</v>
      </c>
      <c r="AA23" s="54">
        <v>105.78601102</v>
      </c>
      <c r="AB23" s="54">
        <v>106.38935813000001</v>
      </c>
      <c r="AC23" s="54">
        <v>107.05912223999999</v>
      </c>
      <c r="AD23" s="54">
        <v>108.10548442</v>
      </c>
      <c r="AE23" s="54">
        <v>108.67544675000001</v>
      </c>
      <c r="AF23" s="54">
        <v>109.07919031</v>
      </c>
      <c r="AG23" s="54">
        <v>108.98323188000001</v>
      </c>
      <c r="AH23" s="54">
        <v>109.30465024999999</v>
      </c>
      <c r="AI23" s="54">
        <v>109.70996223</v>
      </c>
      <c r="AJ23" s="54">
        <v>110.31361726</v>
      </c>
      <c r="AK23" s="54">
        <v>110.80087938</v>
      </c>
      <c r="AL23" s="54">
        <v>111.28619802</v>
      </c>
      <c r="AM23" s="54">
        <v>111.82648817</v>
      </c>
      <c r="AN23" s="54">
        <v>112.26523362</v>
      </c>
      <c r="AO23" s="54">
        <v>112.65934935999999</v>
      </c>
      <c r="AP23" s="54">
        <v>113.00988941999999</v>
      </c>
      <c r="AQ23" s="54">
        <v>113.31395523</v>
      </c>
      <c r="AR23" s="54">
        <v>113.57260081</v>
      </c>
      <c r="AS23" s="54">
        <v>113.92292676</v>
      </c>
      <c r="AT23" s="54">
        <v>113.98790643</v>
      </c>
      <c r="AU23" s="54">
        <v>113.90464043</v>
      </c>
      <c r="AV23" s="54">
        <v>113.42494732</v>
      </c>
      <c r="AW23" s="54">
        <v>113.23132605000001</v>
      </c>
      <c r="AX23" s="54">
        <v>113.07559517999999</v>
      </c>
      <c r="AY23" s="54">
        <v>113.06566608999999</v>
      </c>
      <c r="AZ23" s="54">
        <v>112.9047825</v>
      </c>
      <c r="BA23" s="54">
        <v>112.70085578</v>
      </c>
      <c r="BB23" s="238">
        <v>112.2525</v>
      </c>
      <c r="BC23" s="238">
        <v>112.1135</v>
      </c>
      <c r="BD23" s="238">
        <v>112.0825</v>
      </c>
      <c r="BE23" s="238">
        <v>112.21550000000001</v>
      </c>
      <c r="BF23" s="238">
        <v>112.35850000000001</v>
      </c>
      <c r="BG23" s="238">
        <v>112.56740000000001</v>
      </c>
      <c r="BH23" s="238">
        <v>112.9563</v>
      </c>
      <c r="BI23" s="238">
        <v>113.2116</v>
      </c>
      <c r="BJ23" s="238">
        <v>113.4474</v>
      </c>
      <c r="BK23" s="238">
        <v>113.629</v>
      </c>
      <c r="BL23" s="238">
        <v>113.85169999999999</v>
      </c>
      <c r="BM23" s="238">
        <v>114.081</v>
      </c>
      <c r="BN23" s="238">
        <v>114.3111</v>
      </c>
      <c r="BO23" s="238">
        <v>114.5575</v>
      </c>
      <c r="BP23" s="238">
        <v>114.8145</v>
      </c>
      <c r="BQ23" s="238">
        <v>115.11579999999999</v>
      </c>
      <c r="BR23" s="238">
        <v>115.3689</v>
      </c>
      <c r="BS23" s="238">
        <v>115.60760000000001</v>
      </c>
      <c r="BT23" s="238">
        <v>115.8317</v>
      </c>
      <c r="BU23" s="238">
        <v>116.0414</v>
      </c>
      <c r="BV23" s="238">
        <v>116.23650000000001</v>
      </c>
    </row>
    <row r="24" spans="1:74" ht="11.15" customHeight="1" x14ac:dyDescent="0.25">
      <c r="A24" s="117" t="s">
        <v>683</v>
      </c>
      <c r="B24" s="164" t="s">
        <v>425</v>
      </c>
      <c r="C24" s="54">
        <v>99.379611474000001</v>
      </c>
      <c r="D24" s="54">
        <v>99.006963666999994</v>
      </c>
      <c r="E24" s="54">
        <v>98.710474531000003</v>
      </c>
      <c r="F24" s="54">
        <v>98.546515092999996</v>
      </c>
      <c r="G24" s="54">
        <v>98.360065030000001</v>
      </c>
      <c r="H24" s="54">
        <v>98.207495370000004</v>
      </c>
      <c r="I24" s="54">
        <v>98.125899873999998</v>
      </c>
      <c r="J24" s="54">
        <v>98.013270695000003</v>
      </c>
      <c r="K24" s="54">
        <v>97.906701593999998</v>
      </c>
      <c r="L24" s="54">
        <v>97.931019988000003</v>
      </c>
      <c r="M24" s="54">
        <v>97.742950485999998</v>
      </c>
      <c r="N24" s="54">
        <v>97.467320502999996</v>
      </c>
      <c r="O24" s="54">
        <v>98.590765916999999</v>
      </c>
      <c r="P24" s="54">
        <v>97.025038062999997</v>
      </c>
      <c r="Q24" s="54">
        <v>94.256772819000005</v>
      </c>
      <c r="R24" s="54">
        <v>85.829674596000004</v>
      </c>
      <c r="S24" s="54">
        <v>83.998556262999998</v>
      </c>
      <c r="T24" s="54">
        <v>84.307122231999998</v>
      </c>
      <c r="U24" s="54">
        <v>90.436982158000006</v>
      </c>
      <c r="V24" s="54">
        <v>92.263709488000003</v>
      </c>
      <c r="W24" s="54">
        <v>93.468913876000002</v>
      </c>
      <c r="X24" s="54">
        <v>93.444194112000005</v>
      </c>
      <c r="Y24" s="54">
        <v>93.862653527999996</v>
      </c>
      <c r="Z24" s="54">
        <v>94.115890911999998</v>
      </c>
      <c r="AA24" s="54">
        <v>93.775154529000005</v>
      </c>
      <c r="AB24" s="54">
        <v>94.019511649999998</v>
      </c>
      <c r="AC24" s="54">
        <v>94.420210538999996</v>
      </c>
      <c r="AD24" s="54">
        <v>95.406150112999995</v>
      </c>
      <c r="AE24" s="54">
        <v>95.797858352999995</v>
      </c>
      <c r="AF24" s="54">
        <v>96.024234176999997</v>
      </c>
      <c r="AG24" s="54">
        <v>95.769487265999999</v>
      </c>
      <c r="AH24" s="54">
        <v>95.902040991999996</v>
      </c>
      <c r="AI24" s="54">
        <v>96.106105037999995</v>
      </c>
      <c r="AJ24" s="54">
        <v>96.503798411999995</v>
      </c>
      <c r="AK24" s="54">
        <v>96.759293842000005</v>
      </c>
      <c r="AL24" s="54">
        <v>96.994710334999994</v>
      </c>
      <c r="AM24" s="54">
        <v>97.160476023000001</v>
      </c>
      <c r="AN24" s="54">
        <v>97.392913546000003</v>
      </c>
      <c r="AO24" s="54">
        <v>97.642451034999993</v>
      </c>
      <c r="AP24" s="54">
        <v>98.064642452000001</v>
      </c>
      <c r="AQ24" s="54">
        <v>98.231714400000001</v>
      </c>
      <c r="AR24" s="54">
        <v>98.299220843000001</v>
      </c>
      <c r="AS24" s="54">
        <v>98.257571717999994</v>
      </c>
      <c r="AT24" s="54">
        <v>98.133139693000004</v>
      </c>
      <c r="AU24" s="54">
        <v>97.916334707999994</v>
      </c>
      <c r="AV24" s="54">
        <v>97.393836672999996</v>
      </c>
      <c r="AW24" s="54">
        <v>97.152275832000001</v>
      </c>
      <c r="AX24" s="54">
        <v>96.978332097000006</v>
      </c>
      <c r="AY24" s="54">
        <v>96.981949728999993</v>
      </c>
      <c r="AZ24" s="54">
        <v>96.860782008000001</v>
      </c>
      <c r="BA24" s="54">
        <v>96.724773194999997</v>
      </c>
      <c r="BB24" s="238">
        <v>96.441490000000002</v>
      </c>
      <c r="BC24" s="238">
        <v>96.375119999999995</v>
      </c>
      <c r="BD24" s="238">
        <v>96.393240000000006</v>
      </c>
      <c r="BE24" s="238">
        <v>96.515150000000006</v>
      </c>
      <c r="BF24" s="238">
        <v>96.687740000000005</v>
      </c>
      <c r="BG24" s="238">
        <v>96.930329999999998</v>
      </c>
      <c r="BH24" s="238">
        <v>97.353589999999997</v>
      </c>
      <c r="BI24" s="238">
        <v>97.653180000000006</v>
      </c>
      <c r="BJ24" s="238">
        <v>97.939760000000007</v>
      </c>
      <c r="BK24" s="238">
        <v>98.201650000000001</v>
      </c>
      <c r="BL24" s="238">
        <v>98.471010000000007</v>
      </c>
      <c r="BM24" s="238">
        <v>98.736140000000006</v>
      </c>
      <c r="BN24" s="238">
        <v>98.987409999999997</v>
      </c>
      <c r="BO24" s="238">
        <v>99.251310000000004</v>
      </c>
      <c r="BP24" s="238">
        <v>99.518199999999993</v>
      </c>
      <c r="BQ24" s="238">
        <v>99.810140000000004</v>
      </c>
      <c r="BR24" s="238">
        <v>100.0665</v>
      </c>
      <c r="BS24" s="238">
        <v>100.30929999999999</v>
      </c>
      <c r="BT24" s="238">
        <v>100.5386</v>
      </c>
      <c r="BU24" s="238">
        <v>100.7543</v>
      </c>
      <c r="BV24" s="238">
        <v>100.95650000000001</v>
      </c>
    </row>
    <row r="25" spans="1:74" ht="11.15" customHeight="1" x14ac:dyDescent="0.25">
      <c r="A25" s="117"/>
      <c r="B25" s="129" t="s">
        <v>1301</v>
      </c>
      <c r="C25" s="196"/>
      <c r="D25" s="196"/>
      <c r="E25" s="196"/>
      <c r="F25" s="196"/>
      <c r="G25" s="196"/>
      <c r="H25" s="196"/>
      <c r="I25" s="196"/>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c r="AQ25" s="196"/>
      <c r="AR25" s="196"/>
      <c r="AS25" s="196"/>
      <c r="AT25" s="196"/>
      <c r="AU25" s="196"/>
      <c r="AV25" s="196"/>
      <c r="AW25" s="196"/>
      <c r="AX25" s="196"/>
      <c r="AY25" s="196"/>
      <c r="AZ25" s="196"/>
      <c r="BA25" s="196"/>
      <c r="BB25" s="252"/>
      <c r="BC25" s="252"/>
      <c r="BD25" s="252"/>
      <c r="BE25" s="252"/>
      <c r="BF25" s="252"/>
      <c r="BG25" s="252"/>
      <c r="BH25" s="252"/>
      <c r="BI25" s="252"/>
      <c r="BJ25" s="252"/>
      <c r="BK25" s="252"/>
      <c r="BL25" s="252"/>
      <c r="BM25" s="252"/>
      <c r="BN25" s="252"/>
      <c r="BO25" s="252"/>
      <c r="BP25" s="252"/>
      <c r="BQ25" s="252"/>
      <c r="BR25" s="252"/>
      <c r="BS25" s="252"/>
      <c r="BT25" s="252"/>
      <c r="BU25" s="252"/>
      <c r="BV25" s="252"/>
    </row>
    <row r="26" spans="1:74" ht="11.15" customHeight="1" x14ac:dyDescent="0.25">
      <c r="A26" s="117" t="s">
        <v>684</v>
      </c>
      <c r="B26" s="164" t="s">
        <v>418</v>
      </c>
      <c r="C26" s="190">
        <v>902.65636635999999</v>
      </c>
      <c r="D26" s="190">
        <v>908.10171714000001</v>
      </c>
      <c r="E26" s="190">
        <v>910.50378820000003</v>
      </c>
      <c r="F26" s="190">
        <v>905.84109320000005</v>
      </c>
      <c r="G26" s="190">
        <v>905.17271955000001</v>
      </c>
      <c r="H26" s="190">
        <v>904.47718092000002</v>
      </c>
      <c r="I26" s="190">
        <v>903.31952471</v>
      </c>
      <c r="J26" s="190">
        <v>902.89587057999995</v>
      </c>
      <c r="K26" s="190">
        <v>902.77126594000003</v>
      </c>
      <c r="L26" s="190">
        <v>903.33799216</v>
      </c>
      <c r="M26" s="190">
        <v>903.51727544000005</v>
      </c>
      <c r="N26" s="190">
        <v>903.70139716000006</v>
      </c>
      <c r="O26" s="190">
        <v>894.02281817000005</v>
      </c>
      <c r="P26" s="190">
        <v>901.61727113999996</v>
      </c>
      <c r="Q26" s="190">
        <v>916.61721692000003</v>
      </c>
      <c r="R26" s="190">
        <v>964.03345069</v>
      </c>
      <c r="S26" s="190">
        <v>975.08628569999996</v>
      </c>
      <c r="T26" s="190">
        <v>974.78651712999999</v>
      </c>
      <c r="U26" s="190">
        <v>942.64427388000001</v>
      </c>
      <c r="V26" s="190">
        <v>935.00670148999995</v>
      </c>
      <c r="W26" s="190">
        <v>931.38392885999997</v>
      </c>
      <c r="X26" s="190">
        <v>925.26039813</v>
      </c>
      <c r="Y26" s="190">
        <v>934.55389342000001</v>
      </c>
      <c r="Z26" s="190">
        <v>952.74885687000005</v>
      </c>
      <c r="AA26" s="190">
        <v>1010.3851555</v>
      </c>
      <c r="AB26" s="190">
        <v>1023.478155</v>
      </c>
      <c r="AC26" s="190">
        <v>1022.5677224</v>
      </c>
      <c r="AD26" s="190">
        <v>983.46335555999997</v>
      </c>
      <c r="AE26" s="190">
        <v>972.68893552999998</v>
      </c>
      <c r="AF26" s="190">
        <v>966.05396010000004</v>
      </c>
      <c r="AG26" s="190">
        <v>969.08900472000005</v>
      </c>
      <c r="AH26" s="190">
        <v>966.58498687999997</v>
      </c>
      <c r="AI26" s="190">
        <v>964.07248204999996</v>
      </c>
      <c r="AJ26" s="190">
        <v>961.83410552999999</v>
      </c>
      <c r="AK26" s="190">
        <v>959.09266521999996</v>
      </c>
      <c r="AL26" s="190">
        <v>956.13077642999997</v>
      </c>
      <c r="AM26" s="190">
        <v>952.72786354000004</v>
      </c>
      <c r="AN26" s="190">
        <v>949.49050950000003</v>
      </c>
      <c r="AO26" s="190">
        <v>946.19813869999996</v>
      </c>
      <c r="AP26" s="190">
        <v>940.14818105999996</v>
      </c>
      <c r="AQ26" s="190">
        <v>938.77270425999995</v>
      </c>
      <c r="AR26" s="190">
        <v>939.36913824999999</v>
      </c>
      <c r="AS26" s="190">
        <v>944.53981319000002</v>
      </c>
      <c r="AT26" s="190">
        <v>947.12832112000001</v>
      </c>
      <c r="AU26" s="190">
        <v>949.73699221000004</v>
      </c>
      <c r="AV26" s="190">
        <v>953.62076609999997</v>
      </c>
      <c r="AW26" s="190">
        <v>955.32855877999998</v>
      </c>
      <c r="AX26" s="190">
        <v>956.11530988000004</v>
      </c>
      <c r="AY26" s="190">
        <v>955.1759667</v>
      </c>
      <c r="AZ26" s="190">
        <v>954.72442419000004</v>
      </c>
      <c r="BA26" s="190">
        <v>953.95562961999997</v>
      </c>
      <c r="BB26" s="242">
        <v>951.50819999999999</v>
      </c>
      <c r="BC26" s="242">
        <v>951.1259</v>
      </c>
      <c r="BD26" s="242">
        <v>951.44740000000002</v>
      </c>
      <c r="BE26" s="242">
        <v>953.38459999999998</v>
      </c>
      <c r="BF26" s="242">
        <v>954.42970000000003</v>
      </c>
      <c r="BG26" s="242">
        <v>955.49480000000005</v>
      </c>
      <c r="BH26" s="242">
        <v>956.27</v>
      </c>
      <c r="BI26" s="242">
        <v>957.60720000000003</v>
      </c>
      <c r="BJ26" s="242">
        <v>959.19650000000001</v>
      </c>
      <c r="BK26" s="242">
        <v>961.4153</v>
      </c>
      <c r="BL26" s="242">
        <v>963.22609999999997</v>
      </c>
      <c r="BM26" s="242">
        <v>965.00620000000004</v>
      </c>
      <c r="BN26" s="242">
        <v>966.75300000000004</v>
      </c>
      <c r="BO26" s="242">
        <v>968.47349999999994</v>
      </c>
      <c r="BP26" s="242">
        <v>970.16520000000003</v>
      </c>
      <c r="BQ26" s="242">
        <v>971.85209999999995</v>
      </c>
      <c r="BR26" s="242">
        <v>973.46820000000002</v>
      </c>
      <c r="BS26" s="242">
        <v>975.0376</v>
      </c>
      <c r="BT26" s="242">
        <v>976.56020000000001</v>
      </c>
      <c r="BU26" s="242">
        <v>978.03599999999994</v>
      </c>
      <c r="BV26" s="242">
        <v>979.46500000000003</v>
      </c>
    </row>
    <row r="27" spans="1:74" ht="11.15" customHeight="1" x14ac:dyDescent="0.25">
      <c r="A27" s="117" t="s">
        <v>685</v>
      </c>
      <c r="B27" s="164" t="s">
        <v>448</v>
      </c>
      <c r="C27" s="190">
        <v>2319.7517269999998</v>
      </c>
      <c r="D27" s="190">
        <v>2327.6759419</v>
      </c>
      <c r="E27" s="190">
        <v>2332.8883513999999</v>
      </c>
      <c r="F27" s="190">
        <v>2332.3944562000001</v>
      </c>
      <c r="G27" s="190">
        <v>2334.4291294</v>
      </c>
      <c r="H27" s="190">
        <v>2335.9978718000002</v>
      </c>
      <c r="I27" s="190">
        <v>2336.2877254</v>
      </c>
      <c r="J27" s="190">
        <v>2337.5343244999999</v>
      </c>
      <c r="K27" s="190">
        <v>2338.9247114</v>
      </c>
      <c r="L27" s="190">
        <v>2340.1799246999999</v>
      </c>
      <c r="M27" s="190">
        <v>2342.0671075999999</v>
      </c>
      <c r="N27" s="190">
        <v>2344.3072990000001</v>
      </c>
      <c r="O27" s="190">
        <v>2321.2061804999998</v>
      </c>
      <c r="P27" s="190">
        <v>2343.4231276</v>
      </c>
      <c r="Q27" s="190">
        <v>2385.2638219</v>
      </c>
      <c r="R27" s="190">
        <v>2508.3688133000001</v>
      </c>
      <c r="S27" s="190">
        <v>2543.2265898000001</v>
      </c>
      <c r="T27" s="190">
        <v>2551.4777011000001</v>
      </c>
      <c r="U27" s="190">
        <v>2499.5141210000002</v>
      </c>
      <c r="V27" s="190">
        <v>2479.7579217000002</v>
      </c>
      <c r="W27" s="190">
        <v>2458.6010768000001</v>
      </c>
      <c r="X27" s="190">
        <v>2387.3926661</v>
      </c>
      <c r="Y27" s="190">
        <v>2399.9227203</v>
      </c>
      <c r="Z27" s="190">
        <v>2447.5403191999999</v>
      </c>
      <c r="AA27" s="190">
        <v>2637.6969806000002</v>
      </c>
      <c r="AB27" s="190">
        <v>2674.9010305000002</v>
      </c>
      <c r="AC27" s="190">
        <v>2666.6039867</v>
      </c>
      <c r="AD27" s="190">
        <v>2531.3435571999999</v>
      </c>
      <c r="AE27" s="190">
        <v>2493.1410449999998</v>
      </c>
      <c r="AF27" s="190">
        <v>2470.5341582999999</v>
      </c>
      <c r="AG27" s="190">
        <v>2486.8884423</v>
      </c>
      <c r="AH27" s="190">
        <v>2477.9486471999999</v>
      </c>
      <c r="AI27" s="190">
        <v>2467.0803184000001</v>
      </c>
      <c r="AJ27" s="190">
        <v>2449.7008027000002</v>
      </c>
      <c r="AK27" s="190">
        <v>2438.4123963000002</v>
      </c>
      <c r="AL27" s="190">
        <v>2428.6324461999998</v>
      </c>
      <c r="AM27" s="190">
        <v>2421.8890216</v>
      </c>
      <c r="AN27" s="190">
        <v>2413.9799318999999</v>
      </c>
      <c r="AO27" s="190">
        <v>2406.4332463000001</v>
      </c>
      <c r="AP27" s="190">
        <v>2394.6098433000002</v>
      </c>
      <c r="AQ27" s="190">
        <v>2391.2673073000001</v>
      </c>
      <c r="AR27" s="190">
        <v>2391.7665164999999</v>
      </c>
      <c r="AS27" s="190">
        <v>2401.3690817000002</v>
      </c>
      <c r="AT27" s="190">
        <v>2405.6055737000001</v>
      </c>
      <c r="AU27" s="190">
        <v>2409.7376033</v>
      </c>
      <c r="AV27" s="190">
        <v>2414.0053895000001</v>
      </c>
      <c r="AW27" s="190">
        <v>2417.7483295000002</v>
      </c>
      <c r="AX27" s="190">
        <v>2421.2066426000001</v>
      </c>
      <c r="AY27" s="190">
        <v>2426.3915003000002</v>
      </c>
      <c r="AZ27" s="190">
        <v>2427.7721808000001</v>
      </c>
      <c r="BA27" s="190">
        <v>2427.3598559000002</v>
      </c>
      <c r="BB27" s="242">
        <v>2420.6930000000002</v>
      </c>
      <c r="BC27" s="242">
        <v>2420.0410000000002</v>
      </c>
      <c r="BD27" s="242">
        <v>2420.9409999999998</v>
      </c>
      <c r="BE27" s="242">
        <v>2425.413</v>
      </c>
      <c r="BF27" s="242">
        <v>2427.9059999999999</v>
      </c>
      <c r="BG27" s="242">
        <v>2430.4389999999999</v>
      </c>
      <c r="BH27" s="242">
        <v>2431.989</v>
      </c>
      <c r="BI27" s="242">
        <v>2435.3690000000001</v>
      </c>
      <c r="BJ27" s="242">
        <v>2439.5549999999998</v>
      </c>
      <c r="BK27" s="242">
        <v>2445.7399999999998</v>
      </c>
      <c r="BL27" s="242">
        <v>2450.6460000000002</v>
      </c>
      <c r="BM27" s="242">
        <v>2455.4659999999999</v>
      </c>
      <c r="BN27" s="242">
        <v>2460.44</v>
      </c>
      <c r="BO27" s="242">
        <v>2464.9059999999999</v>
      </c>
      <c r="BP27" s="242">
        <v>2469.105</v>
      </c>
      <c r="BQ27" s="242">
        <v>2472.8159999999998</v>
      </c>
      <c r="BR27" s="242">
        <v>2476.6480000000001</v>
      </c>
      <c r="BS27" s="242">
        <v>2480.38</v>
      </c>
      <c r="BT27" s="242">
        <v>2484.0120000000002</v>
      </c>
      <c r="BU27" s="242">
        <v>2487.5430000000001</v>
      </c>
      <c r="BV27" s="242">
        <v>2490.9749999999999</v>
      </c>
    </row>
    <row r="28" spans="1:74" ht="11.15" customHeight="1" x14ac:dyDescent="0.25">
      <c r="A28" s="117" t="s">
        <v>686</v>
      </c>
      <c r="B28" s="164" t="s">
        <v>419</v>
      </c>
      <c r="C28" s="190">
        <v>2343.0458444000001</v>
      </c>
      <c r="D28" s="190">
        <v>2348.3818096999998</v>
      </c>
      <c r="E28" s="190">
        <v>2350.8546268</v>
      </c>
      <c r="F28" s="190">
        <v>2344.5267131999999</v>
      </c>
      <c r="G28" s="190">
        <v>2345.7264205000001</v>
      </c>
      <c r="H28" s="190">
        <v>2348.5161664000002</v>
      </c>
      <c r="I28" s="190">
        <v>2354.8996203000002</v>
      </c>
      <c r="J28" s="190">
        <v>2359.3666911</v>
      </c>
      <c r="K28" s="190">
        <v>2363.9210483000002</v>
      </c>
      <c r="L28" s="190">
        <v>2367.0363782999998</v>
      </c>
      <c r="M28" s="190">
        <v>2372.9100432999999</v>
      </c>
      <c r="N28" s="190">
        <v>2380.0157297000001</v>
      </c>
      <c r="O28" s="190">
        <v>2359.7042000000001</v>
      </c>
      <c r="P28" s="190">
        <v>2390.7608574999999</v>
      </c>
      <c r="Q28" s="190">
        <v>2444.5364647000001</v>
      </c>
      <c r="R28" s="190">
        <v>2601.6237486</v>
      </c>
      <c r="S28" s="190">
        <v>2640.3927100000001</v>
      </c>
      <c r="T28" s="190">
        <v>2641.4360756999999</v>
      </c>
      <c r="U28" s="190">
        <v>2543.6549153000001</v>
      </c>
      <c r="V28" s="190">
        <v>2515.0712877999999</v>
      </c>
      <c r="W28" s="190">
        <v>2494.5862627000001</v>
      </c>
      <c r="X28" s="190">
        <v>2446.987106</v>
      </c>
      <c r="Y28" s="190">
        <v>2469.1088362</v>
      </c>
      <c r="Z28" s="190">
        <v>2525.7387193</v>
      </c>
      <c r="AA28" s="190">
        <v>2736.3867021999999</v>
      </c>
      <c r="AB28" s="190">
        <v>2772.4004309000002</v>
      </c>
      <c r="AC28" s="190">
        <v>2753.2898522</v>
      </c>
      <c r="AD28" s="190">
        <v>2578.5242257</v>
      </c>
      <c r="AE28" s="190">
        <v>2524.5630876999999</v>
      </c>
      <c r="AF28" s="190">
        <v>2490.8756978000001</v>
      </c>
      <c r="AG28" s="190">
        <v>2502.2080323</v>
      </c>
      <c r="AH28" s="190">
        <v>2490.5086559000001</v>
      </c>
      <c r="AI28" s="190">
        <v>2480.5235450999999</v>
      </c>
      <c r="AJ28" s="190">
        <v>2473.5238313999998</v>
      </c>
      <c r="AK28" s="190">
        <v>2466.0139033</v>
      </c>
      <c r="AL28" s="190">
        <v>2459.2648921</v>
      </c>
      <c r="AM28" s="190">
        <v>2454.3955329</v>
      </c>
      <c r="AN28" s="190">
        <v>2448.3293044000002</v>
      </c>
      <c r="AO28" s="190">
        <v>2442.1849415000001</v>
      </c>
      <c r="AP28" s="190">
        <v>2431.8884409000002</v>
      </c>
      <c r="AQ28" s="190">
        <v>2428.6433118999998</v>
      </c>
      <c r="AR28" s="190">
        <v>2428.3755510000001</v>
      </c>
      <c r="AS28" s="190">
        <v>2434.0128371999999</v>
      </c>
      <c r="AT28" s="190">
        <v>2437.5040534</v>
      </c>
      <c r="AU28" s="190">
        <v>2441.7768784999998</v>
      </c>
      <c r="AV28" s="190">
        <v>2449.4836393999999</v>
      </c>
      <c r="AW28" s="190">
        <v>2453.3304373000001</v>
      </c>
      <c r="AX28" s="190">
        <v>2455.969599</v>
      </c>
      <c r="AY28" s="190">
        <v>2457.5336997999998</v>
      </c>
      <c r="AZ28" s="190">
        <v>2457.6581577000002</v>
      </c>
      <c r="BA28" s="190">
        <v>2456.4755479</v>
      </c>
      <c r="BB28" s="242">
        <v>2449.7620000000002</v>
      </c>
      <c r="BC28" s="242">
        <v>2449.1329999999998</v>
      </c>
      <c r="BD28" s="242">
        <v>2450.366</v>
      </c>
      <c r="BE28" s="242">
        <v>2455.8040000000001</v>
      </c>
      <c r="BF28" s="242">
        <v>2459</v>
      </c>
      <c r="BG28" s="242">
        <v>2462.299</v>
      </c>
      <c r="BH28" s="242">
        <v>2464.6849999999999</v>
      </c>
      <c r="BI28" s="242">
        <v>2468.951</v>
      </c>
      <c r="BJ28" s="242">
        <v>2474.0810000000001</v>
      </c>
      <c r="BK28" s="242">
        <v>2481.529</v>
      </c>
      <c r="BL28" s="242">
        <v>2487.297</v>
      </c>
      <c r="BM28" s="242">
        <v>2492.8389999999999</v>
      </c>
      <c r="BN28" s="242">
        <v>2498.0279999999998</v>
      </c>
      <c r="BO28" s="242">
        <v>2503.2130000000002</v>
      </c>
      <c r="BP28" s="242">
        <v>2508.2669999999998</v>
      </c>
      <c r="BQ28" s="242">
        <v>2513.2840000000001</v>
      </c>
      <c r="BR28" s="242">
        <v>2518.0030000000002</v>
      </c>
      <c r="BS28" s="242">
        <v>2522.52</v>
      </c>
      <c r="BT28" s="242">
        <v>2526.8339999999998</v>
      </c>
      <c r="BU28" s="242">
        <v>2530.9450000000002</v>
      </c>
      <c r="BV28" s="242">
        <v>2534.8530000000001</v>
      </c>
    </row>
    <row r="29" spans="1:74" ht="11.15" customHeight="1" x14ac:dyDescent="0.25">
      <c r="A29" s="117" t="s">
        <v>687</v>
      </c>
      <c r="B29" s="164" t="s">
        <v>420</v>
      </c>
      <c r="C29" s="190">
        <v>1100.1567835999999</v>
      </c>
      <c r="D29" s="190">
        <v>1101.2665973999999</v>
      </c>
      <c r="E29" s="190">
        <v>1101.4132225000001</v>
      </c>
      <c r="F29" s="190">
        <v>1096.5060328</v>
      </c>
      <c r="G29" s="190">
        <v>1097.7942501</v>
      </c>
      <c r="H29" s="190">
        <v>1101.1872483</v>
      </c>
      <c r="I29" s="190">
        <v>1111.1090815</v>
      </c>
      <c r="J29" s="190">
        <v>1115.393601</v>
      </c>
      <c r="K29" s="190">
        <v>1118.4648609000001</v>
      </c>
      <c r="L29" s="190">
        <v>1117.9750331</v>
      </c>
      <c r="M29" s="190">
        <v>1120.380645</v>
      </c>
      <c r="N29" s="190">
        <v>1123.3338685000001</v>
      </c>
      <c r="O29" s="190">
        <v>1113.6943538999999</v>
      </c>
      <c r="P29" s="190">
        <v>1127.5980626999999</v>
      </c>
      <c r="Q29" s="190">
        <v>1151.9046452</v>
      </c>
      <c r="R29" s="190">
        <v>1225.0168472</v>
      </c>
      <c r="S29" s="190">
        <v>1241.3271179999999</v>
      </c>
      <c r="T29" s="190">
        <v>1239.2382032</v>
      </c>
      <c r="U29" s="190">
        <v>1185.0651917</v>
      </c>
      <c r="V29" s="190">
        <v>1171.4415893</v>
      </c>
      <c r="W29" s="190">
        <v>1164.6824847</v>
      </c>
      <c r="X29" s="190">
        <v>1157.2865863</v>
      </c>
      <c r="Y29" s="190">
        <v>1169.8824462</v>
      </c>
      <c r="Z29" s="190">
        <v>1194.9687727999999</v>
      </c>
      <c r="AA29" s="190">
        <v>1278.0259759</v>
      </c>
      <c r="AB29" s="190">
        <v>1293.9829284</v>
      </c>
      <c r="AC29" s="190">
        <v>1288.3200403000001</v>
      </c>
      <c r="AD29" s="190">
        <v>1223.4029235999999</v>
      </c>
      <c r="AE29" s="190">
        <v>1202.7261449</v>
      </c>
      <c r="AF29" s="190">
        <v>1188.6553165</v>
      </c>
      <c r="AG29" s="190">
        <v>1188.9804036</v>
      </c>
      <c r="AH29" s="190">
        <v>1182.2790015999999</v>
      </c>
      <c r="AI29" s="190">
        <v>1176.3410756999999</v>
      </c>
      <c r="AJ29" s="190">
        <v>1170.2247176999999</v>
      </c>
      <c r="AK29" s="190">
        <v>1166.5201755000001</v>
      </c>
      <c r="AL29" s="190">
        <v>1164.2855408999999</v>
      </c>
      <c r="AM29" s="190">
        <v>1165.6744343</v>
      </c>
      <c r="AN29" s="190">
        <v>1164.7643992999999</v>
      </c>
      <c r="AO29" s="190">
        <v>1163.7090562999999</v>
      </c>
      <c r="AP29" s="190">
        <v>1160.6405056999999</v>
      </c>
      <c r="AQ29" s="190">
        <v>1160.6954718</v>
      </c>
      <c r="AR29" s="190">
        <v>1162.0060547</v>
      </c>
      <c r="AS29" s="190">
        <v>1166.1342449000001</v>
      </c>
      <c r="AT29" s="190">
        <v>1168.7845689000001</v>
      </c>
      <c r="AU29" s="190">
        <v>1171.5190169</v>
      </c>
      <c r="AV29" s="190">
        <v>1175.1422402999999</v>
      </c>
      <c r="AW29" s="190">
        <v>1177.441448</v>
      </c>
      <c r="AX29" s="190">
        <v>1179.2212913999999</v>
      </c>
      <c r="AY29" s="190">
        <v>1180.838166</v>
      </c>
      <c r="AZ29" s="190">
        <v>1181.3119839999999</v>
      </c>
      <c r="BA29" s="190">
        <v>1180.999141</v>
      </c>
      <c r="BB29" s="242">
        <v>1177.7090000000001</v>
      </c>
      <c r="BC29" s="242">
        <v>1177.4659999999999</v>
      </c>
      <c r="BD29" s="242">
        <v>1178.079</v>
      </c>
      <c r="BE29" s="242">
        <v>1180.549</v>
      </c>
      <c r="BF29" s="242">
        <v>1182.126</v>
      </c>
      <c r="BG29" s="242">
        <v>1183.81</v>
      </c>
      <c r="BH29" s="242">
        <v>1185.2339999999999</v>
      </c>
      <c r="BI29" s="242">
        <v>1187.4059999999999</v>
      </c>
      <c r="BJ29" s="242">
        <v>1189.961</v>
      </c>
      <c r="BK29" s="242">
        <v>1193.51</v>
      </c>
      <c r="BL29" s="242">
        <v>1196.3699999999999</v>
      </c>
      <c r="BM29" s="242">
        <v>1199.153</v>
      </c>
      <c r="BN29" s="242">
        <v>1201.819</v>
      </c>
      <c r="BO29" s="242">
        <v>1204.479</v>
      </c>
      <c r="BP29" s="242">
        <v>1207.0930000000001</v>
      </c>
      <c r="BQ29" s="242">
        <v>1209.7049999999999</v>
      </c>
      <c r="BR29" s="242">
        <v>1212.194</v>
      </c>
      <c r="BS29" s="242">
        <v>1214.6030000000001</v>
      </c>
      <c r="BT29" s="242">
        <v>1216.933</v>
      </c>
      <c r="BU29" s="242">
        <v>1219.184</v>
      </c>
      <c r="BV29" s="242">
        <v>1221.355</v>
      </c>
    </row>
    <row r="30" spans="1:74" ht="11.15" customHeight="1" x14ac:dyDescent="0.25">
      <c r="A30" s="117" t="s">
        <v>688</v>
      </c>
      <c r="B30" s="164" t="s">
        <v>421</v>
      </c>
      <c r="C30" s="190">
        <v>3221.4301037</v>
      </c>
      <c r="D30" s="190">
        <v>3239.6785885999998</v>
      </c>
      <c r="E30" s="190">
        <v>3252.7194370000002</v>
      </c>
      <c r="F30" s="190">
        <v>3253.8997104</v>
      </c>
      <c r="G30" s="190">
        <v>3261.5149898</v>
      </c>
      <c r="H30" s="190">
        <v>3268.9123367000002</v>
      </c>
      <c r="I30" s="190">
        <v>3275.9380328000002</v>
      </c>
      <c r="J30" s="190">
        <v>3283.0148033</v>
      </c>
      <c r="K30" s="190">
        <v>3289.9889299000001</v>
      </c>
      <c r="L30" s="190">
        <v>3297.7848214999999</v>
      </c>
      <c r="M30" s="190">
        <v>3303.8603539000001</v>
      </c>
      <c r="N30" s="190">
        <v>3309.139936</v>
      </c>
      <c r="O30" s="190">
        <v>3276.7703591</v>
      </c>
      <c r="P30" s="190">
        <v>3308.0979470000002</v>
      </c>
      <c r="Q30" s="190">
        <v>3366.269491</v>
      </c>
      <c r="R30" s="190">
        <v>3546.1616915999998</v>
      </c>
      <c r="S30" s="190">
        <v>3586.8636225999999</v>
      </c>
      <c r="T30" s="190">
        <v>3583.2519843999999</v>
      </c>
      <c r="U30" s="190">
        <v>3461.8984061000001</v>
      </c>
      <c r="V30" s="190">
        <v>3424.7309079000001</v>
      </c>
      <c r="W30" s="190">
        <v>3398.3211188999999</v>
      </c>
      <c r="X30" s="190">
        <v>3334.6736744999998</v>
      </c>
      <c r="Y30" s="190">
        <v>3365.7758269999999</v>
      </c>
      <c r="Z30" s="190">
        <v>3443.6322117999998</v>
      </c>
      <c r="AA30" s="190">
        <v>3728.3508335000001</v>
      </c>
      <c r="AB30" s="190">
        <v>3779.6346797000001</v>
      </c>
      <c r="AC30" s="190">
        <v>3757.5917548000002</v>
      </c>
      <c r="AD30" s="190">
        <v>3527.5458167000002</v>
      </c>
      <c r="AE30" s="190">
        <v>3459.8565312999999</v>
      </c>
      <c r="AF30" s="190">
        <v>3419.8476565000001</v>
      </c>
      <c r="AG30" s="190">
        <v>3439.2794966000001</v>
      </c>
      <c r="AH30" s="190">
        <v>3430.8112145999999</v>
      </c>
      <c r="AI30" s="190">
        <v>3426.2031148999999</v>
      </c>
      <c r="AJ30" s="190">
        <v>3435.3795267999999</v>
      </c>
      <c r="AK30" s="190">
        <v>3431.0485445999998</v>
      </c>
      <c r="AL30" s="190">
        <v>3423.1344976</v>
      </c>
      <c r="AM30" s="190">
        <v>3403.4308319000002</v>
      </c>
      <c r="AN30" s="190">
        <v>3394.5055708</v>
      </c>
      <c r="AO30" s="190">
        <v>3388.1521604</v>
      </c>
      <c r="AP30" s="190">
        <v>3381.4884639000002</v>
      </c>
      <c r="AQ30" s="190">
        <v>3382.4403573</v>
      </c>
      <c r="AR30" s="190">
        <v>3388.1257039000002</v>
      </c>
      <c r="AS30" s="190">
        <v>3406.4331164</v>
      </c>
      <c r="AT30" s="190">
        <v>3415.6689098000002</v>
      </c>
      <c r="AU30" s="190">
        <v>3423.7216969999999</v>
      </c>
      <c r="AV30" s="190">
        <v>3430.1033456</v>
      </c>
      <c r="AW30" s="190">
        <v>3436.1562193</v>
      </c>
      <c r="AX30" s="190">
        <v>3441.3921859000002</v>
      </c>
      <c r="AY30" s="190">
        <v>3447.0384840000002</v>
      </c>
      <c r="AZ30" s="190">
        <v>3449.7202072</v>
      </c>
      <c r="BA30" s="190">
        <v>3450.6645944000002</v>
      </c>
      <c r="BB30" s="242">
        <v>3444.5720000000001</v>
      </c>
      <c r="BC30" s="242">
        <v>3446.0160000000001</v>
      </c>
      <c r="BD30" s="242">
        <v>3449.6979999999999</v>
      </c>
      <c r="BE30" s="242">
        <v>3458.3090000000002</v>
      </c>
      <c r="BF30" s="242">
        <v>3464.4470000000001</v>
      </c>
      <c r="BG30" s="242">
        <v>3470.8029999999999</v>
      </c>
      <c r="BH30" s="242">
        <v>3476.08</v>
      </c>
      <c r="BI30" s="242">
        <v>3483.848</v>
      </c>
      <c r="BJ30" s="242">
        <v>3492.8069999999998</v>
      </c>
      <c r="BK30" s="242">
        <v>3505.223</v>
      </c>
      <c r="BL30" s="242">
        <v>3514.8690000000001</v>
      </c>
      <c r="BM30" s="242">
        <v>3524.0070000000001</v>
      </c>
      <c r="BN30" s="242">
        <v>3531.9340000000002</v>
      </c>
      <c r="BO30" s="242">
        <v>3540.5889999999999</v>
      </c>
      <c r="BP30" s="242">
        <v>3549.2660000000001</v>
      </c>
      <c r="BQ30" s="242">
        <v>3558.444</v>
      </c>
      <c r="BR30" s="242">
        <v>3566.808</v>
      </c>
      <c r="BS30" s="242">
        <v>3574.8359999999998</v>
      </c>
      <c r="BT30" s="242">
        <v>3582.527</v>
      </c>
      <c r="BU30" s="242">
        <v>3589.8829999999998</v>
      </c>
      <c r="BV30" s="242">
        <v>3596.902</v>
      </c>
    </row>
    <row r="31" spans="1:74" ht="11.15" customHeight="1" x14ac:dyDescent="0.25">
      <c r="A31" s="117" t="s">
        <v>689</v>
      </c>
      <c r="B31" s="164" t="s">
        <v>422</v>
      </c>
      <c r="C31" s="190">
        <v>881.82780606999995</v>
      </c>
      <c r="D31" s="190">
        <v>883.51226086999998</v>
      </c>
      <c r="E31" s="190">
        <v>883.89919917999998</v>
      </c>
      <c r="F31" s="190">
        <v>880.22632134000003</v>
      </c>
      <c r="G31" s="190">
        <v>880.08995138</v>
      </c>
      <c r="H31" s="190">
        <v>880.72778963999997</v>
      </c>
      <c r="I31" s="190">
        <v>882.98718830999996</v>
      </c>
      <c r="J31" s="190">
        <v>884.53792891000001</v>
      </c>
      <c r="K31" s="190">
        <v>886.22736359999999</v>
      </c>
      <c r="L31" s="190">
        <v>886.14426172000003</v>
      </c>
      <c r="M31" s="190">
        <v>889.54450763</v>
      </c>
      <c r="N31" s="190">
        <v>894.51687063999998</v>
      </c>
      <c r="O31" s="190">
        <v>893.22681377000004</v>
      </c>
      <c r="P31" s="190">
        <v>907.21931374999997</v>
      </c>
      <c r="Q31" s="190">
        <v>928.65983358999995</v>
      </c>
      <c r="R31" s="190">
        <v>987.46146466000005</v>
      </c>
      <c r="S31" s="190">
        <v>1001.3632057</v>
      </c>
      <c r="T31" s="190">
        <v>1000.2781481</v>
      </c>
      <c r="U31" s="190">
        <v>958.90128229000004</v>
      </c>
      <c r="V31" s="190">
        <v>946.82138442999997</v>
      </c>
      <c r="W31" s="190">
        <v>938.73344502999998</v>
      </c>
      <c r="X31" s="190">
        <v>919.56912305000003</v>
      </c>
      <c r="Y31" s="190">
        <v>930.76635629999998</v>
      </c>
      <c r="Z31" s="190">
        <v>957.25680377000003</v>
      </c>
      <c r="AA31" s="190">
        <v>1052.7225868</v>
      </c>
      <c r="AB31" s="190">
        <v>1069.5378717000001</v>
      </c>
      <c r="AC31" s="190">
        <v>1061.3847797000001</v>
      </c>
      <c r="AD31" s="190">
        <v>981.44212852999999</v>
      </c>
      <c r="AE31" s="190">
        <v>958.46816970999998</v>
      </c>
      <c r="AF31" s="190">
        <v>945.64172084999996</v>
      </c>
      <c r="AG31" s="190">
        <v>955.74936142000001</v>
      </c>
      <c r="AH31" s="190">
        <v>953.62799791999998</v>
      </c>
      <c r="AI31" s="190">
        <v>952.06420979999996</v>
      </c>
      <c r="AJ31" s="190">
        <v>952.44771600000001</v>
      </c>
      <c r="AK31" s="190">
        <v>950.95678944999997</v>
      </c>
      <c r="AL31" s="190">
        <v>948.98114908000002</v>
      </c>
      <c r="AM31" s="190">
        <v>945.76591289999999</v>
      </c>
      <c r="AN31" s="190">
        <v>943.38700639000001</v>
      </c>
      <c r="AO31" s="190">
        <v>941.08954756000003</v>
      </c>
      <c r="AP31" s="190">
        <v>937.58828364999999</v>
      </c>
      <c r="AQ31" s="190">
        <v>936.41765973999998</v>
      </c>
      <c r="AR31" s="190">
        <v>936.29242306000003</v>
      </c>
      <c r="AS31" s="190">
        <v>938.41042039000001</v>
      </c>
      <c r="AT31" s="190">
        <v>939.47757309999997</v>
      </c>
      <c r="AU31" s="190">
        <v>940.69172795999998</v>
      </c>
      <c r="AV31" s="190">
        <v>942.58260031999998</v>
      </c>
      <c r="AW31" s="190">
        <v>943.69347297000002</v>
      </c>
      <c r="AX31" s="190">
        <v>944.55406125000002</v>
      </c>
      <c r="AY31" s="190">
        <v>945.70135961000005</v>
      </c>
      <c r="AZ31" s="190">
        <v>945.65863334000005</v>
      </c>
      <c r="BA31" s="190">
        <v>944.96287688999996</v>
      </c>
      <c r="BB31" s="242">
        <v>941.77650000000006</v>
      </c>
      <c r="BC31" s="242">
        <v>941.15290000000005</v>
      </c>
      <c r="BD31" s="242">
        <v>941.25440000000003</v>
      </c>
      <c r="BE31" s="242">
        <v>943.01729999999998</v>
      </c>
      <c r="BF31" s="242">
        <v>943.86710000000005</v>
      </c>
      <c r="BG31" s="242">
        <v>944.74</v>
      </c>
      <c r="BH31" s="242">
        <v>945.20190000000002</v>
      </c>
      <c r="BI31" s="242">
        <v>946.44669999999996</v>
      </c>
      <c r="BJ31" s="242">
        <v>948.04020000000003</v>
      </c>
      <c r="BK31" s="242">
        <v>950.45489999999995</v>
      </c>
      <c r="BL31" s="242">
        <v>952.39149999999995</v>
      </c>
      <c r="BM31" s="242">
        <v>954.32240000000002</v>
      </c>
      <c r="BN31" s="242">
        <v>956.23519999999996</v>
      </c>
      <c r="BO31" s="242">
        <v>958.16409999999996</v>
      </c>
      <c r="BP31" s="242">
        <v>960.09649999999999</v>
      </c>
      <c r="BQ31" s="242">
        <v>962.12929999999994</v>
      </c>
      <c r="BR31" s="242">
        <v>963.99639999999999</v>
      </c>
      <c r="BS31" s="242">
        <v>965.79470000000003</v>
      </c>
      <c r="BT31" s="242">
        <v>967.52409999999998</v>
      </c>
      <c r="BU31" s="242">
        <v>969.18449999999996</v>
      </c>
      <c r="BV31" s="242">
        <v>970.77610000000004</v>
      </c>
    </row>
    <row r="32" spans="1:74" ht="11.15" customHeight="1" x14ac:dyDescent="0.25">
      <c r="A32" s="117" t="s">
        <v>690</v>
      </c>
      <c r="B32" s="164" t="s">
        <v>423</v>
      </c>
      <c r="C32" s="190">
        <v>1986.8277796</v>
      </c>
      <c r="D32" s="190">
        <v>1990.3753884</v>
      </c>
      <c r="E32" s="190">
        <v>1991.6369027000001</v>
      </c>
      <c r="F32" s="190">
        <v>1985.4419542999999</v>
      </c>
      <c r="G32" s="190">
        <v>1986.0090556</v>
      </c>
      <c r="H32" s="190">
        <v>1988.1678385</v>
      </c>
      <c r="I32" s="190">
        <v>1994.2748184</v>
      </c>
      <c r="J32" s="190">
        <v>1997.8495779</v>
      </c>
      <c r="K32" s="190">
        <v>2001.2486326000001</v>
      </c>
      <c r="L32" s="190">
        <v>2007.5214057999999</v>
      </c>
      <c r="M32" s="190">
        <v>2008.2819829</v>
      </c>
      <c r="N32" s="190">
        <v>2006.5797874</v>
      </c>
      <c r="O32" s="190">
        <v>1974.579571</v>
      </c>
      <c r="P32" s="190">
        <v>1988.8282664999999</v>
      </c>
      <c r="Q32" s="190">
        <v>2021.4906255999999</v>
      </c>
      <c r="R32" s="190">
        <v>2131.9592158</v>
      </c>
      <c r="S32" s="190">
        <v>2156.9044764999999</v>
      </c>
      <c r="T32" s="190">
        <v>2155.7189751999999</v>
      </c>
      <c r="U32" s="190">
        <v>2087.1575969</v>
      </c>
      <c r="V32" s="190">
        <v>2064.6444078999998</v>
      </c>
      <c r="W32" s="190">
        <v>2046.9342932</v>
      </c>
      <c r="X32" s="190">
        <v>1998.4820548</v>
      </c>
      <c r="Y32" s="190">
        <v>2017.0369871</v>
      </c>
      <c r="Z32" s="190">
        <v>2067.0538919999999</v>
      </c>
      <c r="AA32" s="190">
        <v>2250.6626584000001</v>
      </c>
      <c r="AB32" s="190">
        <v>2287.0060920999999</v>
      </c>
      <c r="AC32" s="190">
        <v>2278.2140820999998</v>
      </c>
      <c r="AD32" s="190">
        <v>2142.3876813000002</v>
      </c>
      <c r="AE32" s="190">
        <v>2104.7489937999999</v>
      </c>
      <c r="AF32" s="190">
        <v>2083.3990726000002</v>
      </c>
      <c r="AG32" s="190">
        <v>2096.9128070000002</v>
      </c>
      <c r="AH32" s="190">
        <v>2094.2092517000001</v>
      </c>
      <c r="AI32" s="190">
        <v>2093.863296</v>
      </c>
      <c r="AJ32" s="190">
        <v>2102.3387886999999</v>
      </c>
      <c r="AK32" s="190">
        <v>2101.8601451999998</v>
      </c>
      <c r="AL32" s="190">
        <v>2098.8912144000001</v>
      </c>
      <c r="AM32" s="190">
        <v>2087.6115622000002</v>
      </c>
      <c r="AN32" s="190">
        <v>2084.0273825999998</v>
      </c>
      <c r="AO32" s="190">
        <v>2082.3182415000001</v>
      </c>
      <c r="AP32" s="190">
        <v>2082.1640711</v>
      </c>
      <c r="AQ32" s="190">
        <v>2084.4450575000001</v>
      </c>
      <c r="AR32" s="190">
        <v>2088.8411332000001</v>
      </c>
      <c r="AS32" s="190">
        <v>2098.8409096999999</v>
      </c>
      <c r="AT32" s="190">
        <v>2104.8507049999998</v>
      </c>
      <c r="AU32" s="190">
        <v>2110.3591307000002</v>
      </c>
      <c r="AV32" s="190">
        <v>2114.9069817999998</v>
      </c>
      <c r="AW32" s="190">
        <v>2119.7570722999999</v>
      </c>
      <c r="AX32" s="190">
        <v>2124.4501971</v>
      </c>
      <c r="AY32" s="190">
        <v>2131.5276680000002</v>
      </c>
      <c r="AZ32" s="190">
        <v>2134.0008776999998</v>
      </c>
      <c r="BA32" s="190">
        <v>2134.4111377999998</v>
      </c>
      <c r="BB32" s="242">
        <v>2127.89</v>
      </c>
      <c r="BC32" s="242">
        <v>2127.826</v>
      </c>
      <c r="BD32" s="242">
        <v>2129.3490000000002</v>
      </c>
      <c r="BE32" s="242">
        <v>2134.2060000000001</v>
      </c>
      <c r="BF32" s="242">
        <v>2137.5970000000002</v>
      </c>
      <c r="BG32" s="242">
        <v>2141.2689999999998</v>
      </c>
      <c r="BH32" s="242">
        <v>2144.569</v>
      </c>
      <c r="BI32" s="242">
        <v>2149.288</v>
      </c>
      <c r="BJ32" s="242">
        <v>2154.777</v>
      </c>
      <c r="BK32" s="242">
        <v>2162.2420000000002</v>
      </c>
      <c r="BL32" s="242">
        <v>2168.3609999999999</v>
      </c>
      <c r="BM32" s="242">
        <v>2174.3420000000001</v>
      </c>
      <c r="BN32" s="242">
        <v>2180.1390000000001</v>
      </c>
      <c r="BO32" s="242">
        <v>2185.8780000000002</v>
      </c>
      <c r="BP32" s="242">
        <v>2191.5140000000001</v>
      </c>
      <c r="BQ32" s="242">
        <v>2197.1819999999998</v>
      </c>
      <c r="BR32" s="242">
        <v>2202.509</v>
      </c>
      <c r="BS32" s="242">
        <v>2207.6309999999999</v>
      </c>
      <c r="BT32" s="242">
        <v>2212.5479999999998</v>
      </c>
      <c r="BU32" s="242">
        <v>2217.261</v>
      </c>
      <c r="BV32" s="242">
        <v>2221.768</v>
      </c>
    </row>
    <row r="33" spans="1:74" ht="11.15" customHeight="1" x14ac:dyDescent="0.25">
      <c r="A33" s="117" t="s">
        <v>691</v>
      </c>
      <c r="B33" s="164" t="s">
        <v>424</v>
      </c>
      <c r="C33" s="190">
        <v>1178.2266942000001</v>
      </c>
      <c r="D33" s="190">
        <v>1182.5461456999999</v>
      </c>
      <c r="E33" s="190">
        <v>1184.6239877</v>
      </c>
      <c r="F33" s="190">
        <v>1179.9230778000001</v>
      </c>
      <c r="G33" s="190">
        <v>1180.9205574</v>
      </c>
      <c r="H33" s="190">
        <v>1183.0792841</v>
      </c>
      <c r="I33" s="190">
        <v>1188.3540198999999</v>
      </c>
      <c r="J33" s="190">
        <v>1191.3691693000001</v>
      </c>
      <c r="K33" s="190">
        <v>1194.0794945</v>
      </c>
      <c r="L33" s="190">
        <v>1194.4173198000001</v>
      </c>
      <c r="M33" s="190">
        <v>1198.0687528999999</v>
      </c>
      <c r="N33" s="190">
        <v>1202.9661183000001</v>
      </c>
      <c r="O33" s="190">
        <v>1197.4118033</v>
      </c>
      <c r="P33" s="190">
        <v>1213.5742425999999</v>
      </c>
      <c r="Q33" s="190">
        <v>1239.7558237000001</v>
      </c>
      <c r="R33" s="190">
        <v>1312.6363842999999</v>
      </c>
      <c r="S33" s="190">
        <v>1331.3463706</v>
      </c>
      <c r="T33" s="190">
        <v>1332.5656205</v>
      </c>
      <c r="U33" s="190">
        <v>1286.6614181</v>
      </c>
      <c r="V33" s="190">
        <v>1275.1237318999999</v>
      </c>
      <c r="W33" s="190">
        <v>1268.3198460999999</v>
      </c>
      <c r="X33" s="190">
        <v>1249.9856056000001</v>
      </c>
      <c r="Y33" s="190">
        <v>1264.8474369</v>
      </c>
      <c r="Z33" s="190">
        <v>1296.6411849000001</v>
      </c>
      <c r="AA33" s="190">
        <v>1404.0828747</v>
      </c>
      <c r="AB33" s="190">
        <v>1425.7034372999999</v>
      </c>
      <c r="AC33" s="190">
        <v>1420.2188977999999</v>
      </c>
      <c r="AD33" s="190">
        <v>1337.6587018</v>
      </c>
      <c r="AE33" s="190">
        <v>1315.4418739</v>
      </c>
      <c r="AF33" s="190">
        <v>1303.5978597999999</v>
      </c>
      <c r="AG33" s="190">
        <v>1314.4084981999999</v>
      </c>
      <c r="AH33" s="190">
        <v>1314.0987325999999</v>
      </c>
      <c r="AI33" s="190">
        <v>1314.9504016000001</v>
      </c>
      <c r="AJ33" s="190">
        <v>1321.3511894999999</v>
      </c>
      <c r="AK33" s="190">
        <v>1321.2349647999999</v>
      </c>
      <c r="AL33" s="190">
        <v>1318.9894116999999</v>
      </c>
      <c r="AM33" s="190">
        <v>1309.9720253</v>
      </c>
      <c r="AN33" s="190">
        <v>1306.9496941</v>
      </c>
      <c r="AO33" s="190">
        <v>1305.2799133000001</v>
      </c>
      <c r="AP33" s="190">
        <v>1303.6362047</v>
      </c>
      <c r="AQ33" s="190">
        <v>1305.6663831000001</v>
      </c>
      <c r="AR33" s="190">
        <v>1310.0439704999999</v>
      </c>
      <c r="AS33" s="190">
        <v>1322.4646628</v>
      </c>
      <c r="AT33" s="190">
        <v>1327.2652960999999</v>
      </c>
      <c r="AU33" s="190">
        <v>1330.1415661999999</v>
      </c>
      <c r="AV33" s="190">
        <v>1328.756353</v>
      </c>
      <c r="AW33" s="190">
        <v>1329.5367369999999</v>
      </c>
      <c r="AX33" s="190">
        <v>1330.1455980999999</v>
      </c>
      <c r="AY33" s="190">
        <v>1331.154859</v>
      </c>
      <c r="AZ33" s="190">
        <v>1330.9917319000001</v>
      </c>
      <c r="BA33" s="190">
        <v>1330.2281396000001</v>
      </c>
      <c r="BB33" s="242">
        <v>1326.837</v>
      </c>
      <c r="BC33" s="242">
        <v>1326.393</v>
      </c>
      <c r="BD33" s="242">
        <v>1326.8679999999999</v>
      </c>
      <c r="BE33" s="242">
        <v>1329.2840000000001</v>
      </c>
      <c r="BF33" s="242">
        <v>1330.8320000000001</v>
      </c>
      <c r="BG33" s="242">
        <v>1332.5340000000001</v>
      </c>
      <c r="BH33" s="242">
        <v>1334.002</v>
      </c>
      <c r="BI33" s="242">
        <v>1336.3019999999999</v>
      </c>
      <c r="BJ33" s="242">
        <v>1339.046</v>
      </c>
      <c r="BK33" s="242">
        <v>1342.873</v>
      </c>
      <c r="BL33" s="242">
        <v>1346.0260000000001</v>
      </c>
      <c r="BM33" s="242">
        <v>1349.143</v>
      </c>
      <c r="BN33" s="242">
        <v>1352.2539999999999</v>
      </c>
      <c r="BO33" s="242">
        <v>1355.278</v>
      </c>
      <c r="BP33" s="242">
        <v>1358.2439999999999</v>
      </c>
      <c r="BQ33" s="242">
        <v>1361.172</v>
      </c>
      <c r="BR33" s="242">
        <v>1364.0060000000001</v>
      </c>
      <c r="BS33" s="242">
        <v>1366.7670000000001</v>
      </c>
      <c r="BT33" s="242">
        <v>1369.453</v>
      </c>
      <c r="BU33" s="242">
        <v>1372.066</v>
      </c>
      <c r="BV33" s="242">
        <v>1374.605</v>
      </c>
    </row>
    <row r="34" spans="1:74" ht="11.15" customHeight="1" x14ac:dyDescent="0.25">
      <c r="A34" s="117" t="s">
        <v>692</v>
      </c>
      <c r="B34" s="164" t="s">
        <v>425</v>
      </c>
      <c r="C34" s="190">
        <v>2772.0957830000002</v>
      </c>
      <c r="D34" s="190">
        <v>2786.7707974</v>
      </c>
      <c r="E34" s="190">
        <v>2797.6044636000001</v>
      </c>
      <c r="F34" s="190">
        <v>2800.3484705000001</v>
      </c>
      <c r="G34" s="190">
        <v>2806.6856736999998</v>
      </c>
      <c r="H34" s="190">
        <v>2812.3677622</v>
      </c>
      <c r="I34" s="190">
        <v>2814.2817933000001</v>
      </c>
      <c r="J34" s="190">
        <v>2820.9883592000001</v>
      </c>
      <c r="K34" s="190">
        <v>2829.3745174000001</v>
      </c>
      <c r="L34" s="190">
        <v>2843.8700681999999</v>
      </c>
      <c r="M34" s="190">
        <v>2852.2930605000001</v>
      </c>
      <c r="N34" s="190">
        <v>2859.0732948</v>
      </c>
      <c r="O34" s="190">
        <v>2834.2582391000001</v>
      </c>
      <c r="P34" s="190">
        <v>2860.2173560000001</v>
      </c>
      <c r="Q34" s="190">
        <v>2906.9981136000001</v>
      </c>
      <c r="R34" s="190">
        <v>3033.6333436</v>
      </c>
      <c r="S34" s="190">
        <v>3077.7827590000002</v>
      </c>
      <c r="T34" s="190">
        <v>3098.4791915999999</v>
      </c>
      <c r="U34" s="190">
        <v>3071.6616374</v>
      </c>
      <c r="V34" s="190">
        <v>3063.4978569</v>
      </c>
      <c r="W34" s="190">
        <v>3049.9268462</v>
      </c>
      <c r="X34" s="190">
        <v>2976.7768897000001</v>
      </c>
      <c r="Y34" s="190">
        <v>2993.0202055</v>
      </c>
      <c r="Z34" s="190">
        <v>3044.4850778</v>
      </c>
      <c r="AA34" s="190">
        <v>3244.1511255</v>
      </c>
      <c r="AB34" s="190">
        <v>3281.3243968000002</v>
      </c>
      <c r="AC34" s="190">
        <v>3268.9845104000001</v>
      </c>
      <c r="AD34" s="190">
        <v>3115.6004665</v>
      </c>
      <c r="AE34" s="190">
        <v>3072.8825148999999</v>
      </c>
      <c r="AF34" s="190">
        <v>3049.2996555</v>
      </c>
      <c r="AG34" s="190">
        <v>3075.4089794000001</v>
      </c>
      <c r="AH34" s="190">
        <v>3067.1784865</v>
      </c>
      <c r="AI34" s="190">
        <v>3055.1652677000002</v>
      </c>
      <c r="AJ34" s="190">
        <v>3036.5088552000002</v>
      </c>
      <c r="AK34" s="190">
        <v>3019.0755356</v>
      </c>
      <c r="AL34" s="190">
        <v>3000.0048409999999</v>
      </c>
      <c r="AM34" s="190">
        <v>2971.6594442999999</v>
      </c>
      <c r="AN34" s="190">
        <v>2955.0419953000001</v>
      </c>
      <c r="AO34" s="190">
        <v>2942.5151669000002</v>
      </c>
      <c r="AP34" s="190">
        <v>2932.8532356000001</v>
      </c>
      <c r="AQ34" s="190">
        <v>2929.4269407000002</v>
      </c>
      <c r="AR34" s="190">
        <v>2931.0105586999998</v>
      </c>
      <c r="AS34" s="190">
        <v>2936.7906032000001</v>
      </c>
      <c r="AT34" s="190">
        <v>2949.0041621</v>
      </c>
      <c r="AU34" s="190">
        <v>2966.8377489</v>
      </c>
      <c r="AV34" s="190">
        <v>3013.0124654000001</v>
      </c>
      <c r="AW34" s="190">
        <v>3025.0452814999999</v>
      </c>
      <c r="AX34" s="190">
        <v>3025.6572990999998</v>
      </c>
      <c r="AY34" s="190">
        <v>2995.3282886000002</v>
      </c>
      <c r="AZ34" s="190">
        <v>2987.7388812999998</v>
      </c>
      <c r="BA34" s="190">
        <v>2983.3688477000001</v>
      </c>
      <c r="BB34" s="242">
        <v>2983.8040000000001</v>
      </c>
      <c r="BC34" s="242">
        <v>2984.683</v>
      </c>
      <c r="BD34" s="242">
        <v>2987.5929999999998</v>
      </c>
      <c r="BE34" s="242">
        <v>2995.2130000000002</v>
      </c>
      <c r="BF34" s="242">
        <v>3000.1709999999998</v>
      </c>
      <c r="BG34" s="242">
        <v>3005.1489999999999</v>
      </c>
      <c r="BH34" s="242">
        <v>3009.1060000000002</v>
      </c>
      <c r="BI34" s="242">
        <v>3014.902</v>
      </c>
      <c r="BJ34" s="242">
        <v>3021.498</v>
      </c>
      <c r="BK34" s="242">
        <v>3030.1060000000002</v>
      </c>
      <c r="BL34" s="242">
        <v>3037.393</v>
      </c>
      <c r="BM34" s="242">
        <v>3044.57</v>
      </c>
      <c r="BN34" s="242">
        <v>3051.7689999999998</v>
      </c>
      <c r="BO34" s="242">
        <v>3058.6289999999999</v>
      </c>
      <c r="BP34" s="242">
        <v>3065.2809999999999</v>
      </c>
      <c r="BQ34" s="242">
        <v>3071.527</v>
      </c>
      <c r="BR34" s="242">
        <v>3077.913</v>
      </c>
      <c r="BS34" s="242">
        <v>3084.239</v>
      </c>
      <c r="BT34" s="242">
        <v>3090.5070000000001</v>
      </c>
      <c r="BU34" s="242">
        <v>3096.7150000000001</v>
      </c>
      <c r="BV34" s="242">
        <v>3102.864</v>
      </c>
    </row>
    <row r="35" spans="1:74" ht="11.15" customHeight="1" x14ac:dyDescent="0.25">
      <c r="A35" s="117"/>
      <c r="B35" s="129" t="s">
        <v>36</v>
      </c>
      <c r="C35" s="197"/>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253"/>
      <c r="BC35" s="253"/>
      <c r="BD35" s="253"/>
      <c r="BE35" s="253"/>
      <c r="BF35" s="253"/>
      <c r="BG35" s="253"/>
      <c r="BH35" s="253"/>
      <c r="BI35" s="253"/>
      <c r="BJ35" s="253"/>
      <c r="BK35" s="253"/>
      <c r="BL35" s="253"/>
      <c r="BM35" s="253"/>
      <c r="BN35" s="253"/>
      <c r="BO35" s="253"/>
      <c r="BP35" s="253"/>
      <c r="BQ35" s="253"/>
      <c r="BR35" s="253"/>
      <c r="BS35" s="253"/>
      <c r="BT35" s="253"/>
      <c r="BU35" s="253"/>
      <c r="BV35" s="253"/>
    </row>
    <row r="36" spans="1:74" ht="11.15" customHeight="1" x14ac:dyDescent="0.25">
      <c r="A36" s="117" t="s">
        <v>693</v>
      </c>
      <c r="B36" s="164" t="s">
        <v>418</v>
      </c>
      <c r="C36" s="190">
        <v>6016.5138827999999</v>
      </c>
      <c r="D36" s="190">
        <v>6019.0431863000003</v>
      </c>
      <c r="E36" s="190">
        <v>6022.1333336999996</v>
      </c>
      <c r="F36" s="190">
        <v>6026.0165731999996</v>
      </c>
      <c r="G36" s="190">
        <v>6030.1826708999997</v>
      </c>
      <c r="H36" s="190">
        <v>6033.9357728000004</v>
      </c>
      <c r="I36" s="190">
        <v>6036.9175420000001</v>
      </c>
      <c r="J36" s="190">
        <v>6040.1197106</v>
      </c>
      <c r="K36" s="190">
        <v>6044.8715284</v>
      </c>
      <c r="L36" s="190">
        <v>6051.5446112</v>
      </c>
      <c r="M36" s="190">
        <v>6056.6800411000004</v>
      </c>
      <c r="N36" s="190">
        <v>6055.8612660999997</v>
      </c>
      <c r="O36" s="190">
        <v>6046.3655516999997</v>
      </c>
      <c r="P36" s="190">
        <v>6032.2454320999996</v>
      </c>
      <c r="Q36" s="190">
        <v>6019.2472584999996</v>
      </c>
      <c r="R36" s="190">
        <v>6011.8237462999996</v>
      </c>
      <c r="S36" s="190">
        <v>6009.2530672000003</v>
      </c>
      <c r="T36" s="190">
        <v>6009.5197572999996</v>
      </c>
      <c r="U36" s="190">
        <v>6010.9295779000004</v>
      </c>
      <c r="V36" s="190">
        <v>6013.0731931999999</v>
      </c>
      <c r="W36" s="190">
        <v>6015.8624931000004</v>
      </c>
      <c r="X36" s="190">
        <v>6019.1622251999997</v>
      </c>
      <c r="Y36" s="190">
        <v>6022.6485685999996</v>
      </c>
      <c r="Z36" s="190">
        <v>6025.9505601999999</v>
      </c>
      <c r="AA36" s="190">
        <v>6028.9468430999996</v>
      </c>
      <c r="AB36" s="190">
        <v>6032.5144842</v>
      </c>
      <c r="AC36" s="190">
        <v>6037.7801562000004</v>
      </c>
      <c r="AD36" s="190">
        <v>6045.4089173000002</v>
      </c>
      <c r="AE36" s="190">
        <v>6054.2193657999997</v>
      </c>
      <c r="AF36" s="190">
        <v>6062.5684855</v>
      </c>
      <c r="AG36" s="190">
        <v>6069.1837257999996</v>
      </c>
      <c r="AH36" s="190">
        <v>6074.2744002999998</v>
      </c>
      <c r="AI36" s="190">
        <v>6078.4202883999997</v>
      </c>
      <c r="AJ36" s="190">
        <v>6082.1555009000003</v>
      </c>
      <c r="AK36" s="190">
        <v>6085.8314724000002</v>
      </c>
      <c r="AL36" s="190">
        <v>6089.7539688999996</v>
      </c>
      <c r="AM36" s="190">
        <v>6094.0303629</v>
      </c>
      <c r="AN36" s="190">
        <v>6097.9744539000003</v>
      </c>
      <c r="AO36" s="190">
        <v>6100.7016476999997</v>
      </c>
      <c r="AP36" s="190">
        <v>6101.6041580000001</v>
      </c>
      <c r="AQ36" s="190">
        <v>6101.1814291000001</v>
      </c>
      <c r="AR36" s="190">
        <v>6100.2097130000002</v>
      </c>
      <c r="AS36" s="190">
        <v>6099.3134332999998</v>
      </c>
      <c r="AT36" s="190">
        <v>6098.5097016999998</v>
      </c>
      <c r="AU36" s="190">
        <v>6097.6638014999999</v>
      </c>
      <c r="AV36" s="190">
        <v>6096.8678622999996</v>
      </c>
      <c r="AW36" s="190">
        <v>6097.1213981000001</v>
      </c>
      <c r="AX36" s="190">
        <v>6099.6507684999997</v>
      </c>
      <c r="AY36" s="190">
        <v>6105.1140987999997</v>
      </c>
      <c r="AZ36" s="190">
        <v>6111.8965748000001</v>
      </c>
      <c r="BA36" s="190">
        <v>6117.8151472999998</v>
      </c>
      <c r="BB36" s="242">
        <v>6121.3019999999997</v>
      </c>
      <c r="BC36" s="242">
        <v>6123.2510000000002</v>
      </c>
      <c r="BD36" s="242">
        <v>6125.1710000000003</v>
      </c>
      <c r="BE36" s="242">
        <v>6128.201</v>
      </c>
      <c r="BF36" s="242">
        <v>6132.0010000000002</v>
      </c>
      <c r="BG36" s="242">
        <v>6135.86</v>
      </c>
      <c r="BH36" s="242">
        <v>6139.2190000000001</v>
      </c>
      <c r="BI36" s="242">
        <v>6142.12</v>
      </c>
      <c r="BJ36" s="242">
        <v>6144.7529999999997</v>
      </c>
      <c r="BK36" s="242">
        <v>6147.2929999999997</v>
      </c>
      <c r="BL36" s="242">
        <v>6149.8370000000004</v>
      </c>
      <c r="BM36" s="242">
        <v>6152.4620000000004</v>
      </c>
      <c r="BN36" s="242">
        <v>6155.22</v>
      </c>
      <c r="BO36" s="242">
        <v>6158.0429999999997</v>
      </c>
      <c r="BP36" s="242">
        <v>6160.835</v>
      </c>
      <c r="BQ36" s="242">
        <v>6163.5259999999998</v>
      </c>
      <c r="BR36" s="242">
        <v>6166.1530000000002</v>
      </c>
      <c r="BS36" s="242">
        <v>6168.7790000000005</v>
      </c>
      <c r="BT36" s="242">
        <v>6171.4539999999997</v>
      </c>
      <c r="BU36" s="242">
        <v>6174.17</v>
      </c>
      <c r="BV36" s="242">
        <v>6176.9070000000002</v>
      </c>
    </row>
    <row r="37" spans="1:74" ht="11.15" customHeight="1" x14ac:dyDescent="0.25">
      <c r="A37" s="117" t="s">
        <v>694</v>
      </c>
      <c r="B37" s="164" t="s">
        <v>448</v>
      </c>
      <c r="C37" s="190">
        <v>16337.83985</v>
      </c>
      <c r="D37" s="190">
        <v>16347.999717999999</v>
      </c>
      <c r="E37" s="190">
        <v>16360.045717999999</v>
      </c>
      <c r="F37" s="190">
        <v>16374.596348999999</v>
      </c>
      <c r="G37" s="190">
        <v>16389.550029000002</v>
      </c>
      <c r="H37" s="190">
        <v>16402.125153000001</v>
      </c>
      <c r="I37" s="190">
        <v>16410.725084000002</v>
      </c>
      <c r="J37" s="190">
        <v>16418.493037</v>
      </c>
      <c r="K37" s="190">
        <v>16429.757194000002</v>
      </c>
      <c r="L37" s="190">
        <v>16446.222009000001</v>
      </c>
      <c r="M37" s="190">
        <v>16459.097027</v>
      </c>
      <c r="N37" s="190">
        <v>16456.968066000001</v>
      </c>
      <c r="O37" s="190">
        <v>16432.326364</v>
      </c>
      <c r="P37" s="190">
        <v>16393.284823999998</v>
      </c>
      <c r="Q37" s="190">
        <v>16351.861768000001</v>
      </c>
      <c r="R37" s="190">
        <v>16317.610552</v>
      </c>
      <c r="S37" s="190">
        <v>16290.224682</v>
      </c>
      <c r="T37" s="190">
        <v>16266.932697</v>
      </c>
      <c r="U37" s="190">
        <v>16245.330843</v>
      </c>
      <c r="V37" s="190">
        <v>16224.486188999999</v>
      </c>
      <c r="W37" s="190">
        <v>16203.833509</v>
      </c>
      <c r="X37" s="190">
        <v>16182.858114000001</v>
      </c>
      <c r="Y37" s="190">
        <v>16161.247466000001</v>
      </c>
      <c r="Z37" s="190">
        <v>16138.739566</v>
      </c>
      <c r="AA37" s="190">
        <v>16115.371679</v>
      </c>
      <c r="AB37" s="190">
        <v>16092.378137</v>
      </c>
      <c r="AC37" s="190">
        <v>16071.292538</v>
      </c>
      <c r="AD37" s="190">
        <v>16053.850019</v>
      </c>
      <c r="AE37" s="190">
        <v>16042.59189</v>
      </c>
      <c r="AF37" s="190">
        <v>16040.260999</v>
      </c>
      <c r="AG37" s="190">
        <v>16048.192719999999</v>
      </c>
      <c r="AH37" s="190">
        <v>16062.092521</v>
      </c>
      <c r="AI37" s="190">
        <v>16076.258395000001</v>
      </c>
      <c r="AJ37" s="190">
        <v>16086.366953999999</v>
      </c>
      <c r="AK37" s="190">
        <v>16093.609280000001</v>
      </c>
      <c r="AL37" s="190">
        <v>16100.555076000001</v>
      </c>
      <c r="AM37" s="190">
        <v>16108.940275999999</v>
      </c>
      <c r="AN37" s="190">
        <v>16117.165749</v>
      </c>
      <c r="AO37" s="190">
        <v>16122.798596000001</v>
      </c>
      <c r="AP37" s="190">
        <v>16124.102433</v>
      </c>
      <c r="AQ37" s="190">
        <v>16122.126917</v>
      </c>
      <c r="AR37" s="190">
        <v>16118.618218</v>
      </c>
      <c r="AS37" s="190">
        <v>16115.027281999999</v>
      </c>
      <c r="AT37" s="190">
        <v>16111.624151</v>
      </c>
      <c r="AU37" s="190">
        <v>16108.383639</v>
      </c>
      <c r="AV37" s="190">
        <v>16105.727229</v>
      </c>
      <c r="AW37" s="190">
        <v>16105.863056</v>
      </c>
      <c r="AX37" s="190">
        <v>16111.445925</v>
      </c>
      <c r="AY37" s="190">
        <v>16123.873866</v>
      </c>
      <c r="AZ37" s="190">
        <v>16139.517834</v>
      </c>
      <c r="BA37" s="190">
        <v>16153.492016</v>
      </c>
      <c r="BB37" s="242">
        <v>16162.24</v>
      </c>
      <c r="BC37" s="242">
        <v>16167.51</v>
      </c>
      <c r="BD37" s="242">
        <v>16172.4</v>
      </c>
      <c r="BE37" s="242">
        <v>16179.28</v>
      </c>
      <c r="BF37" s="242">
        <v>16187.74</v>
      </c>
      <c r="BG37" s="242">
        <v>16196.65</v>
      </c>
      <c r="BH37" s="242">
        <v>16205.11</v>
      </c>
      <c r="BI37" s="242">
        <v>16213.08</v>
      </c>
      <c r="BJ37" s="242">
        <v>16220.73</v>
      </c>
      <c r="BK37" s="242">
        <v>16228.21</v>
      </c>
      <c r="BL37" s="242">
        <v>16235.64</v>
      </c>
      <c r="BM37" s="242">
        <v>16243.11</v>
      </c>
      <c r="BN37" s="242">
        <v>16250.69</v>
      </c>
      <c r="BO37" s="242">
        <v>16258.41</v>
      </c>
      <c r="BP37" s="242">
        <v>16266.24</v>
      </c>
      <c r="BQ37" s="242">
        <v>16274.19</v>
      </c>
      <c r="BR37" s="242">
        <v>16282.23</v>
      </c>
      <c r="BS37" s="242">
        <v>16290.33</v>
      </c>
      <c r="BT37" s="242">
        <v>16298.47</v>
      </c>
      <c r="BU37" s="242">
        <v>16306.63</v>
      </c>
      <c r="BV37" s="242">
        <v>16314.81</v>
      </c>
    </row>
    <row r="38" spans="1:74" ht="11.15" customHeight="1" x14ac:dyDescent="0.25">
      <c r="A38" s="117" t="s">
        <v>695</v>
      </c>
      <c r="B38" s="164" t="s">
        <v>419</v>
      </c>
      <c r="C38" s="190">
        <v>18986.069304000001</v>
      </c>
      <c r="D38" s="190">
        <v>18986.540177999999</v>
      </c>
      <c r="E38" s="190">
        <v>18988.160895000001</v>
      </c>
      <c r="F38" s="190">
        <v>18991.618236999999</v>
      </c>
      <c r="G38" s="190">
        <v>18996.584771000002</v>
      </c>
      <c r="H38" s="190">
        <v>19002.479510000001</v>
      </c>
      <c r="I38" s="190">
        <v>19009.270542999999</v>
      </c>
      <c r="J38" s="190">
        <v>19019.122273000001</v>
      </c>
      <c r="K38" s="190">
        <v>19034.748181999999</v>
      </c>
      <c r="L38" s="190">
        <v>19055.995370000001</v>
      </c>
      <c r="M38" s="190">
        <v>19071.245422</v>
      </c>
      <c r="N38" s="190">
        <v>19066.013543000001</v>
      </c>
      <c r="O38" s="190">
        <v>19031.825244</v>
      </c>
      <c r="P38" s="190">
        <v>18984.247262000001</v>
      </c>
      <c r="Q38" s="190">
        <v>18944.856640000002</v>
      </c>
      <c r="R38" s="190">
        <v>18929.525022999998</v>
      </c>
      <c r="S38" s="190">
        <v>18931.302460999999</v>
      </c>
      <c r="T38" s="190">
        <v>18937.533608999998</v>
      </c>
      <c r="U38" s="190">
        <v>18938.142253000002</v>
      </c>
      <c r="V38" s="190">
        <v>18933.368718000002</v>
      </c>
      <c r="W38" s="190">
        <v>18926.032464</v>
      </c>
      <c r="X38" s="190">
        <v>18918.459465</v>
      </c>
      <c r="Y38" s="190">
        <v>18911.001764000001</v>
      </c>
      <c r="Z38" s="190">
        <v>18903.517919999998</v>
      </c>
      <c r="AA38" s="190">
        <v>18896.211552000001</v>
      </c>
      <c r="AB38" s="190">
        <v>18890.666528999998</v>
      </c>
      <c r="AC38" s="190">
        <v>18888.811781</v>
      </c>
      <c r="AD38" s="190">
        <v>18892.182451000001</v>
      </c>
      <c r="AE38" s="190">
        <v>18900.738523</v>
      </c>
      <c r="AF38" s="190">
        <v>18914.046194999999</v>
      </c>
      <c r="AG38" s="190">
        <v>18931.300608000001</v>
      </c>
      <c r="AH38" s="190">
        <v>18950.212677</v>
      </c>
      <c r="AI38" s="190">
        <v>18968.12226</v>
      </c>
      <c r="AJ38" s="190">
        <v>18983.194681000001</v>
      </c>
      <c r="AK38" s="190">
        <v>18996.897119000001</v>
      </c>
      <c r="AL38" s="190">
        <v>19011.522219999999</v>
      </c>
      <c r="AM38" s="190">
        <v>19028.378004999999</v>
      </c>
      <c r="AN38" s="190">
        <v>19044.833997000002</v>
      </c>
      <c r="AO38" s="190">
        <v>19057.275099999999</v>
      </c>
      <c r="AP38" s="190">
        <v>19063.163206000001</v>
      </c>
      <c r="AQ38" s="190">
        <v>19064.268182</v>
      </c>
      <c r="AR38" s="190">
        <v>19063.436883999999</v>
      </c>
      <c r="AS38" s="190">
        <v>19062.964319999999</v>
      </c>
      <c r="AT38" s="190">
        <v>19062.938092</v>
      </c>
      <c r="AU38" s="190">
        <v>19062.893952999999</v>
      </c>
      <c r="AV38" s="190">
        <v>19062.905456</v>
      </c>
      <c r="AW38" s="190">
        <v>19065.197362999999</v>
      </c>
      <c r="AX38" s="190">
        <v>19072.532239</v>
      </c>
      <c r="AY38" s="190">
        <v>19086.386770000001</v>
      </c>
      <c r="AZ38" s="190">
        <v>19103.094130000001</v>
      </c>
      <c r="BA38" s="190">
        <v>19117.701614000001</v>
      </c>
      <c r="BB38" s="242">
        <v>19126.71</v>
      </c>
      <c r="BC38" s="242">
        <v>19132.45</v>
      </c>
      <c r="BD38" s="242">
        <v>19138.71</v>
      </c>
      <c r="BE38" s="242">
        <v>19148.310000000001</v>
      </c>
      <c r="BF38" s="242">
        <v>19160.34</v>
      </c>
      <c r="BG38" s="242">
        <v>19172.919999999998</v>
      </c>
      <c r="BH38" s="242">
        <v>19184.54</v>
      </c>
      <c r="BI38" s="242">
        <v>19195.13</v>
      </c>
      <c r="BJ38" s="242">
        <v>19205</v>
      </c>
      <c r="BK38" s="242">
        <v>19214.41</v>
      </c>
      <c r="BL38" s="242">
        <v>19223.54</v>
      </c>
      <c r="BM38" s="242">
        <v>19232.54</v>
      </c>
      <c r="BN38" s="242">
        <v>19241.560000000001</v>
      </c>
      <c r="BO38" s="242">
        <v>19250.71</v>
      </c>
      <c r="BP38" s="242">
        <v>19260.11</v>
      </c>
      <c r="BQ38" s="242">
        <v>19269.82</v>
      </c>
      <c r="BR38" s="242">
        <v>19279.650000000001</v>
      </c>
      <c r="BS38" s="242">
        <v>19289.34</v>
      </c>
      <c r="BT38" s="242">
        <v>19298.72</v>
      </c>
      <c r="BU38" s="242">
        <v>19307.84</v>
      </c>
      <c r="BV38" s="242">
        <v>19316.84</v>
      </c>
    </row>
    <row r="39" spans="1:74" ht="11.15" customHeight="1" x14ac:dyDescent="0.25">
      <c r="A39" s="117" t="s">
        <v>696</v>
      </c>
      <c r="B39" s="164" t="s">
        <v>420</v>
      </c>
      <c r="C39" s="190">
        <v>8597.1285623000003</v>
      </c>
      <c r="D39" s="190">
        <v>8601.9410750999996</v>
      </c>
      <c r="E39" s="190">
        <v>8607.5231311000007</v>
      </c>
      <c r="F39" s="190">
        <v>8614.1936848000005</v>
      </c>
      <c r="G39" s="190">
        <v>8621.2960789999997</v>
      </c>
      <c r="H39" s="190">
        <v>8627.9297533999998</v>
      </c>
      <c r="I39" s="190">
        <v>8633.6471612000005</v>
      </c>
      <c r="J39" s="190">
        <v>8639.8128099999994</v>
      </c>
      <c r="K39" s="190">
        <v>8648.2442212000005</v>
      </c>
      <c r="L39" s="190">
        <v>8659.3876646999997</v>
      </c>
      <c r="M39" s="190">
        <v>8668.2044048000007</v>
      </c>
      <c r="N39" s="190">
        <v>8668.2844545000007</v>
      </c>
      <c r="O39" s="190">
        <v>8655.7164126000007</v>
      </c>
      <c r="P39" s="190">
        <v>8636.5832210999997</v>
      </c>
      <c r="Q39" s="190">
        <v>8619.4664076999998</v>
      </c>
      <c r="R39" s="190">
        <v>8610.7766212000006</v>
      </c>
      <c r="S39" s="190">
        <v>8608.2409934999996</v>
      </c>
      <c r="T39" s="190">
        <v>8607.4157778000008</v>
      </c>
      <c r="U39" s="190">
        <v>8604.7433008999997</v>
      </c>
      <c r="V39" s="190">
        <v>8600.2101849999999</v>
      </c>
      <c r="W39" s="190">
        <v>8594.6891262000008</v>
      </c>
      <c r="X39" s="190">
        <v>8588.9468078000009</v>
      </c>
      <c r="Y39" s="190">
        <v>8583.3258611000001</v>
      </c>
      <c r="Z39" s="190">
        <v>8578.0629048999999</v>
      </c>
      <c r="AA39" s="190">
        <v>8573.4160030999992</v>
      </c>
      <c r="AB39" s="190">
        <v>8569.7290006999992</v>
      </c>
      <c r="AC39" s="190">
        <v>8567.3671883000006</v>
      </c>
      <c r="AD39" s="190">
        <v>8566.7606364999992</v>
      </c>
      <c r="AE39" s="190">
        <v>8568.5985371000006</v>
      </c>
      <c r="AF39" s="190">
        <v>8573.6348622000005</v>
      </c>
      <c r="AG39" s="190">
        <v>8582.1797021000002</v>
      </c>
      <c r="AH39" s="190">
        <v>8592.7676205000007</v>
      </c>
      <c r="AI39" s="190">
        <v>8603.4892994000002</v>
      </c>
      <c r="AJ39" s="190">
        <v>8612.8968444000002</v>
      </c>
      <c r="AK39" s="190">
        <v>8621.3880566999997</v>
      </c>
      <c r="AL39" s="190">
        <v>8629.8221611999998</v>
      </c>
      <c r="AM39" s="190">
        <v>8638.7461948</v>
      </c>
      <c r="AN39" s="190">
        <v>8647.4584422000007</v>
      </c>
      <c r="AO39" s="190">
        <v>8654.9450001000005</v>
      </c>
      <c r="AP39" s="190">
        <v>8660.5004057000006</v>
      </c>
      <c r="AQ39" s="190">
        <v>8664.6529577000001</v>
      </c>
      <c r="AR39" s="190">
        <v>8668.2393953999999</v>
      </c>
      <c r="AS39" s="190">
        <v>8671.8957026999997</v>
      </c>
      <c r="AT39" s="190">
        <v>8675.4548422999997</v>
      </c>
      <c r="AU39" s="190">
        <v>8678.5490217999995</v>
      </c>
      <c r="AV39" s="190">
        <v>8681.1672930000004</v>
      </c>
      <c r="AW39" s="190">
        <v>8684.7260864</v>
      </c>
      <c r="AX39" s="190">
        <v>8690.9986766999991</v>
      </c>
      <c r="AY39" s="190">
        <v>8701.0156176</v>
      </c>
      <c r="AZ39" s="190">
        <v>8712.8365782000001</v>
      </c>
      <c r="BA39" s="190">
        <v>8723.7785065000007</v>
      </c>
      <c r="BB39" s="242">
        <v>8731.9009999999998</v>
      </c>
      <c r="BC39" s="242">
        <v>8738.2369999999992</v>
      </c>
      <c r="BD39" s="242">
        <v>8744.5609999999997</v>
      </c>
      <c r="BE39" s="242">
        <v>8752.2209999999995</v>
      </c>
      <c r="BF39" s="242">
        <v>8760.8590000000004</v>
      </c>
      <c r="BG39" s="242">
        <v>8769.6890000000003</v>
      </c>
      <c r="BH39" s="242">
        <v>8778.0879999999997</v>
      </c>
      <c r="BI39" s="242">
        <v>8786.0889999999999</v>
      </c>
      <c r="BJ39" s="242">
        <v>8793.8870000000006</v>
      </c>
      <c r="BK39" s="242">
        <v>8801.625</v>
      </c>
      <c r="BL39" s="242">
        <v>8809.2289999999994</v>
      </c>
      <c r="BM39" s="242">
        <v>8816.5730000000003</v>
      </c>
      <c r="BN39" s="242">
        <v>8823.5810000000001</v>
      </c>
      <c r="BO39" s="242">
        <v>8830.3780000000006</v>
      </c>
      <c r="BP39" s="242">
        <v>8837.1370000000006</v>
      </c>
      <c r="BQ39" s="242">
        <v>8843.9869999999992</v>
      </c>
      <c r="BR39" s="242">
        <v>8850.8770000000004</v>
      </c>
      <c r="BS39" s="242">
        <v>8857.7109999999993</v>
      </c>
      <c r="BT39" s="242">
        <v>8864.4169999999995</v>
      </c>
      <c r="BU39" s="242">
        <v>8871.0220000000008</v>
      </c>
      <c r="BV39" s="242">
        <v>8877.5759999999991</v>
      </c>
    </row>
    <row r="40" spans="1:74" ht="11.15" customHeight="1" x14ac:dyDescent="0.25">
      <c r="A40" s="117" t="s">
        <v>697</v>
      </c>
      <c r="B40" s="164" t="s">
        <v>421</v>
      </c>
      <c r="C40" s="190">
        <v>25638.735850000001</v>
      </c>
      <c r="D40" s="190">
        <v>25654.174802000001</v>
      </c>
      <c r="E40" s="190">
        <v>25670.720174999999</v>
      </c>
      <c r="F40" s="190">
        <v>25689.189861999999</v>
      </c>
      <c r="G40" s="190">
        <v>25710.141094999999</v>
      </c>
      <c r="H40" s="190">
        <v>25734.065938</v>
      </c>
      <c r="I40" s="190">
        <v>25761.852845000001</v>
      </c>
      <c r="J40" s="190">
        <v>25795.975805999999</v>
      </c>
      <c r="K40" s="190">
        <v>25839.305197999998</v>
      </c>
      <c r="L40" s="190">
        <v>25890.703748</v>
      </c>
      <c r="M40" s="190">
        <v>25933.003594000002</v>
      </c>
      <c r="N40" s="190">
        <v>25945.029225999999</v>
      </c>
      <c r="O40" s="190">
        <v>25915.111052</v>
      </c>
      <c r="P40" s="190">
        <v>25869.603150999999</v>
      </c>
      <c r="Q40" s="190">
        <v>25844.365519999999</v>
      </c>
      <c r="R40" s="190">
        <v>25865.305175000001</v>
      </c>
      <c r="S40" s="190">
        <v>25918.517215</v>
      </c>
      <c r="T40" s="190">
        <v>25980.143757999998</v>
      </c>
      <c r="U40" s="190">
        <v>26031.604372999998</v>
      </c>
      <c r="V40" s="190">
        <v>26075.428432000001</v>
      </c>
      <c r="W40" s="190">
        <v>26119.422757</v>
      </c>
      <c r="X40" s="190">
        <v>26169.292216000002</v>
      </c>
      <c r="Y40" s="190">
        <v>26222.333868000002</v>
      </c>
      <c r="Z40" s="190">
        <v>26273.742816000002</v>
      </c>
      <c r="AA40" s="190">
        <v>26320.804831000001</v>
      </c>
      <c r="AB40" s="190">
        <v>26369.168345999999</v>
      </c>
      <c r="AC40" s="190">
        <v>26426.572458999999</v>
      </c>
      <c r="AD40" s="190">
        <v>26497.51151</v>
      </c>
      <c r="AE40" s="190">
        <v>26573.500811000002</v>
      </c>
      <c r="AF40" s="190">
        <v>26642.810915999999</v>
      </c>
      <c r="AG40" s="190">
        <v>26697.123769999998</v>
      </c>
      <c r="AH40" s="190">
        <v>26741.766871</v>
      </c>
      <c r="AI40" s="190">
        <v>26785.479105999999</v>
      </c>
      <c r="AJ40" s="190">
        <v>26835.084092000001</v>
      </c>
      <c r="AK40" s="190">
        <v>26889.744375999999</v>
      </c>
      <c r="AL40" s="190">
        <v>26946.707232000001</v>
      </c>
      <c r="AM40" s="190">
        <v>27003.280992</v>
      </c>
      <c r="AN40" s="190">
        <v>27057.018198999998</v>
      </c>
      <c r="AO40" s="190">
        <v>27105.532453</v>
      </c>
      <c r="AP40" s="190">
        <v>27147.295367999999</v>
      </c>
      <c r="AQ40" s="190">
        <v>27184.210628000001</v>
      </c>
      <c r="AR40" s="190">
        <v>27219.039932</v>
      </c>
      <c r="AS40" s="190">
        <v>27253.682591000001</v>
      </c>
      <c r="AT40" s="190">
        <v>27286.588370000001</v>
      </c>
      <c r="AU40" s="190">
        <v>27315.344647999998</v>
      </c>
      <c r="AV40" s="190">
        <v>27339.046165</v>
      </c>
      <c r="AW40" s="190">
        <v>27362.817109</v>
      </c>
      <c r="AX40" s="190">
        <v>27393.289031</v>
      </c>
      <c r="AY40" s="190">
        <v>27434.610784</v>
      </c>
      <c r="AZ40" s="190">
        <v>27481.000431</v>
      </c>
      <c r="BA40" s="190">
        <v>27524.193337000001</v>
      </c>
      <c r="BB40" s="242">
        <v>27558.18</v>
      </c>
      <c r="BC40" s="242">
        <v>27586.01</v>
      </c>
      <c r="BD40" s="242">
        <v>27612.95</v>
      </c>
      <c r="BE40" s="242">
        <v>27643.06</v>
      </c>
      <c r="BF40" s="242">
        <v>27675.39</v>
      </c>
      <c r="BG40" s="242">
        <v>27707.74</v>
      </c>
      <c r="BH40" s="242">
        <v>27738.35</v>
      </c>
      <c r="BI40" s="242">
        <v>27767.19</v>
      </c>
      <c r="BJ40" s="242">
        <v>27794.69</v>
      </c>
      <c r="BK40" s="242">
        <v>27821.21</v>
      </c>
      <c r="BL40" s="242">
        <v>27846.92</v>
      </c>
      <c r="BM40" s="242">
        <v>27871.93</v>
      </c>
      <c r="BN40" s="242">
        <v>27896.41</v>
      </c>
      <c r="BO40" s="242">
        <v>27920.71</v>
      </c>
      <c r="BP40" s="242">
        <v>27945.25</v>
      </c>
      <c r="BQ40" s="242">
        <v>27970.27</v>
      </c>
      <c r="BR40" s="242">
        <v>27995.360000000001</v>
      </c>
      <c r="BS40" s="242">
        <v>28019.919999999998</v>
      </c>
      <c r="BT40" s="242">
        <v>28043.53</v>
      </c>
      <c r="BU40" s="242">
        <v>28066.400000000001</v>
      </c>
      <c r="BV40" s="242">
        <v>28088.9</v>
      </c>
    </row>
    <row r="41" spans="1:74" ht="11.15" customHeight="1" x14ac:dyDescent="0.25">
      <c r="A41" s="117" t="s">
        <v>698</v>
      </c>
      <c r="B41" s="164" t="s">
        <v>422</v>
      </c>
      <c r="C41" s="190">
        <v>7671.6954730999996</v>
      </c>
      <c r="D41" s="190">
        <v>7678.1470425999996</v>
      </c>
      <c r="E41" s="190">
        <v>7685.4589772999998</v>
      </c>
      <c r="F41" s="190">
        <v>7693.8623461999996</v>
      </c>
      <c r="G41" s="190">
        <v>7702.4786801999999</v>
      </c>
      <c r="H41" s="190">
        <v>7710.1521258000002</v>
      </c>
      <c r="I41" s="190">
        <v>7716.2653926000003</v>
      </c>
      <c r="J41" s="190">
        <v>7722.355442</v>
      </c>
      <c r="K41" s="190">
        <v>7730.4977988000001</v>
      </c>
      <c r="L41" s="190">
        <v>7741.4059396000002</v>
      </c>
      <c r="M41" s="190">
        <v>7750.3451484999996</v>
      </c>
      <c r="N41" s="190">
        <v>7751.2186615000001</v>
      </c>
      <c r="O41" s="190">
        <v>7740.3955116999996</v>
      </c>
      <c r="P41" s="190">
        <v>7724.1079203999998</v>
      </c>
      <c r="Q41" s="190">
        <v>7711.0539054999999</v>
      </c>
      <c r="R41" s="190">
        <v>7707.6034401999996</v>
      </c>
      <c r="S41" s="190">
        <v>7710.8143161999997</v>
      </c>
      <c r="T41" s="190">
        <v>7715.4162802000001</v>
      </c>
      <c r="U41" s="190">
        <v>7717.2874253</v>
      </c>
      <c r="V41" s="190">
        <v>7716.8992316000003</v>
      </c>
      <c r="W41" s="190">
        <v>7715.8715257000003</v>
      </c>
      <c r="X41" s="190">
        <v>7715.4461521000003</v>
      </c>
      <c r="Y41" s="190">
        <v>7715.3530264000001</v>
      </c>
      <c r="Z41" s="190">
        <v>7714.9440820999998</v>
      </c>
      <c r="AA41" s="190">
        <v>7713.8842660999999</v>
      </c>
      <c r="AB41" s="190">
        <v>7713.0905782999998</v>
      </c>
      <c r="AC41" s="190">
        <v>7713.7930317999999</v>
      </c>
      <c r="AD41" s="190">
        <v>7716.9596506999997</v>
      </c>
      <c r="AE41" s="190">
        <v>7722.5105024000004</v>
      </c>
      <c r="AF41" s="190">
        <v>7730.1036648999998</v>
      </c>
      <c r="AG41" s="190">
        <v>7739.3582588999998</v>
      </c>
      <c r="AH41" s="190">
        <v>7749.7375748000004</v>
      </c>
      <c r="AI41" s="190">
        <v>7760.6659455999998</v>
      </c>
      <c r="AJ41" s="190">
        <v>7771.6771859</v>
      </c>
      <c r="AK41" s="190">
        <v>7782.7430381000004</v>
      </c>
      <c r="AL41" s="190">
        <v>7793.9447263000002</v>
      </c>
      <c r="AM41" s="190">
        <v>7805.2345421</v>
      </c>
      <c r="AN41" s="190">
        <v>7816.0490461999998</v>
      </c>
      <c r="AO41" s="190">
        <v>7825.6958665000002</v>
      </c>
      <c r="AP41" s="190">
        <v>7833.7006789999996</v>
      </c>
      <c r="AQ41" s="190">
        <v>7840.4613516999998</v>
      </c>
      <c r="AR41" s="190">
        <v>7846.5938004</v>
      </c>
      <c r="AS41" s="190">
        <v>7852.5960398999996</v>
      </c>
      <c r="AT41" s="190">
        <v>7858.4944797999997</v>
      </c>
      <c r="AU41" s="190">
        <v>7864.1976285999999</v>
      </c>
      <c r="AV41" s="190">
        <v>7869.8428254999999</v>
      </c>
      <c r="AW41" s="190">
        <v>7876.4827334000001</v>
      </c>
      <c r="AX41" s="190">
        <v>7885.3988460999999</v>
      </c>
      <c r="AY41" s="190">
        <v>7897.2963636000004</v>
      </c>
      <c r="AZ41" s="190">
        <v>7910.5753111000004</v>
      </c>
      <c r="BA41" s="190">
        <v>7923.0594198999997</v>
      </c>
      <c r="BB41" s="242">
        <v>7933.1629999999996</v>
      </c>
      <c r="BC41" s="242">
        <v>7941.6639999999998</v>
      </c>
      <c r="BD41" s="242">
        <v>7949.9290000000001</v>
      </c>
      <c r="BE41" s="242">
        <v>7959.0190000000002</v>
      </c>
      <c r="BF41" s="242">
        <v>7968.759</v>
      </c>
      <c r="BG41" s="242">
        <v>7978.6679999999997</v>
      </c>
      <c r="BH41" s="242">
        <v>7988.3429999999998</v>
      </c>
      <c r="BI41" s="242">
        <v>7997.6949999999997</v>
      </c>
      <c r="BJ41" s="242">
        <v>8006.7160000000003</v>
      </c>
      <c r="BK41" s="242">
        <v>8015.4120000000003</v>
      </c>
      <c r="BL41" s="242">
        <v>8023.8559999999998</v>
      </c>
      <c r="BM41" s="242">
        <v>8032.134</v>
      </c>
      <c r="BN41" s="242">
        <v>8040.3209999999999</v>
      </c>
      <c r="BO41" s="242">
        <v>8048.433</v>
      </c>
      <c r="BP41" s="242">
        <v>8056.4719999999998</v>
      </c>
      <c r="BQ41" s="242">
        <v>8064.4359999999997</v>
      </c>
      <c r="BR41" s="242">
        <v>8072.3010000000004</v>
      </c>
      <c r="BS41" s="242">
        <v>8080.0410000000002</v>
      </c>
      <c r="BT41" s="242">
        <v>8087.64</v>
      </c>
      <c r="BU41" s="242">
        <v>8095.1360000000004</v>
      </c>
      <c r="BV41" s="242">
        <v>8102.5810000000001</v>
      </c>
    </row>
    <row r="42" spans="1:74" ht="11.15" customHeight="1" x14ac:dyDescent="0.25">
      <c r="A42" s="117" t="s">
        <v>699</v>
      </c>
      <c r="B42" s="164" t="s">
        <v>423</v>
      </c>
      <c r="C42" s="190">
        <v>14889.098690999999</v>
      </c>
      <c r="D42" s="190">
        <v>14905.264244</v>
      </c>
      <c r="E42" s="190">
        <v>14922.705857000001</v>
      </c>
      <c r="F42" s="190">
        <v>14941.855348999999</v>
      </c>
      <c r="G42" s="190">
        <v>14961.815028999999</v>
      </c>
      <c r="H42" s="190">
        <v>14981.354835</v>
      </c>
      <c r="I42" s="190">
        <v>15000.006504000001</v>
      </c>
      <c r="J42" s="190">
        <v>15020.348980000001</v>
      </c>
      <c r="K42" s="190">
        <v>15045.72301</v>
      </c>
      <c r="L42" s="190">
        <v>15076.724579</v>
      </c>
      <c r="M42" s="190">
        <v>15102.970619</v>
      </c>
      <c r="N42" s="190">
        <v>15111.333301999999</v>
      </c>
      <c r="O42" s="190">
        <v>15094.614673</v>
      </c>
      <c r="P42" s="190">
        <v>15069.336273999999</v>
      </c>
      <c r="Q42" s="190">
        <v>15057.949521</v>
      </c>
      <c r="R42" s="190">
        <v>15076.523518</v>
      </c>
      <c r="S42" s="190">
        <v>15115.598125</v>
      </c>
      <c r="T42" s="190">
        <v>15159.330888</v>
      </c>
      <c r="U42" s="190">
        <v>15195.397747000001</v>
      </c>
      <c r="V42" s="190">
        <v>15225.548202</v>
      </c>
      <c r="W42" s="190">
        <v>15255.050146</v>
      </c>
      <c r="X42" s="190">
        <v>15287.809294000001</v>
      </c>
      <c r="Y42" s="190">
        <v>15322.282651</v>
      </c>
      <c r="Z42" s="190">
        <v>15355.565044999999</v>
      </c>
      <c r="AA42" s="190">
        <v>15386.037358</v>
      </c>
      <c r="AB42" s="190">
        <v>15417.224700000001</v>
      </c>
      <c r="AC42" s="190">
        <v>15453.938237</v>
      </c>
      <c r="AD42" s="190">
        <v>15498.93873</v>
      </c>
      <c r="AE42" s="190">
        <v>15546.785327</v>
      </c>
      <c r="AF42" s="190">
        <v>15589.98677</v>
      </c>
      <c r="AG42" s="190">
        <v>15623.217003</v>
      </c>
      <c r="AH42" s="190">
        <v>15649.810758</v>
      </c>
      <c r="AI42" s="190">
        <v>15675.267967</v>
      </c>
      <c r="AJ42" s="190">
        <v>15703.907579000001</v>
      </c>
      <c r="AK42" s="190">
        <v>15735.324613000001</v>
      </c>
      <c r="AL42" s="190">
        <v>15767.933107999999</v>
      </c>
      <c r="AM42" s="190">
        <v>15800.188033</v>
      </c>
      <c r="AN42" s="190">
        <v>15830.708087999999</v>
      </c>
      <c r="AO42" s="190">
        <v>15858.152904</v>
      </c>
      <c r="AP42" s="190">
        <v>15881.688571000001</v>
      </c>
      <c r="AQ42" s="190">
        <v>15902.506997</v>
      </c>
      <c r="AR42" s="190">
        <v>15922.306548</v>
      </c>
      <c r="AS42" s="190">
        <v>15942.282288</v>
      </c>
      <c r="AT42" s="190">
        <v>15961.616087</v>
      </c>
      <c r="AU42" s="190">
        <v>15978.986510999999</v>
      </c>
      <c r="AV42" s="190">
        <v>15993.875125</v>
      </c>
      <c r="AW42" s="190">
        <v>16008.975462</v>
      </c>
      <c r="AX42" s="190">
        <v>16027.784052999999</v>
      </c>
      <c r="AY42" s="190">
        <v>16052.457478</v>
      </c>
      <c r="AZ42" s="190">
        <v>16079.792530000001</v>
      </c>
      <c r="BA42" s="190">
        <v>16105.246053999999</v>
      </c>
      <c r="BB42" s="242">
        <v>16125.57</v>
      </c>
      <c r="BC42" s="242">
        <v>16142.69</v>
      </c>
      <c r="BD42" s="242">
        <v>16159.83</v>
      </c>
      <c r="BE42" s="242">
        <v>16179.42</v>
      </c>
      <c r="BF42" s="242">
        <v>16200.72</v>
      </c>
      <c r="BG42" s="242">
        <v>16222.21</v>
      </c>
      <c r="BH42" s="242">
        <v>16242.64</v>
      </c>
      <c r="BI42" s="242">
        <v>16262.02</v>
      </c>
      <c r="BJ42" s="242">
        <v>16280.62</v>
      </c>
      <c r="BK42" s="242">
        <v>16298.7</v>
      </c>
      <c r="BL42" s="242">
        <v>16316.28</v>
      </c>
      <c r="BM42" s="242">
        <v>16333.38</v>
      </c>
      <c r="BN42" s="242">
        <v>16350.09</v>
      </c>
      <c r="BO42" s="242">
        <v>16366.93</v>
      </c>
      <c r="BP42" s="242">
        <v>16384.52</v>
      </c>
      <c r="BQ42" s="242">
        <v>16403.28</v>
      </c>
      <c r="BR42" s="242">
        <v>16422.689999999999</v>
      </c>
      <c r="BS42" s="242">
        <v>16442.04</v>
      </c>
      <c r="BT42" s="242">
        <v>16460.759999999998</v>
      </c>
      <c r="BU42" s="242">
        <v>16478.95</v>
      </c>
      <c r="BV42" s="242">
        <v>16496.88</v>
      </c>
    </row>
    <row r="43" spans="1:74" ht="11.15" customHeight="1" x14ac:dyDescent="0.25">
      <c r="A43" s="117" t="s">
        <v>700</v>
      </c>
      <c r="B43" s="164" t="s">
        <v>424</v>
      </c>
      <c r="C43" s="190">
        <v>9252.3243132999996</v>
      </c>
      <c r="D43" s="190">
        <v>9263.5019341999996</v>
      </c>
      <c r="E43" s="190">
        <v>9275.2529493000002</v>
      </c>
      <c r="F43" s="190">
        <v>9287.8885969999992</v>
      </c>
      <c r="G43" s="190">
        <v>9301.2367331999994</v>
      </c>
      <c r="H43" s="190">
        <v>9315.0043681999996</v>
      </c>
      <c r="I43" s="190">
        <v>9329.1914453000009</v>
      </c>
      <c r="J43" s="190">
        <v>9344.9696399000004</v>
      </c>
      <c r="K43" s="190">
        <v>9363.8035605000005</v>
      </c>
      <c r="L43" s="190">
        <v>9385.6572617000002</v>
      </c>
      <c r="M43" s="190">
        <v>9404.4925834999995</v>
      </c>
      <c r="N43" s="190">
        <v>9412.7708117999991</v>
      </c>
      <c r="O43" s="190">
        <v>9406.2199072000003</v>
      </c>
      <c r="P43" s="190">
        <v>9393.6345263000003</v>
      </c>
      <c r="Q43" s="190">
        <v>9387.0759999999991</v>
      </c>
      <c r="R43" s="190">
        <v>9395.2864337999999</v>
      </c>
      <c r="S43" s="190">
        <v>9413.7310312999998</v>
      </c>
      <c r="T43" s="190">
        <v>9434.5557707999997</v>
      </c>
      <c r="U43" s="190">
        <v>9451.6029261000003</v>
      </c>
      <c r="V43" s="190">
        <v>9465.4999544000002</v>
      </c>
      <c r="W43" s="190">
        <v>9478.5706081999997</v>
      </c>
      <c r="X43" s="190">
        <v>9492.5855381000001</v>
      </c>
      <c r="Y43" s="190">
        <v>9507.1029849999995</v>
      </c>
      <c r="Z43" s="190">
        <v>9521.1280876000001</v>
      </c>
      <c r="AA43" s="190">
        <v>9534.1307321000004</v>
      </c>
      <c r="AB43" s="190">
        <v>9547.4397958999998</v>
      </c>
      <c r="AC43" s="190">
        <v>9562.8489038000007</v>
      </c>
      <c r="AD43" s="190">
        <v>9581.5730275000005</v>
      </c>
      <c r="AE43" s="190">
        <v>9602.5125250000001</v>
      </c>
      <c r="AF43" s="190">
        <v>9623.9891009999992</v>
      </c>
      <c r="AG43" s="190">
        <v>9644.6256001999991</v>
      </c>
      <c r="AH43" s="190">
        <v>9664.2494279000002</v>
      </c>
      <c r="AI43" s="190">
        <v>9682.9891293000001</v>
      </c>
      <c r="AJ43" s="190">
        <v>9701.0580867000008</v>
      </c>
      <c r="AK43" s="190">
        <v>9719.0090309000007</v>
      </c>
      <c r="AL43" s="190">
        <v>9737.4795295999993</v>
      </c>
      <c r="AM43" s="190">
        <v>9756.7181447999992</v>
      </c>
      <c r="AN43" s="190">
        <v>9775.4174165000004</v>
      </c>
      <c r="AO43" s="190">
        <v>9791.8808790999992</v>
      </c>
      <c r="AP43" s="190">
        <v>9804.9863442999995</v>
      </c>
      <c r="AQ43" s="190">
        <v>9815.9087337000001</v>
      </c>
      <c r="AR43" s="190">
        <v>9826.3972463999999</v>
      </c>
      <c r="AS43" s="190">
        <v>9837.6560148999997</v>
      </c>
      <c r="AT43" s="190">
        <v>9848.7089065</v>
      </c>
      <c r="AU43" s="190">
        <v>9858.0347218000006</v>
      </c>
      <c r="AV43" s="190">
        <v>9864.9163288</v>
      </c>
      <c r="AW43" s="190">
        <v>9871.8528643999998</v>
      </c>
      <c r="AX43" s="190">
        <v>9882.1475324999992</v>
      </c>
      <c r="AY43" s="190">
        <v>9897.9143148000003</v>
      </c>
      <c r="AZ43" s="190">
        <v>9916.5103036</v>
      </c>
      <c r="BA43" s="190">
        <v>9934.1033685000002</v>
      </c>
      <c r="BB43" s="242">
        <v>9947.8850000000002</v>
      </c>
      <c r="BC43" s="242">
        <v>9959.1389999999992</v>
      </c>
      <c r="BD43" s="242">
        <v>9970.1749999999993</v>
      </c>
      <c r="BE43" s="242">
        <v>9982.7690000000002</v>
      </c>
      <c r="BF43" s="242">
        <v>9996.5689999999995</v>
      </c>
      <c r="BG43" s="242">
        <v>10010.69</v>
      </c>
      <c r="BH43" s="242">
        <v>10024.41</v>
      </c>
      <c r="BI43" s="242">
        <v>10037.64</v>
      </c>
      <c r="BJ43" s="242">
        <v>10050.450000000001</v>
      </c>
      <c r="BK43" s="242">
        <v>10062.92</v>
      </c>
      <c r="BL43" s="242">
        <v>10075.219999999999</v>
      </c>
      <c r="BM43" s="242">
        <v>10087.540000000001</v>
      </c>
      <c r="BN43" s="242">
        <v>10100.040000000001</v>
      </c>
      <c r="BO43" s="242">
        <v>10112.64</v>
      </c>
      <c r="BP43" s="242">
        <v>10125.26</v>
      </c>
      <c r="BQ43" s="242">
        <v>10137.82</v>
      </c>
      <c r="BR43" s="242">
        <v>10150.39</v>
      </c>
      <c r="BS43" s="242">
        <v>10163.1</v>
      </c>
      <c r="BT43" s="242">
        <v>10176.01</v>
      </c>
      <c r="BU43" s="242">
        <v>10189.09</v>
      </c>
      <c r="BV43" s="242">
        <v>10202.24</v>
      </c>
    </row>
    <row r="44" spans="1:74" ht="11.15" customHeight="1" x14ac:dyDescent="0.25">
      <c r="A44" s="117" t="s">
        <v>701</v>
      </c>
      <c r="B44" s="164" t="s">
        <v>425</v>
      </c>
      <c r="C44" s="190">
        <v>18866.829797999999</v>
      </c>
      <c r="D44" s="190">
        <v>18873.171607</v>
      </c>
      <c r="E44" s="190">
        <v>18880.998962999998</v>
      </c>
      <c r="F44" s="190">
        <v>18890.955634999998</v>
      </c>
      <c r="G44" s="190">
        <v>18902.066696000002</v>
      </c>
      <c r="H44" s="190">
        <v>18912.952542999999</v>
      </c>
      <c r="I44" s="190">
        <v>18923.070113000002</v>
      </c>
      <c r="J44" s="190">
        <v>18935.222493000001</v>
      </c>
      <c r="K44" s="190">
        <v>18953.049307000001</v>
      </c>
      <c r="L44" s="190">
        <v>18977.062330000001</v>
      </c>
      <c r="M44" s="190">
        <v>18995.26194</v>
      </c>
      <c r="N44" s="190">
        <v>18992.520668000001</v>
      </c>
      <c r="O44" s="190">
        <v>18960.167567</v>
      </c>
      <c r="P44" s="190">
        <v>18915.357780999999</v>
      </c>
      <c r="Q44" s="190">
        <v>18881.702979999998</v>
      </c>
      <c r="R44" s="190">
        <v>18876.192473999999</v>
      </c>
      <c r="S44" s="190">
        <v>18889.326131000002</v>
      </c>
      <c r="T44" s="190">
        <v>18904.981462</v>
      </c>
      <c r="U44" s="190">
        <v>18910.698745999998</v>
      </c>
      <c r="V44" s="190">
        <v>18908.669341000001</v>
      </c>
      <c r="W44" s="190">
        <v>18904.747372000002</v>
      </c>
      <c r="X44" s="190">
        <v>18903.324434999999</v>
      </c>
      <c r="Y44" s="190">
        <v>18902.942003</v>
      </c>
      <c r="Z44" s="190">
        <v>18900.679018999999</v>
      </c>
      <c r="AA44" s="190">
        <v>18894.902554</v>
      </c>
      <c r="AB44" s="190">
        <v>18889.132206999999</v>
      </c>
      <c r="AC44" s="190">
        <v>18888.175705000001</v>
      </c>
      <c r="AD44" s="190">
        <v>18895.37457</v>
      </c>
      <c r="AE44" s="190">
        <v>18908.205505000002</v>
      </c>
      <c r="AF44" s="190">
        <v>18922.679005999998</v>
      </c>
      <c r="AG44" s="190">
        <v>18935.651041000001</v>
      </c>
      <c r="AH44" s="190">
        <v>18947.359466000002</v>
      </c>
      <c r="AI44" s="190">
        <v>18958.887610000002</v>
      </c>
      <c r="AJ44" s="190">
        <v>18971.24985</v>
      </c>
      <c r="AK44" s="190">
        <v>18985.184763000001</v>
      </c>
      <c r="AL44" s="190">
        <v>19001.361977</v>
      </c>
      <c r="AM44" s="190">
        <v>19019.767928000001</v>
      </c>
      <c r="AN44" s="190">
        <v>19037.656290999999</v>
      </c>
      <c r="AO44" s="190">
        <v>19051.597553</v>
      </c>
      <c r="AP44" s="190">
        <v>19059.206448000001</v>
      </c>
      <c r="AQ44" s="190">
        <v>19062.274695</v>
      </c>
      <c r="AR44" s="190">
        <v>19063.638263000001</v>
      </c>
      <c r="AS44" s="190">
        <v>19065.45851</v>
      </c>
      <c r="AT44" s="190">
        <v>19067.198347000001</v>
      </c>
      <c r="AU44" s="190">
        <v>19067.646075000001</v>
      </c>
      <c r="AV44" s="190">
        <v>19066.528265000001</v>
      </c>
      <c r="AW44" s="190">
        <v>19067.324573999998</v>
      </c>
      <c r="AX44" s="190">
        <v>19074.452929999999</v>
      </c>
      <c r="AY44" s="190">
        <v>19090.505369999999</v>
      </c>
      <c r="AZ44" s="190">
        <v>19110.770375</v>
      </c>
      <c r="BA44" s="190">
        <v>19128.710536999999</v>
      </c>
      <c r="BB44" s="242">
        <v>19139.580000000002</v>
      </c>
      <c r="BC44" s="242">
        <v>19145.830000000002</v>
      </c>
      <c r="BD44" s="242">
        <v>19151.669999999998</v>
      </c>
      <c r="BE44" s="242">
        <v>19160.36</v>
      </c>
      <c r="BF44" s="242">
        <v>19171.14</v>
      </c>
      <c r="BG44" s="242">
        <v>19182.27</v>
      </c>
      <c r="BH44" s="242">
        <v>19192.38</v>
      </c>
      <c r="BI44" s="242">
        <v>19201.599999999999</v>
      </c>
      <c r="BJ44" s="242">
        <v>19210.46</v>
      </c>
      <c r="BK44" s="242">
        <v>19219.34</v>
      </c>
      <c r="BL44" s="242">
        <v>19228.21</v>
      </c>
      <c r="BM44" s="242">
        <v>19236.919999999998</v>
      </c>
      <c r="BN44" s="242">
        <v>19245.400000000001</v>
      </c>
      <c r="BO44" s="242">
        <v>19253.86</v>
      </c>
      <c r="BP44" s="242">
        <v>19262.57</v>
      </c>
      <c r="BQ44" s="242">
        <v>19271.75</v>
      </c>
      <c r="BR44" s="242">
        <v>19281.32</v>
      </c>
      <c r="BS44" s="242">
        <v>19291.13</v>
      </c>
      <c r="BT44" s="242">
        <v>19301.060000000001</v>
      </c>
      <c r="BU44" s="242">
        <v>19311.05</v>
      </c>
      <c r="BV44" s="242">
        <v>19321.080000000002</v>
      </c>
    </row>
    <row r="45" spans="1:74" ht="11.15" customHeight="1" x14ac:dyDescent="0.25">
      <c r="A45" s="117"/>
      <c r="B45" s="129" t="s">
        <v>702</v>
      </c>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254"/>
      <c r="BC45" s="254"/>
      <c r="BD45" s="254"/>
      <c r="BE45" s="254"/>
      <c r="BF45" s="254"/>
      <c r="BG45" s="254"/>
      <c r="BH45" s="254"/>
      <c r="BI45" s="254"/>
      <c r="BJ45" s="254"/>
      <c r="BK45" s="254"/>
      <c r="BL45" s="254"/>
      <c r="BM45" s="254"/>
      <c r="BN45" s="254"/>
      <c r="BO45" s="254"/>
      <c r="BP45" s="254"/>
      <c r="BQ45" s="254"/>
      <c r="BR45" s="254"/>
      <c r="BS45" s="254"/>
      <c r="BT45" s="254"/>
      <c r="BU45" s="254"/>
      <c r="BV45" s="254"/>
    </row>
    <row r="46" spans="1:74" ht="11.15" customHeight="1" x14ac:dyDescent="0.25">
      <c r="A46" s="117" t="s">
        <v>703</v>
      </c>
      <c r="B46" s="164" t="s">
        <v>418</v>
      </c>
      <c r="C46" s="54">
        <v>7.5071320987999997</v>
      </c>
      <c r="D46" s="54">
        <v>7.5143802469000001</v>
      </c>
      <c r="E46" s="54">
        <v>7.5225876542999996</v>
      </c>
      <c r="F46" s="54">
        <v>7.5367271604999999</v>
      </c>
      <c r="G46" s="54">
        <v>7.5431234568000001</v>
      </c>
      <c r="H46" s="54">
        <v>7.5467493826999998</v>
      </c>
      <c r="I46" s="54">
        <v>7.5429283950999997</v>
      </c>
      <c r="J46" s="54">
        <v>7.5445209877000003</v>
      </c>
      <c r="K46" s="54">
        <v>7.5468506172999996</v>
      </c>
      <c r="L46" s="54">
        <v>7.5508950617000004</v>
      </c>
      <c r="M46" s="54">
        <v>7.5539654321</v>
      </c>
      <c r="N46" s="54">
        <v>7.5570395061999998</v>
      </c>
      <c r="O46" s="54">
        <v>7.7357074073999996</v>
      </c>
      <c r="P46" s="54">
        <v>7.6070962962999999</v>
      </c>
      <c r="Q46" s="54">
        <v>7.3467962963</v>
      </c>
      <c r="R46" s="54">
        <v>6.5389901234999996</v>
      </c>
      <c r="S46" s="54">
        <v>6.3271753086000002</v>
      </c>
      <c r="T46" s="54">
        <v>6.2955345678999999</v>
      </c>
      <c r="U46" s="54">
        <v>6.7252432099000004</v>
      </c>
      <c r="V46" s="54">
        <v>6.8430691358000004</v>
      </c>
      <c r="W46" s="54">
        <v>6.9301876543000001</v>
      </c>
      <c r="X46" s="54">
        <v>6.9610679011999999</v>
      </c>
      <c r="Y46" s="54">
        <v>7.0059197530999997</v>
      </c>
      <c r="Z46" s="54">
        <v>7.0392123457000002</v>
      </c>
      <c r="AA46" s="54">
        <v>7.0431432099000002</v>
      </c>
      <c r="AB46" s="54">
        <v>7.0666691357999998</v>
      </c>
      <c r="AC46" s="54">
        <v>7.0919876543000004</v>
      </c>
      <c r="AD46" s="54">
        <v>7.1193111111</v>
      </c>
      <c r="AE46" s="54">
        <v>7.1480555556000001</v>
      </c>
      <c r="AF46" s="54">
        <v>7.1784333333000001</v>
      </c>
      <c r="AG46" s="54">
        <v>7.2190074074000004</v>
      </c>
      <c r="AH46" s="54">
        <v>7.2462296296000002</v>
      </c>
      <c r="AI46" s="54">
        <v>7.2686629629999997</v>
      </c>
      <c r="AJ46" s="54">
        <v>7.2757555403999996</v>
      </c>
      <c r="AK46" s="54">
        <v>7.2965249961999996</v>
      </c>
      <c r="AL46" s="54">
        <v>7.3204194634000004</v>
      </c>
      <c r="AM46" s="54">
        <v>7.3563550654999998</v>
      </c>
      <c r="AN46" s="54">
        <v>7.3798124628000004</v>
      </c>
      <c r="AO46" s="54">
        <v>7.3997077787999999</v>
      </c>
      <c r="AP46" s="54">
        <v>7.4128693535999997</v>
      </c>
      <c r="AQ46" s="54">
        <v>7.4280192520000003</v>
      </c>
      <c r="AR46" s="54">
        <v>7.4419858140999997</v>
      </c>
      <c r="AS46" s="54">
        <v>7.4503647279000003</v>
      </c>
      <c r="AT46" s="54">
        <v>7.4652678514000002</v>
      </c>
      <c r="AU46" s="54">
        <v>7.4822908724000001</v>
      </c>
      <c r="AV46" s="54">
        <v>7.5055001197999998</v>
      </c>
      <c r="AW46" s="54">
        <v>7.5237131896999996</v>
      </c>
      <c r="AX46" s="54">
        <v>7.5409964106</v>
      </c>
      <c r="AY46" s="54">
        <v>7.5625198473999999</v>
      </c>
      <c r="AZ46" s="54">
        <v>7.5740658220999997</v>
      </c>
      <c r="BA46" s="54">
        <v>7.5808043993999998</v>
      </c>
      <c r="BB46" s="238">
        <v>7.57951</v>
      </c>
      <c r="BC46" s="238">
        <v>7.579053</v>
      </c>
      <c r="BD46" s="238">
        <v>7.5762080000000003</v>
      </c>
      <c r="BE46" s="238">
        <v>7.5669190000000004</v>
      </c>
      <c r="BF46" s="238">
        <v>7.5623389999999997</v>
      </c>
      <c r="BG46" s="238">
        <v>7.5584129999999998</v>
      </c>
      <c r="BH46" s="238">
        <v>7.5553939999999997</v>
      </c>
      <c r="BI46" s="238">
        <v>7.5525849999999997</v>
      </c>
      <c r="BJ46" s="238">
        <v>7.5502390000000004</v>
      </c>
      <c r="BK46" s="238">
        <v>7.5488600000000003</v>
      </c>
      <c r="BL46" s="238">
        <v>7.5470629999999996</v>
      </c>
      <c r="BM46" s="238">
        <v>7.5453530000000004</v>
      </c>
      <c r="BN46" s="238">
        <v>7.5437940000000001</v>
      </c>
      <c r="BO46" s="238">
        <v>7.5422060000000002</v>
      </c>
      <c r="BP46" s="238">
        <v>7.540654</v>
      </c>
      <c r="BQ46" s="238">
        <v>7.5393039999999996</v>
      </c>
      <c r="BR46" s="238">
        <v>7.5377020000000003</v>
      </c>
      <c r="BS46" s="238">
        <v>7.5360139999999998</v>
      </c>
      <c r="BT46" s="238">
        <v>7.5342380000000002</v>
      </c>
      <c r="BU46" s="238">
        <v>7.5323770000000003</v>
      </c>
      <c r="BV46" s="238">
        <v>7.5304279999999997</v>
      </c>
    </row>
    <row r="47" spans="1:74" ht="11.15" customHeight="1" x14ac:dyDescent="0.25">
      <c r="A47" s="117" t="s">
        <v>704</v>
      </c>
      <c r="B47" s="164" t="s">
        <v>448</v>
      </c>
      <c r="C47" s="54">
        <v>19.987556789999999</v>
      </c>
      <c r="D47" s="54">
        <v>20.003441975000001</v>
      </c>
      <c r="E47" s="54">
        <v>20.017701235000001</v>
      </c>
      <c r="F47" s="54">
        <v>20.028591358</v>
      </c>
      <c r="G47" s="54">
        <v>20.040906173</v>
      </c>
      <c r="H47" s="54">
        <v>20.052902468999999</v>
      </c>
      <c r="I47" s="54">
        <v>20.066550617000001</v>
      </c>
      <c r="J47" s="54">
        <v>20.076432099000002</v>
      </c>
      <c r="K47" s="54">
        <v>20.084517284</v>
      </c>
      <c r="L47" s="54">
        <v>20.091611110999999</v>
      </c>
      <c r="M47" s="54">
        <v>20.095500000000001</v>
      </c>
      <c r="N47" s="54">
        <v>20.096988888999999</v>
      </c>
      <c r="O47" s="54">
        <v>20.59047284</v>
      </c>
      <c r="P47" s="54">
        <v>20.216365432</v>
      </c>
      <c r="Q47" s="54">
        <v>19.469061728</v>
      </c>
      <c r="R47" s="54">
        <v>17.178630863999999</v>
      </c>
      <c r="S47" s="54">
        <v>16.562382715999998</v>
      </c>
      <c r="T47" s="54">
        <v>16.450386420000001</v>
      </c>
      <c r="U47" s="54">
        <v>17.621802468999999</v>
      </c>
      <c r="V47" s="54">
        <v>17.933939506000002</v>
      </c>
      <c r="W47" s="54">
        <v>18.165958024999998</v>
      </c>
      <c r="X47" s="54">
        <v>18.260766666999999</v>
      </c>
      <c r="Y47" s="54">
        <v>18.375366667000002</v>
      </c>
      <c r="Z47" s="54">
        <v>18.452666666999999</v>
      </c>
      <c r="AA47" s="54">
        <v>18.43002963</v>
      </c>
      <c r="AB47" s="54">
        <v>18.479707406999999</v>
      </c>
      <c r="AC47" s="54">
        <v>18.539062962999999</v>
      </c>
      <c r="AD47" s="54">
        <v>18.616427160000001</v>
      </c>
      <c r="AE47" s="54">
        <v>18.688890123</v>
      </c>
      <c r="AF47" s="54">
        <v>18.764782715999999</v>
      </c>
      <c r="AG47" s="54">
        <v>18.847008641999999</v>
      </c>
      <c r="AH47" s="54">
        <v>18.927582716</v>
      </c>
      <c r="AI47" s="54">
        <v>19.009408642</v>
      </c>
      <c r="AJ47" s="54">
        <v>19.098533874000001</v>
      </c>
      <c r="AK47" s="54">
        <v>19.178327913</v>
      </c>
      <c r="AL47" s="54">
        <v>19.254838212999999</v>
      </c>
      <c r="AM47" s="54">
        <v>19.331121961000001</v>
      </c>
      <c r="AN47" s="54">
        <v>19.398771891999999</v>
      </c>
      <c r="AO47" s="54">
        <v>19.460845195000001</v>
      </c>
      <c r="AP47" s="54">
        <v>19.511884904999999</v>
      </c>
      <c r="AQ47" s="54">
        <v>19.566897672</v>
      </c>
      <c r="AR47" s="54">
        <v>19.620426532</v>
      </c>
      <c r="AS47" s="54">
        <v>19.676294172999999</v>
      </c>
      <c r="AT47" s="54">
        <v>19.723988206000001</v>
      </c>
      <c r="AU47" s="54">
        <v>19.767331317</v>
      </c>
      <c r="AV47" s="54">
        <v>19.798306369999999</v>
      </c>
      <c r="AW47" s="54">
        <v>19.838960491999998</v>
      </c>
      <c r="AX47" s="54">
        <v>19.881276546999999</v>
      </c>
      <c r="AY47" s="54">
        <v>19.946828925999998</v>
      </c>
      <c r="AZ47" s="54">
        <v>19.976288050000001</v>
      </c>
      <c r="BA47" s="54">
        <v>19.991228313000001</v>
      </c>
      <c r="BB47" s="238">
        <v>19.979240000000001</v>
      </c>
      <c r="BC47" s="238">
        <v>19.974450000000001</v>
      </c>
      <c r="BD47" s="238">
        <v>19.964449999999999</v>
      </c>
      <c r="BE47" s="238">
        <v>19.93956</v>
      </c>
      <c r="BF47" s="238">
        <v>19.926390000000001</v>
      </c>
      <c r="BG47" s="238">
        <v>19.91525</v>
      </c>
      <c r="BH47" s="238">
        <v>19.905750000000001</v>
      </c>
      <c r="BI47" s="238">
        <v>19.898980000000002</v>
      </c>
      <c r="BJ47" s="238">
        <v>19.89453</v>
      </c>
      <c r="BK47" s="238">
        <v>19.896100000000001</v>
      </c>
      <c r="BL47" s="238">
        <v>19.893550000000001</v>
      </c>
      <c r="BM47" s="238">
        <v>19.890550000000001</v>
      </c>
      <c r="BN47" s="238">
        <v>19.887270000000001</v>
      </c>
      <c r="BO47" s="238">
        <v>19.883279999999999</v>
      </c>
      <c r="BP47" s="238">
        <v>19.878740000000001</v>
      </c>
      <c r="BQ47" s="238">
        <v>19.8733</v>
      </c>
      <c r="BR47" s="238">
        <v>19.867909999999998</v>
      </c>
      <c r="BS47" s="238">
        <v>19.86223</v>
      </c>
      <c r="BT47" s="238">
        <v>19.856249999999999</v>
      </c>
      <c r="BU47" s="238">
        <v>19.849979999999999</v>
      </c>
      <c r="BV47" s="238">
        <v>19.843419999999998</v>
      </c>
    </row>
    <row r="48" spans="1:74" ht="11.15" customHeight="1" x14ac:dyDescent="0.25">
      <c r="A48" s="117" t="s">
        <v>705</v>
      </c>
      <c r="B48" s="164" t="s">
        <v>419</v>
      </c>
      <c r="C48" s="54">
        <v>22.287312346</v>
      </c>
      <c r="D48" s="54">
        <v>22.296564197999999</v>
      </c>
      <c r="E48" s="54">
        <v>22.303423457000001</v>
      </c>
      <c r="F48" s="54">
        <v>22.306181480999999</v>
      </c>
      <c r="G48" s="54">
        <v>22.309537036999998</v>
      </c>
      <c r="H48" s="54">
        <v>22.311781481000001</v>
      </c>
      <c r="I48" s="54">
        <v>22.309848148</v>
      </c>
      <c r="J48" s="54">
        <v>22.31217037</v>
      </c>
      <c r="K48" s="54">
        <v>22.315681480999999</v>
      </c>
      <c r="L48" s="54">
        <v>22.326460493999999</v>
      </c>
      <c r="M48" s="54">
        <v>22.327790123</v>
      </c>
      <c r="N48" s="54">
        <v>22.325749383000002</v>
      </c>
      <c r="O48" s="54">
        <v>22.754343209999998</v>
      </c>
      <c r="P48" s="54">
        <v>22.420058024999999</v>
      </c>
      <c r="Q48" s="54">
        <v>21.756898764999999</v>
      </c>
      <c r="R48" s="54">
        <v>19.687250617</v>
      </c>
      <c r="S48" s="54">
        <v>19.174554320999999</v>
      </c>
      <c r="T48" s="54">
        <v>19.141195062000001</v>
      </c>
      <c r="U48" s="54">
        <v>20.383972839999998</v>
      </c>
      <c r="V48" s="54">
        <v>20.711687653999999</v>
      </c>
      <c r="W48" s="54">
        <v>20.921139505999999</v>
      </c>
      <c r="X48" s="54">
        <v>20.871913580000001</v>
      </c>
      <c r="Y48" s="54">
        <v>20.950150616999998</v>
      </c>
      <c r="Z48" s="54">
        <v>21.015435801999999</v>
      </c>
      <c r="AA48" s="54">
        <v>21.052741975</v>
      </c>
      <c r="AB48" s="54">
        <v>21.103393827000001</v>
      </c>
      <c r="AC48" s="54">
        <v>21.152364198000001</v>
      </c>
      <c r="AD48" s="54">
        <v>21.187845678999999</v>
      </c>
      <c r="AE48" s="54">
        <v>21.242308642000001</v>
      </c>
      <c r="AF48" s="54">
        <v>21.303945679000002</v>
      </c>
      <c r="AG48" s="54">
        <v>21.388919753</v>
      </c>
      <c r="AH48" s="54">
        <v>21.452782716000002</v>
      </c>
      <c r="AI48" s="54">
        <v>21.511697530999999</v>
      </c>
      <c r="AJ48" s="54">
        <v>21.549969555000001</v>
      </c>
      <c r="AK48" s="54">
        <v>21.610759054999999</v>
      </c>
      <c r="AL48" s="54">
        <v>21.678371388999999</v>
      </c>
      <c r="AM48" s="54">
        <v>21.781021486</v>
      </c>
      <c r="AN48" s="54">
        <v>21.841118291000001</v>
      </c>
      <c r="AO48" s="54">
        <v>21.886876733000001</v>
      </c>
      <c r="AP48" s="54">
        <v>21.896678040000001</v>
      </c>
      <c r="AQ48" s="54">
        <v>21.929973834999998</v>
      </c>
      <c r="AR48" s="54">
        <v>21.965145347</v>
      </c>
      <c r="AS48" s="54">
        <v>22.006208819000001</v>
      </c>
      <c r="AT48" s="54">
        <v>22.042119580000001</v>
      </c>
      <c r="AU48" s="54">
        <v>22.076893873</v>
      </c>
      <c r="AV48" s="54">
        <v>22.103806339999998</v>
      </c>
      <c r="AW48" s="54">
        <v>22.141351717999999</v>
      </c>
      <c r="AX48" s="54">
        <v>22.182804648000001</v>
      </c>
      <c r="AY48" s="54">
        <v>22.251583073999999</v>
      </c>
      <c r="AZ48" s="54">
        <v>22.283287650999998</v>
      </c>
      <c r="BA48" s="54">
        <v>22.301336324000001</v>
      </c>
      <c r="BB48" s="238">
        <v>22.29421</v>
      </c>
      <c r="BC48" s="238">
        <v>22.293589999999998</v>
      </c>
      <c r="BD48" s="238">
        <v>22.287949999999999</v>
      </c>
      <c r="BE48" s="238">
        <v>22.271360000000001</v>
      </c>
      <c r="BF48" s="238">
        <v>22.260159999999999</v>
      </c>
      <c r="BG48" s="238">
        <v>22.2484</v>
      </c>
      <c r="BH48" s="238">
        <v>22.233640000000001</v>
      </c>
      <c r="BI48" s="238">
        <v>22.22259</v>
      </c>
      <c r="BJ48" s="238">
        <v>22.212810000000001</v>
      </c>
      <c r="BK48" s="238">
        <v>22.204560000000001</v>
      </c>
      <c r="BL48" s="238">
        <v>22.197150000000001</v>
      </c>
      <c r="BM48" s="238">
        <v>22.190829999999998</v>
      </c>
      <c r="BN48" s="238">
        <v>22.186240000000002</v>
      </c>
      <c r="BO48" s="238">
        <v>22.181619999999999</v>
      </c>
      <c r="BP48" s="238">
        <v>22.177620000000001</v>
      </c>
      <c r="BQ48" s="238">
        <v>22.17557</v>
      </c>
      <c r="BR48" s="238">
        <v>22.171790000000001</v>
      </c>
      <c r="BS48" s="238">
        <v>22.167619999999999</v>
      </c>
      <c r="BT48" s="238">
        <v>22.163049999999998</v>
      </c>
      <c r="BU48" s="238">
        <v>22.158080000000002</v>
      </c>
      <c r="BV48" s="238">
        <v>22.152719999999999</v>
      </c>
    </row>
    <row r="49" spans="1:74" ht="11.15" customHeight="1" x14ac:dyDescent="0.25">
      <c r="A49" s="117" t="s">
        <v>706</v>
      </c>
      <c r="B49" s="164" t="s">
        <v>420</v>
      </c>
      <c r="C49" s="54">
        <v>10.782391358</v>
      </c>
      <c r="D49" s="54">
        <v>10.787106173</v>
      </c>
      <c r="E49" s="54">
        <v>10.793402469</v>
      </c>
      <c r="F49" s="54">
        <v>10.804944444</v>
      </c>
      <c r="G49" s="54">
        <v>10.811655556</v>
      </c>
      <c r="H49" s="54">
        <v>10.8172</v>
      </c>
      <c r="I49" s="54">
        <v>10.818723457000001</v>
      </c>
      <c r="J49" s="54">
        <v>10.824075308999999</v>
      </c>
      <c r="K49" s="54">
        <v>10.830401235</v>
      </c>
      <c r="L49" s="54">
        <v>10.843558025</v>
      </c>
      <c r="M49" s="54">
        <v>10.847439506000001</v>
      </c>
      <c r="N49" s="54">
        <v>10.847902468999999</v>
      </c>
      <c r="O49" s="54">
        <v>11.004537037</v>
      </c>
      <c r="P49" s="54">
        <v>10.87847037</v>
      </c>
      <c r="Q49" s="54">
        <v>10.629292593000001</v>
      </c>
      <c r="R49" s="54">
        <v>9.8609790122999996</v>
      </c>
      <c r="S49" s="54">
        <v>9.6625975308999994</v>
      </c>
      <c r="T49" s="54">
        <v>9.6381234568000007</v>
      </c>
      <c r="U49" s="54">
        <v>10.066845679</v>
      </c>
      <c r="V49" s="54">
        <v>10.180719753</v>
      </c>
      <c r="W49" s="54">
        <v>10.259034568000001</v>
      </c>
      <c r="X49" s="54">
        <v>10.263809877</v>
      </c>
      <c r="Y49" s="54">
        <v>10.299491357999999</v>
      </c>
      <c r="Z49" s="54">
        <v>10.328098765</v>
      </c>
      <c r="AA49" s="54">
        <v>10.339641974999999</v>
      </c>
      <c r="AB49" s="54">
        <v>10.361593827</v>
      </c>
      <c r="AC49" s="54">
        <v>10.383964197999999</v>
      </c>
      <c r="AD49" s="54">
        <v>10.404767901</v>
      </c>
      <c r="AE49" s="54">
        <v>10.429464198</v>
      </c>
      <c r="AF49" s="54">
        <v>10.456067901000001</v>
      </c>
      <c r="AG49" s="54">
        <v>10.497961728</v>
      </c>
      <c r="AH49" s="54">
        <v>10.518343209999999</v>
      </c>
      <c r="AI49" s="54">
        <v>10.530595062</v>
      </c>
      <c r="AJ49" s="54">
        <v>10.509967365</v>
      </c>
      <c r="AK49" s="54">
        <v>10.524522397</v>
      </c>
      <c r="AL49" s="54">
        <v>10.549510238</v>
      </c>
      <c r="AM49" s="54">
        <v>10.607398566000001</v>
      </c>
      <c r="AN49" s="54">
        <v>10.636401268</v>
      </c>
      <c r="AO49" s="54">
        <v>10.658986023000001</v>
      </c>
      <c r="AP49" s="54">
        <v>10.66329251</v>
      </c>
      <c r="AQ49" s="54">
        <v>10.681936608000001</v>
      </c>
      <c r="AR49" s="54">
        <v>10.703057998</v>
      </c>
      <c r="AS49" s="54">
        <v>10.730246770999999</v>
      </c>
      <c r="AT49" s="54">
        <v>10.753630174</v>
      </c>
      <c r="AU49" s="54">
        <v>10.776798299999999</v>
      </c>
      <c r="AV49" s="54">
        <v>10.800142915</v>
      </c>
      <c r="AW49" s="54">
        <v>10.822586661000001</v>
      </c>
      <c r="AX49" s="54">
        <v>10.844521306000001</v>
      </c>
      <c r="AY49" s="54">
        <v>10.873968026</v>
      </c>
      <c r="AZ49" s="54">
        <v>10.888868584000001</v>
      </c>
      <c r="BA49" s="54">
        <v>10.897244159</v>
      </c>
      <c r="BB49" s="238">
        <v>10.89324</v>
      </c>
      <c r="BC49" s="238">
        <v>10.89296</v>
      </c>
      <c r="BD49" s="238">
        <v>10.89054</v>
      </c>
      <c r="BE49" s="238">
        <v>10.882849999999999</v>
      </c>
      <c r="BF49" s="238">
        <v>10.87852</v>
      </c>
      <c r="BG49" s="238">
        <v>10.874409999999999</v>
      </c>
      <c r="BH49" s="238">
        <v>10.87049</v>
      </c>
      <c r="BI49" s="238">
        <v>10.86684</v>
      </c>
      <c r="BJ49" s="238">
        <v>10.863429999999999</v>
      </c>
      <c r="BK49" s="238">
        <v>10.85957</v>
      </c>
      <c r="BL49" s="238">
        <v>10.857150000000001</v>
      </c>
      <c r="BM49" s="238">
        <v>10.85548</v>
      </c>
      <c r="BN49" s="238">
        <v>10.855370000000001</v>
      </c>
      <c r="BO49" s="238">
        <v>10.854609999999999</v>
      </c>
      <c r="BP49" s="238">
        <v>10.854010000000001</v>
      </c>
      <c r="BQ49" s="238">
        <v>10.85431</v>
      </c>
      <c r="BR49" s="238">
        <v>10.85346</v>
      </c>
      <c r="BS49" s="238">
        <v>10.852209999999999</v>
      </c>
      <c r="BT49" s="238">
        <v>10.85056</v>
      </c>
      <c r="BU49" s="238">
        <v>10.8485</v>
      </c>
      <c r="BV49" s="238">
        <v>10.84605</v>
      </c>
    </row>
    <row r="50" spans="1:74" ht="11.15" customHeight="1" x14ac:dyDescent="0.25">
      <c r="A50" s="117" t="s">
        <v>707</v>
      </c>
      <c r="B50" s="164" t="s">
        <v>421</v>
      </c>
      <c r="C50" s="54">
        <v>28.975116049</v>
      </c>
      <c r="D50" s="54">
        <v>29.017979012000001</v>
      </c>
      <c r="E50" s="54">
        <v>29.057104937999998</v>
      </c>
      <c r="F50" s="54">
        <v>29.090049383</v>
      </c>
      <c r="G50" s="54">
        <v>29.123534568</v>
      </c>
      <c r="H50" s="54">
        <v>29.155116049</v>
      </c>
      <c r="I50" s="54">
        <v>29.178665431999999</v>
      </c>
      <c r="J50" s="54">
        <v>29.211035802000001</v>
      </c>
      <c r="K50" s="54">
        <v>29.246098764999999</v>
      </c>
      <c r="L50" s="54">
        <v>29.300387654000001</v>
      </c>
      <c r="M50" s="54">
        <v>29.328435802000001</v>
      </c>
      <c r="N50" s="54">
        <v>29.346776543000001</v>
      </c>
      <c r="O50" s="54">
        <v>29.817162963000001</v>
      </c>
      <c r="P50" s="54">
        <v>29.469774074</v>
      </c>
      <c r="Q50" s="54">
        <v>28.766362962999999</v>
      </c>
      <c r="R50" s="54">
        <v>26.579882716</v>
      </c>
      <c r="S50" s="54">
        <v>26.009712346000001</v>
      </c>
      <c r="T50" s="54">
        <v>25.928804937999999</v>
      </c>
      <c r="U50" s="54">
        <v>27.091634568</v>
      </c>
      <c r="V50" s="54">
        <v>27.423397530999999</v>
      </c>
      <c r="W50" s="54">
        <v>27.678567901000001</v>
      </c>
      <c r="X50" s="54">
        <v>27.795051852</v>
      </c>
      <c r="Y50" s="54">
        <v>27.943607406999998</v>
      </c>
      <c r="Z50" s="54">
        <v>28.062140741</v>
      </c>
      <c r="AA50" s="54">
        <v>28.106913580000001</v>
      </c>
      <c r="AB50" s="54">
        <v>28.198206172999999</v>
      </c>
      <c r="AC50" s="54">
        <v>28.292280247000001</v>
      </c>
      <c r="AD50" s="54">
        <v>28.376558025000001</v>
      </c>
      <c r="AE50" s="54">
        <v>28.485628394999999</v>
      </c>
      <c r="AF50" s="54">
        <v>28.606913580000001</v>
      </c>
      <c r="AG50" s="54">
        <v>28.777045679</v>
      </c>
      <c r="AH50" s="54">
        <v>28.895286420000001</v>
      </c>
      <c r="AI50" s="54">
        <v>28.998267900999998</v>
      </c>
      <c r="AJ50" s="54">
        <v>29.058741749999999</v>
      </c>
      <c r="AK50" s="54">
        <v>29.151640993000001</v>
      </c>
      <c r="AL50" s="54">
        <v>29.249717257</v>
      </c>
      <c r="AM50" s="54">
        <v>29.364200678</v>
      </c>
      <c r="AN50" s="54">
        <v>29.464208379999999</v>
      </c>
      <c r="AO50" s="54">
        <v>29.560970499</v>
      </c>
      <c r="AP50" s="54">
        <v>29.642287706000001</v>
      </c>
      <c r="AQ50" s="54">
        <v>29.741708157000001</v>
      </c>
      <c r="AR50" s="54">
        <v>29.847032521999999</v>
      </c>
      <c r="AS50" s="54">
        <v>29.989313486</v>
      </c>
      <c r="AT50" s="54">
        <v>30.083156165999998</v>
      </c>
      <c r="AU50" s="54">
        <v>30.159613249</v>
      </c>
      <c r="AV50" s="54">
        <v>30.196289997000001</v>
      </c>
      <c r="AW50" s="54">
        <v>30.254771933000001</v>
      </c>
      <c r="AX50" s="54">
        <v>30.312664322</v>
      </c>
      <c r="AY50" s="54">
        <v>30.391165886</v>
      </c>
      <c r="AZ50" s="54">
        <v>30.431980139</v>
      </c>
      <c r="BA50" s="54">
        <v>30.456305802999999</v>
      </c>
      <c r="BB50" s="238">
        <v>30.451650000000001</v>
      </c>
      <c r="BC50" s="238">
        <v>30.452369999999998</v>
      </c>
      <c r="BD50" s="238">
        <v>30.445959999999999</v>
      </c>
      <c r="BE50" s="238">
        <v>30.41966</v>
      </c>
      <c r="BF50" s="238">
        <v>30.40859</v>
      </c>
      <c r="BG50" s="238">
        <v>30.399979999999999</v>
      </c>
      <c r="BH50" s="238">
        <v>30.39594</v>
      </c>
      <c r="BI50" s="238">
        <v>30.39067</v>
      </c>
      <c r="BJ50" s="238">
        <v>30.38626</v>
      </c>
      <c r="BK50" s="238">
        <v>30.381930000000001</v>
      </c>
      <c r="BL50" s="238">
        <v>30.37988</v>
      </c>
      <c r="BM50" s="238">
        <v>30.37931</v>
      </c>
      <c r="BN50" s="238">
        <v>30.3811</v>
      </c>
      <c r="BO50" s="238">
        <v>30.382809999999999</v>
      </c>
      <c r="BP50" s="238">
        <v>30.38532</v>
      </c>
      <c r="BQ50" s="238">
        <v>30.38907</v>
      </c>
      <c r="BR50" s="238">
        <v>30.392859999999999</v>
      </c>
      <c r="BS50" s="238">
        <v>30.397120000000001</v>
      </c>
      <c r="BT50" s="238">
        <v>30.40185</v>
      </c>
      <c r="BU50" s="238">
        <v>30.407060000000001</v>
      </c>
      <c r="BV50" s="238">
        <v>30.412739999999999</v>
      </c>
    </row>
    <row r="51" spans="1:74" ht="11.15" customHeight="1" x14ac:dyDescent="0.25">
      <c r="A51" s="117" t="s">
        <v>708</v>
      </c>
      <c r="B51" s="164" t="s">
        <v>422</v>
      </c>
      <c r="C51" s="54">
        <v>8.2642617283999993</v>
      </c>
      <c r="D51" s="54">
        <v>8.2753765432000002</v>
      </c>
      <c r="E51" s="54">
        <v>8.2848617283999992</v>
      </c>
      <c r="F51" s="54">
        <v>8.2908407407000002</v>
      </c>
      <c r="G51" s="54">
        <v>8.2984740740999996</v>
      </c>
      <c r="H51" s="54">
        <v>8.3058851851999993</v>
      </c>
      <c r="I51" s="54">
        <v>8.3159876543000006</v>
      </c>
      <c r="J51" s="54">
        <v>8.3207691358000009</v>
      </c>
      <c r="K51" s="54">
        <v>8.3231432098999996</v>
      </c>
      <c r="L51" s="54">
        <v>8.3160827160000004</v>
      </c>
      <c r="M51" s="54">
        <v>8.3189123456999994</v>
      </c>
      <c r="N51" s="54">
        <v>8.3246049383000003</v>
      </c>
      <c r="O51" s="54">
        <v>8.4655753086000001</v>
      </c>
      <c r="P51" s="54">
        <v>8.3776827160000007</v>
      </c>
      <c r="Q51" s="54">
        <v>8.1933419752999992</v>
      </c>
      <c r="R51" s="54">
        <v>7.6020888889</v>
      </c>
      <c r="S51" s="54">
        <v>7.4577</v>
      </c>
      <c r="T51" s="54">
        <v>7.4497111111000001</v>
      </c>
      <c r="U51" s="54">
        <v>7.7942753085999996</v>
      </c>
      <c r="V51" s="54">
        <v>7.8969716049000001</v>
      </c>
      <c r="W51" s="54">
        <v>7.9739530863999999</v>
      </c>
      <c r="X51" s="54">
        <v>8.0051209876999998</v>
      </c>
      <c r="Y51" s="54">
        <v>8.0457469136000004</v>
      </c>
      <c r="Z51" s="54">
        <v>8.0757320987999996</v>
      </c>
      <c r="AA51" s="54">
        <v>8.0838518519000004</v>
      </c>
      <c r="AB51" s="54">
        <v>8.1009740740999998</v>
      </c>
      <c r="AC51" s="54">
        <v>8.1158740741000006</v>
      </c>
      <c r="AD51" s="54">
        <v>8.1206555556000009</v>
      </c>
      <c r="AE51" s="54">
        <v>8.1370333332999998</v>
      </c>
      <c r="AF51" s="54">
        <v>8.1571111111000008</v>
      </c>
      <c r="AG51" s="54">
        <v>8.1869185185000006</v>
      </c>
      <c r="AH51" s="54">
        <v>8.2098740741</v>
      </c>
      <c r="AI51" s="54">
        <v>8.2320074073999994</v>
      </c>
      <c r="AJ51" s="54">
        <v>8.2499564237000005</v>
      </c>
      <c r="AK51" s="54">
        <v>8.2729668837000006</v>
      </c>
      <c r="AL51" s="54">
        <v>8.2976766925999996</v>
      </c>
      <c r="AM51" s="54">
        <v>8.3303509498999997</v>
      </c>
      <c r="AN51" s="54">
        <v>8.3537606319000002</v>
      </c>
      <c r="AO51" s="54">
        <v>8.3741708381999995</v>
      </c>
      <c r="AP51" s="54">
        <v>8.3884033056000007</v>
      </c>
      <c r="AQ51" s="54">
        <v>8.4051982576000004</v>
      </c>
      <c r="AR51" s="54">
        <v>8.4213774310999998</v>
      </c>
      <c r="AS51" s="54">
        <v>8.4363117278999997</v>
      </c>
      <c r="AT51" s="54">
        <v>8.4517311681000002</v>
      </c>
      <c r="AU51" s="54">
        <v>8.4670066537000004</v>
      </c>
      <c r="AV51" s="54">
        <v>8.4824968600999995</v>
      </c>
      <c r="AW51" s="54">
        <v>8.4972154293000006</v>
      </c>
      <c r="AX51" s="54">
        <v>8.5115210370999996</v>
      </c>
      <c r="AY51" s="54">
        <v>8.5297193365999995</v>
      </c>
      <c r="AZ51" s="54">
        <v>8.5399697814</v>
      </c>
      <c r="BA51" s="54">
        <v>8.5465780249000005</v>
      </c>
      <c r="BB51" s="238">
        <v>8.547307</v>
      </c>
      <c r="BC51" s="238">
        <v>8.5483089999999997</v>
      </c>
      <c r="BD51" s="238">
        <v>8.547345</v>
      </c>
      <c r="BE51" s="238">
        <v>8.5420890000000007</v>
      </c>
      <c r="BF51" s="238">
        <v>8.5389429999999997</v>
      </c>
      <c r="BG51" s="238">
        <v>8.5355779999999992</v>
      </c>
      <c r="BH51" s="238">
        <v>8.5321669999999994</v>
      </c>
      <c r="BI51" s="238">
        <v>8.5282370000000007</v>
      </c>
      <c r="BJ51" s="238">
        <v>8.5239600000000006</v>
      </c>
      <c r="BK51" s="238">
        <v>8.5172329999999992</v>
      </c>
      <c r="BL51" s="238">
        <v>8.5138400000000001</v>
      </c>
      <c r="BM51" s="238">
        <v>8.5116770000000006</v>
      </c>
      <c r="BN51" s="238">
        <v>8.5121789999999997</v>
      </c>
      <c r="BO51" s="238">
        <v>8.5114000000000001</v>
      </c>
      <c r="BP51" s="238">
        <v>8.5107759999999999</v>
      </c>
      <c r="BQ51" s="238">
        <v>8.5107180000000007</v>
      </c>
      <c r="BR51" s="238">
        <v>8.5100940000000005</v>
      </c>
      <c r="BS51" s="238">
        <v>8.5093150000000009</v>
      </c>
      <c r="BT51" s="238">
        <v>8.5083819999999992</v>
      </c>
      <c r="BU51" s="238">
        <v>8.5072949999999992</v>
      </c>
      <c r="BV51" s="238">
        <v>8.5060529999999996</v>
      </c>
    </row>
    <row r="52" spans="1:74" ht="11.15" customHeight="1" x14ac:dyDescent="0.25">
      <c r="A52" s="117" t="s">
        <v>709</v>
      </c>
      <c r="B52" s="164" t="s">
        <v>423</v>
      </c>
      <c r="C52" s="54">
        <v>17.661064197999998</v>
      </c>
      <c r="D52" s="54">
        <v>17.686893826999999</v>
      </c>
      <c r="E52" s="54">
        <v>17.712041975000002</v>
      </c>
      <c r="F52" s="54">
        <v>17.734691357999999</v>
      </c>
      <c r="G52" s="54">
        <v>17.759839505999999</v>
      </c>
      <c r="H52" s="54">
        <v>17.785669135999999</v>
      </c>
      <c r="I52" s="54">
        <v>17.816279011999999</v>
      </c>
      <c r="J52" s="54">
        <v>17.840397531000001</v>
      </c>
      <c r="K52" s="54">
        <v>17.862123456999999</v>
      </c>
      <c r="L52" s="54">
        <v>17.883851851999999</v>
      </c>
      <c r="M52" s="54">
        <v>17.898996296</v>
      </c>
      <c r="N52" s="54">
        <v>17.909951851999999</v>
      </c>
      <c r="O52" s="54">
        <v>18.160580246999999</v>
      </c>
      <c r="P52" s="54">
        <v>17.980261727999999</v>
      </c>
      <c r="Q52" s="54">
        <v>17.612858025000001</v>
      </c>
      <c r="R52" s="54">
        <v>16.488685185000001</v>
      </c>
      <c r="S52" s="54">
        <v>16.174374073999999</v>
      </c>
      <c r="T52" s="54">
        <v>16.100240741</v>
      </c>
      <c r="U52" s="54">
        <v>16.618082716</v>
      </c>
      <c r="V52" s="54">
        <v>16.760456789999999</v>
      </c>
      <c r="W52" s="54">
        <v>16.879160494000001</v>
      </c>
      <c r="X52" s="54">
        <v>16.967112346</v>
      </c>
      <c r="Y52" s="54">
        <v>17.04378642</v>
      </c>
      <c r="Z52" s="54">
        <v>17.102101234999999</v>
      </c>
      <c r="AA52" s="54">
        <v>17.102279012</v>
      </c>
      <c r="AB52" s="54">
        <v>17.153708642000002</v>
      </c>
      <c r="AC52" s="54">
        <v>17.216612346000002</v>
      </c>
      <c r="AD52" s="54">
        <v>17.304916048999999</v>
      </c>
      <c r="AE52" s="54">
        <v>17.380323456999999</v>
      </c>
      <c r="AF52" s="54">
        <v>17.456760494000001</v>
      </c>
      <c r="AG52" s="54">
        <v>17.535580246999999</v>
      </c>
      <c r="AH52" s="54">
        <v>17.613061728000002</v>
      </c>
      <c r="AI52" s="54">
        <v>17.690558025000001</v>
      </c>
      <c r="AJ52" s="54">
        <v>17.769941427999999</v>
      </c>
      <c r="AK52" s="54">
        <v>17.846063135000001</v>
      </c>
      <c r="AL52" s="54">
        <v>17.920795436999999</v>
      </c>
      <c r="AM52" s="54">
        <v>17.995859658000001</v>
      </c>
      <c r="AN52" s="54">
        <v>18.066522158000001</v>
      </c>
      <c r="AO52" s="54">
        <v>18.13450426</v>
      </c>
      <c r="AP52" s="54">
        <v>18.192349585999999</v>
      </c>
      <c r="AQ52" s="54">
        <v>18.260563178999998</v>
      </c>
      <c r="AR52" s="54">
        <v>18.331688661000001</v>
      </c>
      <c r="AS52" s="54">
        <v>18.420523900999999</v>
      </c>
      <c r="AT52" s="54">
        <v>18.486374755</v>
      </c>
      <c r="AU52" s="54">
        <v>18.544039091999998</v>
      </c>
      <c r="AV52" s="54">
        <v>18.582913122000001</v>
      </c>
      <c r="AW52" s="54">
        <v>18.632157272000001</v>
      </c>
      <c r="AX52" s="54">
        <v>18.681167749</v>
      </c>
      <c r="AY52" s="54">
        <v>18.748343833</v>
      </c>
      <c r="AZ52" s="54">
        <v>18.783087509000001</v>
      </c>
      <c r="BA52" s="54">
        <v>18.803798054000001</v>
      </c>
      <c r="BB52" s="238">
        <v>18.79946</v>
      </c>
      <c r="BC52" s="238">
        <v>18.800360000000001</v>
      </c>
      <c r="BD52" s="238">
        <v>18.79551</v>
      </c>
      <c r="BE52" s="238">
        <v>18.77561</v>
      </c>
      <c r="BF52" s="238">
        <v>18.766159999999999</v>
      </c>
      <c r="BG52" s="238">
        <v>18.75789</v>
      </c>
      <c r="BH52" s="238">
        <v>18.749890000000001</v>
      </c>
      <c r="BI52" s="238">
        <v>18.74466</v>
      </c>
      <c r="BJ52" s="238">
        <v>18.74128</v>
      </c>
      <c r="BK52" s="238">
        <v>18.73987</v>
      </c>
      <c r="BL52" s="238">
        <v>18.740130000000001</v>
      </c>
      <c r="BM52" s="238">
        <v>18.742180000000001</v>
      </c>
      <c r="BN52" s="238">
        <v>18.7485</v>
      </c>
      <c r="BO52" s="238">
        <v>18.75224</v>
      </c>
      <c r="BP52" s="238">
        <v>18.755890000000001</v>
      </c>
      <c r="BQ52" s="238">
        <v>18.759340000000002</v>
      </c>
      <c r="BR52" s="238">
        <v>18.762889999999999</v>
      </c>
      <c r="BS52" s="238">
        <v>18.766439999999999</v>
      </c>
      <c r="BT52" s="238">
        <v>18.76999</v>
      </c>
      <c r="BU52" s="238">
        <v>18.773520000000001</v>
      </c>
      <c r="BV52" s="238">
        <v>18.777059999999999</v>
      </c>
    </row>
    <row r="53" spans="1:74" ht="11.15" customHeight="1" x14ac:dyDescent="0.25">
      <c r="A53" s="117" t="s">
        <v>710</v>
      </c>
      <c r="B53" s="164" t="s">
        <v>424</v>
      </c>
      <c r="C53" s="54">
        <v>10.985197531000001</v>
      </c>
      <c r="D53" s="54">
        <v>11.009893827000001</v>
      </c>
      <c r="E53" s="54">
        <v>11.032208642000001</v>
      </c>
      <c r="F53" s="54">
        <v>11.048137037</v>
      </c>
      <c r="G53" s="54">
        <v>11.068692593</v>
      </c>
      <c r="H53" s="54">
        <v>11.08987037</v>
      </c>
      <c r="I53" s="54">
        <v>11.113072839999999</v>
      </c>
      <c r="J53" s="54">
        <v>11.134443210000001</v>
      </c>
      <c r="K53" s="54">
        <v>11.155383950999999</v>
      </c>
      <c r="L53" s="54">
        <v>11.178808642</v>
      </c>
      <c r="M53" s="54">
        <v>11.196704938</v>
      </c>
      <c r="N53" s="54">
        <v>11.211986420000001</v>
      </c>
      <c r="O53" s="54">
        <v>11.403319753</v>
      </c>
      <c r="P53" s="54">
        <v>11.279371605</v>
      </c>
      <c r="Q53" s="54">
        <v>11.018808642</v>
      </c>
      <c r="R53" s="54">
        <v>10.196653086</v>
      </c>
      <c r="S53" s="54">
        <v>9.9815938271999993</v>
      </c>
      <c r="T53" s="54">
        <v>9.9486530864000002</v>
      </c>
      <c r="U53" s="54">
        <v>10.375875309</v>
      </c>
      <c r="V53" s="54">
        <v>10.498638272000001</v>
      </c>
      <c r="W53" s="54">
        <v>10.59498642</v>
      </c>
      <c r="X53" s="54">
        <v>10.642954320999999</v>
      </c>
      <c r="Y53" s="54">
        <v>10.702946914</v>
      </c>
      <c r="Z53" s="54">
        <v>10.752998764999999</v>
      </c>
      <c r="AA53" s="54">
        <v>10.771485185</v>
      </c>
      <c r="AB53" s="54">
        <v>10.817874074000001</v>
      </c>
      <c r="AC53" s="54">
        <v>10.870540740999999</v>
      </c>
      <c r="AD53" s="54">
        <v>10.940245679</v>
      </c>
      <c r="AE53" s="54">
        <v>10.997397531000001</v>
      </c>
      <c r="AF53" s="54">
        <v>11.05275679</v>
      </c>
      <c r="AG53" s="54">
        <v>11.111474074</v>
      </c>
      <c r="AH53" s="54">
        <v>11.159385185</v>
      </c>
      <c r="AI53" s="54">
        <v>11.201640741</v>
      </c>
      <c r="AJ53" s="54">
        <v>11.22861217</v>
      </c>
      <c r="AK53" s="54">
        <v>11.266778043</v>
      </c>
      <c r="AL53" s="54">
        <v>11.306509787</v>
      </c>
      <c r="AM53" s="54">
        <v>11.356460203999999</v>
      </c>
      <c r="AN53" s="54">
        <v>11.392834091999999</v>
      </c>
      <c r="AO53" s="54">
        <v>11.424284252</v>
      </c>
      <c r="AP53" s="54">
        <v>11.441938637</v>
      </c>
      <c r="AQ53" s="54">
        <v>11.470195375999999</v>
      </c>
      <c r="AR53" s="54">
        <v>11.500182422</v>
      </c>
      <c r="AS53" s="54">
        <v>11.537976812</v>
      </c>
      <c r="AT53" s="54">
        <v>11.566866694</v>
      </c>
      <c r="AU53" s="54">
        <v>11.592929105</v>
      </c>
      <c r="AV53" s="54">
        <v>11.610845603</v>
      </c>
      <c r="AW53" s="54">
        <v>11.635241905999999</v>
      </c>
      <c r="AX53" s="54">
        <v>11.66079957</v>
      </c>
      <c r="AY53" s="54">
        <v>11.699297479</v>
      </c>
      <c r="AZ53" s="54">
        <v>11.718343704</v>
      </c>
      <c r="BA53" s="54">
        <v>11.729717127000001</v>
      </c>
      <c r="BB53" s="238">
        <v>11.72743</v>
      </c>
      <c r="BC53" s="238">
        <v>11.72795</v>
      </c>
      <c r="BD53" s="238">
        <v>11.725289999999999</v>
      </c>
      <c r="BE53" s="238">
        <v>11.714589999999999</v>
      </c>
      <c r="BF53" s="238">
        <v>11.709210000000001</v>
      </c>
      <c r="BG53" s="238">
        <v>11.70431</v>
      </c>
      <c r="BH53" s="238">
        <v>11.699020000000001</v>
      </c>
      <c r="BI53" s="238">
        <v>11.695690000000001</v>
      </c>
      <c r="BJ53" s="238">
        <v>11.69346</v>
      </c>
      <c r="BK53" s="238">
        <v>11.69252</v>
      </c>
      <c r="BL53" s="238">
        <v>11.692360000000001</v>
      </c>
      <c r="BM53" s="238">
        <v>11.693160000000001</v>
      </c>
      <c r="BN53" s="238">
        <v>11.696120000000001</v>
      </c>
      <c r="BO53" s="238">
        <v>11.697950000000001</v>
      </c>
      <c r="BP53" s="238">
        <v>11.699870000000001</v>
      </c>
      <c r="BQ53" s="238">
        <v>11.701370000000001</v>
      </c>
      <c r="BR53" s="238">
        <v>11.70379</v>
      </c>
      <c r="BS53" s="238">
        <v>11.70664</v>
      </c>
      <c r="BT53" s="238">
        <v>11.70992</v>
      </c>
      <c r="BU53" s="238">
        <v>11.71363</v>
      </c>
      <c r="BV53" s="238">
        <v>11.717779999999999</v>
      </c>
    </row>
    <row r="54" spans="1:74" ht="11.15" customHeight="1" x14ac:dyDescent="0.25">
      <c r="A54" s="118" t="s">
        <v>711</v>
      </c>
      <c r="B54" s="165" t="s">
        <v>425</v>
      </c>
      <c r="C54" s="55">
        <v>23.684380247</v>
      </c>
      <c r="D54" s="55">
        <v>23.709417284000001</v>
      </c>
      <c r="E54" s="55">
        <v>23.735202469000001</v>
      </c>
      <c r="F54" s="55">
        <v>23.761246914000001</v>
      </c>
      <c r="G54" s="55">
        <v>23.788895062000002</v>
      </c>
      <c r="H54" s="55">
        <v>23.817658025</v>
      </c>
      <c r="I54" s="55">
        <v>23.845669136000001</v>
      </c>
      <c r="J54" s="55">
        <v>23.878061727999999</v>
      </c>
      <c r="K54" s="55">
        <v>23.912969136000001</v>
      </c>
      <c r="L54" s="55">
        <v>23.957112345999999</v>
      </c>
      <c r="M54" s="55">
        <v>23.992008641999998</v>
      </c>
      <c r="N54" s="55">
        <v>24.024379012000001</v>
      </c>
      <c r="O54" s="55">
        <v>24.542603704000001</v>
      </c>
      <c r="P54" s="55">
        <v>24.203637037</v>
      </c>
      <c r="Q54" s="55">
        <v>23.495859258999999</v>
      </c>
      <c r="R54" s="55">
        <v>21.332574074</v>
      </c>
      <c r="S54" s="55">
        <v>20.702196296</v>
      </c>
      <c r="T54" s="55">
        <v>20.518029630000001</v>
      </c>
      <c r="U54" s="55">
        <v>21.426424691000001</v>
      </c>
      <c r="V54" s="55">
        <v>21.649917284000001</v>
      </c>
      <c r="W54" s="55">
        <v>21.834858024999999</v>
      </c>
      <c r="X54" s="55">
        <v>21.978925925999999</v>
      </c>
      <c r="Y54" s="55">
        <v>22.088503704000001</v>
      </c>
      <c r="Z54" s="55">
        <v>22.16127037</v>
      </c>
      <c r="AA54" s="55">
        <v>22.088835801999998</v>
      </c>
      <c r="AB54" s="55">
        <v>22.169272840000001</v>
      </c>
      <c r="AC54" s="55">
        <v>22.294191357999999</v>
      </c>
      <c r="AD54" s="55">
        <v>22.534341975</v>
      </c>
      <c r="AE54" s="55">
        <v>22.695160494</v>
      </c>
      <c r="AF54" s="55">
        <v>22.847397530999999</v>
      </c>
      <c r="AG54" s="55">
        <v>23.013833333000001</v>
      </c>
      <c r="AH54" s="55">
        <v>23.131822222</v>
      </c>
      <c r="AI54" s="55">
        <v>23.224144444</v>
      </c>
      <c r="AJ54" s="55">
        <v>23.239126389999999</v>
      </c>
      <c r="AK54" s="55">
        <v>23.318870486000002</v>
      </c>
      <c r="AL54" s="55">
        <v>23.411703123999999</v>
      </c>
      <c r="AM54" s="55">
        <v>23.549208785000001</v>
      </c>
      <c r="AN54" s="55">
        <v>23.644530142000001</v>
      </c>
      <c r="AO54" s="55">
        <v>23.729251678000001</v>
      </c>
      <c r="AP54" s="55">
        <v>23.791455799000001</v>
      </c>
      <c r="AQ54" s="55">
        <v>23.863915887000001</v>
      </c>
      <c r="AR54" s="55">
        <v>23.934714348</v>
      </c>
      <c r="AS54" s="55">
        <v>24.008892473</v>
      </c>
      <c r="AT54" s="55">
        <v>24.072586713</v>
      </c>
      <c r="AU54" s="55">
        <v>24.130838357999998</v>
      </c>
      <c r="AV54" s="55">
        <v>24.175848494</v>
      </c>
      <c r="AW54" s="55">
        <v>24.229064135000002</v>
      </c>
      <c r="AX54" s="55">
        <v>24.282686368</v>
      </c>
      <c r="AY54" s="55">
        <v>24.358623119000001</v>
      </c>
      <c r="AZ54" s="55">
        <v>24.396627589000001</v>
      </c>
      <c r="BA54" s="55">
        <v>24.418607706</v>
      </c>
      <c r="BB54" s="255">
        <v>24.412410000000001</v>
      </c>
      <c r="BC54" s="255">
        <v>24.411460000000002</v>
      </c>
      <c r="BD54" s="255">
        <v>24.403590000000001</v>
      </c>
      <c r="BE54" s="255">
        <v>24.378029999999999</v>
      </c>
      <c r="BF54" s="255">
        <v>24.364419999999999</v>
      </c>
      <c r="BG54" s="255">
        <v>24.351980000000001</v>
      </c>
      <c r="BH54" s="255">
        <v>24.339600000000001</v>
      </c>
      <c r="BI54" s="255">
        <v>24.33034</v>
      </c>
      <c r="BJ54" s="255">
        <v>24.323080000000001</v>
      </c>
      <c r="BK54" s="255">
        <v>24.31955</v>
      </c>
      <c r="BL54" s="255">
        <v>24.315010000000001</v>
      </c>
      <c r="BM54" s="255">
        <v>24.31118</v>
      </c>
      <c r="BN54" s="255">
        <v>24.30922</v>
      </c>
      <c r="BO54" s="255">
        <v>24.30593</v>
      </c>
      <c r="BP54" s="255">
        <v>24.302479999999999</v>
      </c>
      <c r="BQ54" s="255">
        <v>24.297740000000001</v>
      </c>
      <c r="BR54" s="255">
        <v>24.294789999999999</v>
      </c>
      <c r="BS54" s="255">
        <v>24.29252</v>
      </c>
      <c r="BT54" s="255">
        <v>24.29092</v>
      </c>
      <c r="BU54" s="255">
        <v>24.29</v>
      </c>
      <c r="BV54" s="255">
        <v>24.289750000000002</v>
      </c>
    </row>
    <row r="55" spans="1:74" ht="12" customHeight="1" x14ac:dyDescent="0.25">
      <c r="A55" s="117"/>
      <c r="B55" s="645" t="s">
        <v>790</v>
      </c>
      <c r="C55" s="646"/>
      <c r="D55" s="646"/>
      <c r="E55" s="646"/>
      <c r="F55" s="646"/>
      <c r="G55" s="646"/>
      <c r="H55" s="646"/>
      <c r="I55" s="646"/>
      <c r="J55" s="646"/>
      <c r="K55" s="646"/>
      <c r="L55" s="646"/>
      <c r="M55" s="646"/>
      <c r="N55" s="646"/>
      <c r="O55" s="646"/>
      <c r="P55" s="646"/>
      <c r="Q55" s="646"/>
      <c r="BD55" s="256"/>
      <c r="BE55" s="256"/>
      <c r="BF55" s="256"/>
    </row>
    <row r="56" spans="1:74" s="355" customFormat="1" ht="12" customHeight="1" x14ac:dyDescent="0.25">
      <c r="A56" s="354"/>
      <c r="B56" s="665" t="str">
        <f>"Notes: "&amp;"EIA completed modeling and analysis for this report on " &amp;Dates!D2&amp;"."</f>
        <v>Notes: EIA completed modeling and analysis for this report on Thursday April 6, 2023.</v>
      </c>
      <c r="C56" s="687"/>
      <c r="D56" s="687"/>
      <c r="E56" s="687"/>
      <c r="F56" s="687"/>
      <c r="G56" s="687"/>
      <c r="H56" s="687"/>
      <c r="I56" s="687"/>
      <c r="J56" s="687"/>
      <c r="K56" s="687"/>
      <c r="L56" s="687"/>
      <c r="M56" s="687"/>
      <c r="N56" s="687"/>
      <c r="O56" s="687"/>
      <c r="P56" s="687"/>
      <c r="Q56" s="666"/>
      <c r="AY56" s="376"/>
      <c r="AZ56" s="376"/>
      <c r="BA56" s="376"/>
      <c r="BB56" s="376"/>
      <c r="BC56" s="376"/>
      <c r="BD56" s="529"/>
      <c r="BE56" s="529"/>
      <c r="BF56" s="529"/>
      <c r="BG56" s="529"/>
      <c r="BH56" s="376"/>
      <c r="BI56" s="376"/>
      <c r="BJ56" s="376"/>
    </row>
    <row r="57" spans="1:74" s="355" customFormat="1" ht="12" customHeight="1" x14ac:dyDescent="0.25">
      <c r="A57" s="354"/>
      <c r="B57" s="638" t="s">
        <v>338</v>
      </c>
      <c r="C57" s="637"/>
      <c r="D57" s="637"/>
      <c r="E57" s="637"/>
      <c r="F57" s="637"/>
      <c r="G57" s="637"/>
      <c r="H57" s="637"/>
      <c r="I57" s="637"/>
      <c r="J57" s="637"/>
      <c r="K57" s="637"/>
      <c r="L57" s="637"/>
      <c r="M57" s="637"/>
      <c r="N57" s="637"/>
      <c r="O57" s="637"/>
      <c r="P57" s="637"/>
      <c r="Q57" s="637"/>
      <c r="AY57" s="376"/>
      <c r="AZ57" s="376"/>
      <c r="BA57" s="376"/>
      <c r="BB57" s="376"/>
      <c r="BC57" s="376"/>
      <c r="BD57" s="529"/>
      <c r="BE57" s="529"/>
      <c r="BF57" s="529"/>
      <c r="BG57" s="529"/>
      <c r="BH57" s="376"/>
      <c r="BI57" s="376"/>
      <c r="BJ57" s="376"/>
    </row>
    <row r="58" spans="1:74" s="355" customFormat="1" ht="12" customHeight="1" x14ac:dyDescent="0.25">
      <c r="A58" s="354"/>
      <c r="B58" s="633" t="s">
        <v>840</v>
      </c>
      <c r="C58" s="630"/>
      <c r="D58" s="630"/>
      <c r="E58" s="630"/>
      <c r="F58" s="630"/>
      <c r="G58" s="630"/>
      <c r="H58" s="630"/>
      <c r="I58" s="630"/>
      <c r="J58" s="630"/>
      <c r="K58" s="630"/>
      <c r="L58" s="630"/>
      <c r="M58" s="630"/>
      <c r="N58" s="630"/>
      <c r="O58" s="630"/>
      <c r="P58" s="630"/>
      <c r="Q58" s="624"/>
      <c r="AY58" s="376"/>
      <c r="AZ58" s="376"/>
      <c r="BA58" s="376"/>
      <c r="BB58" s="376"/>
      <c r="BC58" s="376"/>
      <c r="BD58" s="529"/>
      <c r="BE58" s="529"/>
      <c r="BF58" s="529"/>
      <c r="BG58" s="529"/>
      <c r="BH58" s="376"/>
      <c r="BI58" s="376"/>
      <c r="BJ58" s="376"/>
    </row>
    <row r="59" spans="1:74" s="355" customFormat="1" ht="12" customHeight="1" x14ac:dyDescent="0.25">
      <c r="A59" s="354"/>
      <c r="B59" s="683" t="s">
        <v>841</v>
      </c>
      <c r="C59" s="624"/>
      <c r="D59" s="624"/>
      <c r="E59" s="624"/>
      <c r="F59" s="624"/>
      <c r="G59" s="624"/>
      <c r="H59" s="624"/>
      <c r="I59" s="624"/>
      <c r="J59" s="624"/>
      <c r="K59" s="624"/>
      <c r="L59" s="624"/>
      <c r="M59" s="624"/>
      <c r="N59" s="624"/>
      <c r="O59" s="624"/>
      <c r="P59" s="624"/>
      <c r="Q59" s="624"/>
      <c r="AY59" s="376"/>
      <c r="AZ59" s="376"/>
      <c r="BA59" s="376"/>
      <c r="BB59" s="376"/>
      <c r="BC59" s="376"/>
      <c r="BD59" s="529"/>
      <c r="BE59" s="529"/>
      <c r="BF59" s="529"/>
      <c r="BG59" s="529"/>
      <c r="BH59" s="376"/>
      <c r="BI59" s="376"/>
      <c r="BJ59" s="376"/>
    </row>
    <row r="60" spans="1:74" s="355" customFormat="1" ht="12" customHeight="1" x14ac:dyDescent="0.25">
      <c r="A60" s="354"/>
      <c r="B60" s="631" t="s">
        <v>2</v>
      </c>
      <c r="C60" s="630"/>
      <c r="D60" s="630"/>
      <c r="E60" s="630"/>
      <c r="F60" s="630"/>
      <c r="G60" s="630"/>
      <c r="H60" s="630"/>
      <c r="I60" s="630"/>
      <c r="J60" s="630"/>
      <c r="K60" s="630"/>
      <c r="L60" s="630"/>
      <c r="M60" s="630"/>
      <c r="N60" s="630"/>
      <c r="O60" s="630"/>
      <c r="P60" s="630"/>
      <c r="Q60" s="624"/>
      <c r="AY60" s="376"/>
      <c r="AZ60" s="376"/>
      <c r="BA60" s="376"/>
      <c r="BB60" s="376"/>
      <c r="BC60" s="376"/>
      <c r="BD60" s="529"/>
      <c r="BE60" s="529"/>
      <c r="BF60" s="529"/>
      <c r="BG60" s="376"/>
      <c r="BH60" s="376"/>
      <c r="BI60" s="376"/>
      <c r="BJ60" s="376"/>
    </row>
    <row r="61" spans="1:74" s="355" customFormat="1" ht="12" customHeight="1" x14ac:dyDescent="0.25">
      <c r="A61" s="354"/>
      <c r="B61" s="633" t="s">
        <v>813</v>
      </c>
      <c r="C61" s="634"/>
      <c r="D61" s="634"/>
      <c r="E61" s="634"/>
      <c r="F61" s="634"/>
      <c r="G61" s="634"/>
      <c r="H61" s="634"/>
      <c r="I61" s="634"/>
      <c r="J61" s="634"/>
      <c r="K61" s="634"/>
      <c r="L61" s="634"/>
      <c r="M61" s="634"/>
      <c r="N61" s="634"/>
      <c r="O61" s="634"/>
      <c r="P61" s="634"/>
      <c r="Q61" s="624"/>
      <c r="AY61" s="376"/>
      <c r="AZ61" s="376"/>
      <c r="BA61" s="376"/>
      <c r="BB61" s="376"/>
      <c r="BC61" s="376"/>
      <c r="BD61" s="529"/>
      <c r="BE61" s="529"/>
      <c r="BF61" s="529"/>
      <c r="BG61" s="376"/>
      <c r="BH61" s="376"/>
      <c r="BI61" s="376"/>
      <c r="BJ61" s="376"/>
    </row>
    <row r="62" spans="1:74" s="355" customFormat="1" ht="12" customHeight="1" x14ac:dyDescent="0.25">
      <c r="A62" s="322"/>
      <c r="B62" s="635" t="s">
        <v>1282</v>
      </c>
      <c r="C62" s="624"/>
      <c r="D62" s="624"/>
      <c r="E62" s="624"/>
      <c r="F62" s="624"/>
      <c r="G62" s="624"/>
      <c r="H62" s="624"/>
      <c r="I62" s="624"/>
      <c r="J62" s="624"/>
      <c r="K62" s="624"/>
      <c r="L62" s="624"/>
      <c r="M62" s="624"/>
      <c r="N62" s="624"/>
      <c r="O62" s="624"/>
      <c r="P62" s="624"/>
      <c r="Q62" s="624"/>
      <c r="AY62" s="376"/>
      <c r="AZ62" s="376"/>
      <c r="BA62" s="376"/>
      <c r="BB62" s="376"/>
      <c r="BC62" s="376"/>
      <c r="BD62" s="529"/>
      <c r="BE62" s="529"/>
      <c r="BF62" s="529"/>
      <c r="BG62" s="376"/>
      <c r="BH62" s="376"/>
      <c r="BI62" s="376"/>
      <c r="BJ62" s="376"/>
    </row>
    <row r="63" spans="1:74" x14ac:dyDescent="0.25">
      <c r="BK63" s="256"/>
      <c r="BL63" s="256"/>
      <c r="BM63" s="256"/>
      <c r="BN63" s="256"/>
      <c r="BO63" s="256"/>
      <c r="BP63" s="256"/>
      <c r="BQ63" s="256"/>
      <c r="BR63" s="256"/>
      <c r="BS63" s="256"/>
      <c r="BT63" s="256"/>
      <c r="BU63" s="256"/>
      <c r="BV63" s="256"/>
    </row>
    <row r="64" spans="1:74" x14ac:dyDescent="0.25">
      <c r="BK64" s="256"/>
      <c r="BL64" s="256"/>
      <c r="BM64" s="256"/>
      <c r="BN64" s="256"/>
      <c r="BO64" s="256"/>
      <c r="BP64" s="256"/>
      <c r="BQ64" s="256"/>
      <c r="BR64" s="256"/>
      <c r="BS64" s="256"/>
      <c r="BT64" s="256"/>
      <c r="BU64" s="256"/>
      <c r="BV64" s="256"/>
    </row>
    <row r="65" spans="63:74" x14ac:dyDescent="0.25">
      <c r="BK65" s="256"/>
      <c r="BL65" s="256"/>
      <c r="BM65" s="256"/>
      <c r="BN65" s="256"/>
      <c r="BO65" s="256"/>
      <c r="BP65" s="256"/>
      <c r="BQ65" s="256"/>
      <c r="BR65" s="256"/>
      <c r="BS65" s="256"/>
      <c r="BT65" s="256"/>
      <c r="BU65" s="256"/>
      <c r="BV65" s="256"/>
    </row>
    <row r="66" spans="63:74" x14ac:dyDescent="0.25">
      <c r="BK66" s="256"/>
      <c r="BL66" s="256"/>
      <c r="BM66" s="256"/>
      <c r="BN66" s="256"/>
      <c r="BO66" s="256"/>
      <c r="BP66" s="256"/>
      <c r="BQ66" s="256"/>
      <c r="BR66" s="256"/>
      <c r="BS66" s="256"/>
      <c r="BT66" s="256"/>
      <c r="BU66" s="256"/>
      <c r="BV66" s="256"/>
    </row>
    <row r="67" spans="63:74" x14ac:dyDescent="0.25">
      <c r="BK67" s="256"/>
      <c r="BL67" s="256"/>
      <c r="BM67" s="256"/>
      <c r="BN67" s="256"/>
      <c r="BO67" s="256"/>
      <c r="BP67" s="256"/>
      <c r="BQ67" s="256"/>
      <c r="BR67" s="256"/>
      <c r="BS67" s="256"/>
      <c r="BT67" s="256"/>
      <c r="BU67" s="256"/>
      <c r="BV67" s="256"/>
    </row>
    <row r="68" spans="63:74" x14ac:dyDescent="0.25">
      <c r="BK68" s="256"/>
      <c r="BL68" s="256"/>
      <c r="BM68" s="256"/>
      <c r="BN68" s="256"/>
      <c r="BO68" s="256"/>
      <c r="BP68" s="256"/>
      <c r="BQ68" s="256"/>
      <c r="BR68" s="256"/>
      <c r="BS68" s="256"/>
      <c r="BT68" s="256"/>
      <c r="BU68" s="256"/>
      <c r="BV68" s="256"/>
    </row>
    <row r="69" spans="63:74" x14ac:dyDescent="0.25">
      <c r="BK69" s="256"/>
      <c r="BL69" s="256"/>
      <c r="BM69" s="256"/>
      <c r="BN69" s="256"/>
      <c r="BO69" s="256"/>
      <c r="BP69" s="256"/>
      <c r="BQ69" s="256"/>
      <c r="BR69" s="256"/>
      <c r="BS69" s="256"/>
      <c r="BT69" s="256"/>
      <c r="BU69" s="256"/>
      <c r="BV69" s="256"/>
    </row>
    <row r="70" spans="63:74" x14ac:dyDescent="0.25">
      <c r="BK70" s="256"/>
      <c r="BL70" s="256"/>
      <c r="BM70" s="256"/>
      <c r="BN70" s="256"/>
      <c r="BO70" s="256"/>
      <c r="BP70" s="256"/>
      <c r="BQ70" s="256"/>
      <c r="BR70" s="256"/>
      <c r="BS70" s="256"/>
      <c r="BT70" s="256"/>
      <c r="BU70" s="256"/>
      <c r="BV70" s="256"/>
    </row>
    <row r="71" spans="63:74" x14ac:dyDescent="0.25">
      <c r="BK71" s="256"/>
      <c r="BL71" s="256"/>
      <c r="BM71" s="256"/>
      <c r="BN71" s="256"/>
      <c r="BO71" s="256"/>
      <c r="BP71" s="256"/>
      <c r="BQ71" s="256"/>
      <c r="BR71" s="256"/>
      <c r="BS71" s="256"/>
      <c r="BT71" s="256"/>
      <c r="BU71" s="256"/>
      <c r="BV71" s="256"/>
    </row>
    <row r="72" spans="63:74" x14ac:dyDescent="0.25">
      <c r="BK72" s="256"/>
      <c r="BL72" s="256"/>
      <c r="BM72" s="256"/>
      <c r="BN72" s="256"/>
      <c r="BO72" s="256"/>
      <c r="BP72" s="256"/>
      <c r="BQ72" s="256"/>
      <c r="BR72" s="256"/>
      <c r="BS72" s="256"/>
      <c r="BT72" s="256"/>
      <c r="BU72" s="256"/>
      <c r="BV72" s="256"/>
    </row>
    <row r="73" spans="63:74" x14ac:dyDescent="0.25">
      <c r="BK73" s="256"/>
      <c r="BL73" s="256"/>
      <c r="BM73" s="256"/>
      <c r="BN73" s="256"/>
      <c r="BO73" s="256"/>
      <c r="BP73" s="256"/>
      <c r="BQ73" s="256"/>
      <c r="BR73" s="256"/>
      <c r="BS73" s="256"/>
      <c r="BT73" s="256"/>
      <c r="BU73" s="256"/>
      <c r="BV73" s="256"/>
    </row>
    <row r="74" spans="63:74" x14ac:dyDescent="0.25">
      <c r="BK74" s="256"/>
      <c r="BL74" s="256"/>
      <c r="BM74" s="256"/>
      <c r="BN74" s="256"/>
      <c r="BO74" s="256"/>
      <c r="BP74" s="256"/>
      <c r="BQ74" s="256"/>
      <c r="BR74" s="256"/>
      <c r="BS74" s="256"/>
      <c r="BT74" s="256"/>
      <c r="BU74" s="256"/>
      <c r="BV74" s="256"/>
    </row>
    <row r="75" spans="63:74" x14ac:dyDescent="0.25">
      <c r="BK75" s="256"/>
      <c r="BL75" s="256"/>
      <c r="BM75" s="256"/>
      <c r="BN75" s="256"/>
      <c r="BO75" s="256"/>
      <c r="BP75" s="256"/>
      <c r="BQ75" s="256"/>
      <c r="BR75" s="256"/>
      <c r="BS75" s="256"/>
      <c r="BT75" s="256"/>
      <c r="BU75" s="256"/>
      <c r="BV75" s="256"/>
    </row>
    <row r="76" spans="63:74" x14ac:dyDescent="0.25">
      <c r="BK76" s="256"/>
      <c r="BL76" s="256"/>
      <c r="BM76" s="256"/>
      <c r="BN76" s="256"/>
      <c r="BO76" s="256"/>
      <c r="BP76" s="256"/>
      <c r="BQ76" s="256"/>
      <c r="BR76" s="256"/>
      <c r="BS76" s="256"/>
      <c r="BT76" s="256"/>
      <c r="BU76" s="256"/>
      <c r="BV76" s="256"/>
    </row>
    <row r="77" spans="63:74" x14ac:dyDescent="0.25">
      <c r="BK77" s="256"/>
      <c r="BL77" s="256"/>
      <c r="BM77" s="256"/>
      <c r="BN77" s="256"/>
      <c r="BO77" s="256"/>
      <c r="BP77" s="256"/>
      <c r="BQ77" s="256"/>
      <c r="BR77" s="256"/>
      <c r="BS77" s="256"/>
      <c r="BT77" s="256"/>
      <c r="BU77" s="256"/>
      <c r="BV77" s="256"/>
    </row>
    <row r="78" spans="63:74" x14ac:dyDescent="0.25">
      <c r="BK78" s="256"/>
      <c r="BL78" s="256"/>
      <c r="BM78" s="256"/>
      <c r="BN78" s="256"/>
      <c r="BO78" s="256"/>
      <c r="BP78" s="256"/>
      <c r="BQ78" s="256"/>
      <c r="BR78" s="256"/>
      <c r="BS78" s="256"/>
      <c r="BT78" s="256"/>
      <c r="BU78" s="256"/>
      <c r="BV78" s="256"/>
    </row>
    <row r="79" spans="63:74" x14ac:dyDescent="0.25">
      <c r="BK79" s="256"/>
      <c r="BL79" s="256"/>
      <c r="BM79" s="256"/>
      <c r="BN79" s="256"/>
      <c r="BO79" s="256"/>
      <c r="BP79" s="256"/>
      <c r="BQ79" s="256"/>
      <c r="BR79" s="256"/>
      <c r="BS79" s="256"/>
      <c r="BT79" s="256"/>
      <c r="BU79" s="256"/>
      <c r="BV79" s="256"/>
    </row>
    <row r="80" spans="63:74" x14ac:dyDescent="0.25">
      <c r="BK80" s="256"/>
      <c r="BL80" s="256"/>
      <c r="BM80" s="256"/>
      <c r="BN80" s="256"/>
      <c r="BO80" s="256"/>
      <c r="BP80" s="256"/>
      <c r="BQ80" s="256"/>
      <c r="BR80" s="256"/>
      <c r="BS80" s="256"/>
      <c r="BT80" s="256"/>
      <c r="BU80" s="256"/>
      <c r="BV80" s="256"/>
    </row>
    <row r="81" spans="63:74" x14ac:dyDescent="0.25">
      <c r="BK81" s="256"/>
      <c r="BL81" s="256"/>
      <c r="BM81" s="256"/>
      <c r="BN81" s="256"/>
      <c r="BO81" s="256"/>
      <c r="BP81" s="256"/>
      <c r="BQ81" s="256"/>
      <c r="BR81" s="256"/>
      <c r="BS81" s="256"/>
      <c r="BT81" s="256"/>
      <c r="BU81" s="256"/>
      <c r="BV81" s="256"/>
    </row>
    <row r="82" spans="63:74" x14ac:dyDescent="0.25">
      <c r="BK82" s="256"/>
      <c r="BL82" s="256"/>
      <c r="BM82" s="256"/>
      <c r="BN82" s="256"/>
      <c r="BO82" s="256"/>
      <c r="BP82" s="256"/>
      <c r="BQ82" s="256"/>
      <c r="BR82" s="256"/>
      <c r="BS82" s="256"/>
      <c r="BT82" s="256"/>
      <c r="BU82" s="256"/>
      <c r="BV82" s="256"/>
    </row>
    <row r="83" spans="63:74" x14ac:dyDescent="0.25">
      <c r="BK83" s="256"/>
      <c r="BL83" s="256"/>
      <c r="BM83" s="256"/>
      <c r="BN83" s="256"/>
      <c r="BO83" s="256"/>
      <c r="BP83" s="256"/>
      <c r="BQ83" s="256"/>
      <c r="BR83" s="256"/>
      <c r="BS83" s="256"/>
      <c r="BT83" s="256"/>
      <c r="BU83" s="256"/>
      <c r="BV83" s="256"/>
    </row>
    <row r="84" spans="63:74" x14ac:dyDescent="0.25">
      <c r="BK84" s="256"/>
      <c r="BL84" s="256"/>
      <c r="BM84" s="256"/>
      <c r="BN84" s="256"/>
      <c r="BO84" s="256"/>
      <c r="BP84" s="256"/>
      <c r="BQ84" s="256"/>
      <c r="BR84" s="256"/>
      <c r="BS84" s="256"/>
      <c r="BT84" s="256"/>
      <c r="BU84" s="256"/>
      <c r="BV84" s="256"/>
    </row>
    <row r="85" spans="63:74" x14ac:dyDescent="0.25">
      <c r="BK85" s="256"/>
      <c r="BL85" s="256"/>
      <c r="BM85" s="256"/>
      <c r="BN85" s="256"/>
      <c r="BO85" s="256"/>
      <c r="BP85" s="256"/>
      <c r="BQ85" s="256"/>
      <c r="BR85" s="256"/>
      <c r="BS85" s="256"/>
      <c r="BT85" s="256"/>
      <c r="BU85" s="256"/>
      <c r="BV85" s="256"/>
    </row>
    <row r="86" spans="63:74" x14ac:dyDescent="0.25">
      <c r="BK86" s="256"/>
      <c r="BL86" s="256"/>
      <c r="BM86" s="256"/>
      <c r="BN86" s="256"/>
      <c r="BO86" s="256"/>
      <c r="BP86" s="256"/>
      <c r="BQ86" s="256"/>
      <c r="BR86" s="256"/>
      <c r="BS86" s="256"/>
      <c r="BT86" s="256"/>
      <c r="BU86" s="256"/>
      <c r="BV86" s="256"/>
    </row>
    <row r="87" spans="63:74" x14ac:dyDescent="0.25">
      <c r="BK87" s="256"/>
      <c r="BL87" s="256"/>
      <c r="BM87" s="256"/>
      <c r="BN87" s="256"/>
      <c r="BO87" s="256"/>
      <c r="BP87" s="256"/>
      <c r="BQ87" s="256"/>
      <c r="BR87" s="256"/>
      <c r="BS87" s="256"/>
      <c r="BT87" s="256"/>
      <c r="BU87" s="256"/>
      <c r="BV87" s="256"/>
    </row>
    <row r="88" spans="63:74" x14ac:dyDescent="0.25">
      <c r="BK88" s="256"/>
      <c r="BL88" s="256"/>
      <c r="BM88" s="256"/>
      <c r="BN88" s="256"/>
      <c r="BO88" s="256"/>
      <c r="BP88" s="256"/>
      <c r="BQ88" s="256"/>
      <c r="BR88" s="256"/>
      <c r="BS88" s="256"/>
      <c r="BT88" s="256"/>
      <c r="BU88" s="256"/>
      <c r="BV88" s="256"/>
    </row>
    <row r="89" spans="63:74" x14ac:dyDescent="0.25">
      <c r="BK89" s="256"/>
      <c r="BL89" s="256"/>
      <c r="BM89" s="256"/>
      <c r="BN89" s="256"/>
      <c r="BO89" s="256"/>
      <c r="BP89" s="256"/>
      <c r="BQ89" s="256"/>
      <c r="BR89" s="256"/>
      <c r="BS89" s="256"/>
      <c r="BT89" s="256"/>
      <c r="BU89" s="256"/>
      <c r="BV89" s="256"/>
    </row>
    <row r="90" spans="63:74" x14ac:dyDescent="0.25">
      <c r="BK90" s="256"/>
      <c r="BL90" s="256"/>
      <c r="BM90" s="256"/>
      <c r="BN90" s="256"/>
      <c r="BO90" s="256"/>
      <c r="BP90" s="256"/>
      <c r="BQ90" s="256"/>
      <c r="BR90" s="256"/>
      <c r="BS90" s="256"/>
      <c r="BT90" s="256"/>
      <c r="BU90" s="256"/>
      <c r="BV90" s="256"/>
    </row>
    <row r="91" spans="63:74" x14ac:dyDescent="0.25">
      <c r="BK91" s="256"/>
      <c r="BL91" s="256"/>
      <c r="BM91" s="256"/>
      <c r="BN91" s="256"/>
      <c r="BO91" s="256"/>
      <c r="BP91" s="256"/>
      <c r="BQ91" s="256"/>
      <c r="BR91" s="256"/>
      <c r="BS91" s="256"/>
      <c r="BT91" s="256"/>
      <c r="BU91" s="256"/>
      <c r="BV91" s="256"/>
    </row>
    <row r="92" spans="63:74" x14ac:dyDescent="0.25">
      <c r="BK92" s="256"/>
      <c r="BL92" s="256"/>
      <c r="BM92" s="256"/>
      <c r="BN92" s="256"/>
      <c r="BO92" s="256"/>
      <c r="BP92" s="256"/>
      <c r="BQ92" s="256"/>
      <c r="BR92" s="256"/>
      <c r="BS92" s="256"/>
      <c r="BT92" s="256"/>
      <c r="BU92" s="256"/>
      <c r="BV92" s="256"/>
    </row>
    <row r="93" spans="63:74" x14ac:dyDescent="0.25">
      <c r="BK93" s="256"/>
      <c r="BL93" s="256"/>
      <c r="BM93" s="256"/>
      <c r="BN93" s="256"/>
      <c r="BO93" s="256"/>
      <c r="BP93" s="256"/>
      <c r="BQ93" s="256"/>
      <c r="BR93" s="256"/>
      <c r="BS93" s="256"/>
      <c r="BT93" s="256"/>
      <c r="BU93" s="256"/>
      <c r="BV93" s="256"/>
    </row>
    <row r="94" spans="63:74" x14ac:dyDescent="0.25">
      <c r="BK94" s="256"/>
      <c r="BL94" s="256"/>
      <c r="BM94" s="256"/>
      <c r="BN94" s="256"/>
      <c r="BO94" s="256"/>
      <c r="BP94" s="256"/>
      <c r="BQ94" s="256"/>
      <c r="BR94" s="256"/>
      <c r="BS94" s="256"/>
      <c r="BT94" s="256"/>
      <c r="BU94" s="256"/>
      <c r="BV94" s="256"/>
    </row>
    <row r="95" spans="63:74" x14ac:dyDescent="0.25">
      <c r="BK95" s="256"/>
      <c r="BL95" s="256"/>
      <c r="BM95" s="256"/>
      <c r="BN95" s="256"/>
      <c r="BO95" s="256"/>
      <c r="BP95" s="256"/>
      <c r="BQ95" s="256"/>
      <c r="BR95" s="256"/>
      <c r="BS95" s="256"/>
      <c r="BT95" s="256"/>
      <c r="BU95" s="256"/>
      <c r="BV95" s="256"/>
    </row>
    <row r="96" spans="63:74" x14ac:dyDescent="0.25">
      <c r="BK96" s="256"/>
      <c r="BL96" s="256"/>
      <c r="BM96" s="256"/>
      <c r="BN96" s="256"/>
      <c r="BO96" s="256"/>
      <c r="BP96" s="256"/>
      <c r="BQ96" s="256"/>
      <c r="BR96" s="256"/>
      <c r="BS96" s="256"/>
      <c r="BT96" s="256"/>
      <c r="BU96" s="256"/>
      <c r="BV96" s="256"/>
    </row>
    <row r="97" spans="63:74" x14ac:dyDescent="0.25">
      <c r="BK97" s="256"/>
      <c r="BL97" s="256"/>
      <c r="BM97" s="256"/>
      <c r="BN97" s="256"/>
      <c r="BO97" s="256"/>
      <c r="BP97" s="256"/>
      <c r="BQ97" s="256"/>
      <c r="BR97" s="256"/>
      <c r="BS97" s="256"/>
      <c r="BT97" s="256"/>
      <c r="BU97" s="256"/>
      <c r="BV97" s="256"/>
    </row>
    <row r="98" spans="63:74" x14ac:dyDescent="0.25">
      <c r="BK98" s="256"/>
      <c r="BL98" s="256"/>
      <c r="BM98" s="256"/>
      <c r="BN98" s="256"/>
      <c r="BO98" s="256"/>
      <c r="BP98" s="256"/>
      <c r="BQ98" s="256"/>
      <c r="BR98" s="256"/>
      <c r="BS98" s="256"/>
      <c r="BT98" s="256"/>
      <c r="BU98" s="256"/>
      <c r="BV98" s="256"/>
    </row>
    <row r="99" spans="63:74" x14ac:dyDescent="0.25">
      <c r="BK99" s="256"/>
      <c r="BL99" s="256"/>
      <c r="BM99" s="256"/>
      <c r="BN99" s="256"/>
      <c r="BO99" s="256"/>
      <c r="BP99" s="256"/>
      <c r="BQ99" s="256"/>
      <c r="BR99" s="256"/>
      <c r="BS99" s="256"/>
      <c r="BT99" s="256"/>
      <c r="BU99" s="256"/>
      <c r="BV99" s="256"/>
    </row>
    <row r="100" spans="63:74" x14ac:dyDescent="0.25">
      <c r="BK100" s="256"/>
      <c r="BL100" s="256"/>
      <c r="BM100" s="256"/>
      <c r="BN100" s="256"/>
      <c r="BO100" s="256"/>
      <c r="BP100" s="256"/>
      <c r="BQ100" s="256"/>
      <c r="BR100" s="256"/>
      <c r="BS100" s="256"/>
      <c r="BT100" s="256"/>
      <c r="BU100" s="256"/>
      <c r="BV100" s="256"/>
    </row>
    <row r="101" spans="63:74" x14ac:dyDescent="0.25">
      <c r="BK101" s="256"/>
      <c r="BL101" s="256"/>
      <c r="BM101" s="256"/>
      <c r="BN101" s="256"/>
      <c r="BO101" s="256"/>
      <c r="BP101" s="256"/>
      <c r="BQ101" s="256"/>
      <c r="BR101" s="256"/>
      <c r="BS101" s="256"/>
      <c r="BT101" s="256"/>
      <c r="BU101" s="256"/>
      <c r="BV101" s="256"/>
    </row>
    <row r="102" spans="63:74" x14ac:dyDescent="0.25">
      <c r="BK102" s="256"/>
      <c r="BL102" s="256"/>
      <c r="BM102" s="256"/>
      <c r="BN102" s="256"/>
      <c r="BO102" s="256"/>
      <c r="BP102" s="256"/>
      <c r="BQ102" s="256"/>
      <c r="BR102" s="256"/>
      <c r="BS102" s="256"/>
      <c r="BT102" s="256"/>
      <c r="BU102" s="256"/>
      <c r="BV102" s="256"/>
    </row>
    <row r="103" spans="63:74" x14ac:dyDescent="0.25">
      <c r="BK103" s="256"/>
      <c r="BL103" s="256"/>
      <c r="BM103" s="256"/>
      <c r="BN103" s="256"/>
      <c r="BO103" s="256"/>
      <c r="BP103" s="256"/>
      <c r="BQ103" s="256"/>
      <c r="BR103" s="256"/>
      <c r="BS103" s="256"/>
      <c r="BT103" s="256"/>
      <c r="BU103" s="256"/>
      <c r="BV103" s="256"/>
    </row>
    <row r="104" spans="63:74" x14ac:dyDescent="0.25">
      <c r="BK104" s="256"/>
      <c r="BL104" s="256"/>
      <c r="BM104" s="256"/>
      <c r="BN104" s="256"/>
      <c r="BO104" s="256"/>
      <c r="BP104" s="256"/>
      <c r="BQ104" s="256"/>
      <c r="BR104" s="256"/>
      <c r="BS104" s="256"/>
      <c r="BT104" s="256"/>
      <c r="BU104" s="256"/>
      <c r="BV104" s="256"/>
    </row>
    <row r="105" spans="63:74" x14ac:dyDescent="0.25">
      <c r="BK105" s="256"/>
      <c r="BL105" s="256"/>
      <c r="BM105" s="256"/>
      <c r="BN105" s="256"/>
      <c r="BO105" s="256"/>
      <c r="BP105" s="256"/>
      <c r="BQ105" s="256"/>
      <c r="BR105" s="256"/>
      <c r="BS105" s="256"/>
      <c r="BT105" s="256"/>
      <c r="BU105" s="256"/>
      <c r="BV105" s="256"/>
    </row>
    <row r="106" spans="63:74" x14ac:dyDescent="0.25">
      <c r="BK106" s="256"/>
      <c r="BL106" s="256"/>
      <c r="BM106" s="256"/>
      <c r="BN106" s="256"/>
      <c r="BO106" s="256"/>
      <c r="BP106" s="256"/>
      <c r="BQ106" s="256"/>
      <c r="BR106" s="256"/>
      <c r="BS106" s="256"/>
      <c r="BT106" s="256"/>
      <c r="BU106" s="256"/>
      <c r="BV106" s="256"/>
    </row>
    <row r="107" spans="63:74" x14ac:dyDescent="0.25">
      <c r="BK107" s="256"/>
      <c r="BL107" s="256"/>
      <c r="BM107" s="256"/>
      <c r="BN107" s="256"/>
      <c r="BO107" s="256"/>
      <c r="BP107" s="256"/>
      <c r="BQ107" s="256"/>
      <c r="BR107" s="256"/>
      <c r="BS107" s="256"/>
      <c r="BT107" s="256"/>
      <c r="BU107" s="256"/>
      <c r="BV107" s="256"/>
    </row>
    <row r="108" spans="63:74" x14ac:dyDescent="0.25">
      <c r="BK108" s="256"/>
      <c r="BL108" s="256"/>
      <c r="BM108" s="256"/>
      <c r="BN108" s="256"/>
      <c r="BO108" s="256"/>
      <c r="BP108" s="256"/>
      <c r="BQ108" s="256"/>
      <c r="BR108" s="256"/>
      <c r="BS108" s="256"/>
      <c r="BT108" s="256"/>
      <c r="BU108" s="256"/>
      <c r="BV108" s="256"/>
    </row>
    <row r="109" spans="63:74" x14ac:dyDescent="0.25">
      <c r="BK109" s="256"/>
      <c r="BL109" s="256"/>
      <c r="BM109" s="256"/>
      <c r="BN109" s="256"/>
      <c r="BO109" s="256"/>
      <c r="BP109" s="256"/>
      <c r="BQ109" s="256"/>
      <c r="BR109" s="256"/>
      <c r="BS109" s="256"/>
      <c r="BT109" s="256"/>
      <c r="BU109" s="256"/>
      <c r="BV109" s="256"/>
    </row>
    <row r="110" spans="63:74" x14ac:dyDescent="0.25">
      <c r="BK110" s="256"/>
      <c r="BL110" s="256"/>
      <c r="BM110" s="256"/>
      <c r="BN110" s="256"/>
      <c r="BO110" s="256"/>
      <c r="BP110" s="256"/>
      <c r="BQ110" s="256"/>
      <c r="BR110" s="256"/>
      <c r="BS110" s="256"/>
      <c r="BT110" s="256"/>
      <c r="BU110" s="256"/>
      <c r="BV110" s="256"/>
    </row>
    <row r="111" spans="63:74" x14ac:dyDescent="0.25">
      <c r="BK111" s="256"/>
      <c r="BL111" s="256"/>
      <c r="BM111" s="256"/>
      <c r="BN111" s="256"/>
      <c r="BO111" s="256"/>
      <c r="BP111" s="256"/>
      <c r="BQ111" s="256"/>
      <c r="BR111" s="256"/>
      <c r="BS111" s="256"/>
      <c r="BT111" s="256"/>
      <c r="BU111" s="256"/>
      <c r="BV111" s="256"/>
    </row>
    <row r="112" spans="63:74" x14ac:dyDescent="0.25">
      <c r="BK112" s="256"/>
      <c r="BL112" s="256"/>
      <c r="BM112" s="256"/>
      <c r="BN112" s="256"/>
      <c r="BO112" s="256"/>
      <c r="BP112" s="256"/>
      <c r="BQ112" s="256"/>
      <c r="BR112" s="256"/>
      <c r="BS112" s="256"/>
      <c r="BT112" s="256"/>
      <c r="BU112" s="256"/>
      <c r="BV112" s="256"/>
    </row>
    <row r="113" spans="63:74" x14ac:dyDescent="0.25">
      <c r="BK113" s="256"/>
      <c r="BL113" s="256"/>
      <c r="BM113" s="256"/>
      <c r="BN113" s="256"/>
      <c r="BO113" s="256"/>
      <c r="BP113" s="256"/>
      <c r="BQ113" s="256"/>
      <c r="BR113" s="256"/>
      <c r="BS113" s="256"/>
      <c r="BT113" s="256"/>
      <c r="BU113" s="256"/>
      <c r="BV113" s="256"/>
    </row>
    <row r="114" spans="63:74" x14ac:dyDescent="0.25">
      <c r="BK114" s="256"/>
      <c r="BL114" s="256"/>
      <c r="BM114" s="256"/>
      <c r="BN114" s="256"/>
      <c r="BO114" s="256"/>
      <c r="BP114" s="256"/>
      <c r="BQ114" s="256"/>
      <c r="BR114" s="256"/>
      <c r="BS114" s="256"/>
      <c r="BT114" s="256"/>
      <c r="BU114" s="256"/>
      <c r="BV114" s="256"/>
    </row>
    <row r="115" spans="63:74" x14ac:dyDescent="0.25">
      <c r="BK115" s="256"/>
      <c r="BL115" s="256"/>
      <c r="BM115" s="256"/>
      <c r="BN115" s="256"/>
      <c r="BO115" s="256"/>
      <c r="BP115" s="256"/>
      <c r="BQ115" s="256"/>
      <c r="BR115" s="256"/>
      <c r="BS115" s="256"/>
      <c r="BT115" s="256"/>
      <c r="BU115" s="256"/>
      <c r="BV115" s="256"/>
    </row>
    <row r="116" spans="63:74" x14ac:dyDescent="0.25">
      <c r="BK116" s="256"/>
      <c r="BL116" s="256"/>
      <c r="BM116" s="256"/>
      <c r="BN116" s="256"/>
      <c r="BO116" s="256"/>
      <c r="BP116" s="256"/>
      <c r="BQ116" s="256"/>
      <c r="BR116" s="256"/>
      <c r="BS116" s="256"/>
      <c r="BT116" s="256"/>
      <c r="BU116" s="256"/>
      <c r="BV116" s="256"/>
    </row>
    <row r="117" spans="63:74" x14ac:dyDescent="0.25">
      <c r="BK117" s="256"/>
      <c r="BL117" s="256"/>
      <c r="BM117" s="256"/>
      <c r="BN117" s="256"/>
      <c r="BO117" s="256"/>
      <c r="BP117" s="256"/>
      <c r="BQ117" s="256"/>
      <c r="BR117" s="256"/>
      <c r="BS117" s="256"/>
      <c r="BT117" s="256"/>
      <c r="BU117" s="256"/>
      <c r="BV117" s="256"/>
    </row>
    <row r="118" spans="63:74" x14ac:dyDescent="0.25">
      <c r="BK118" s="256"/>
      <c r="BL118" s="256"/>
      <c r="BM118" s="256"/>
      <c r="BN118" s="256"/>
      <c r="BO118" s="256"/>
      <c r="BP118" s="256"/>
      <c r="BQ118" s="256"/>
      <c r="BR118" s="256"/>
      <c r="BS118" s="256"/>
      <c r="BT118" s="256"/>
      <c r="BU118" s="256"/>
      <c r="BV118" s="256"/>
    </row>
    <row r="119" spans="63:74" x14ac:dyDescent="0.25">
      <c r="BK119" s="256"/>
      <c r="BL119" s="256"/>
      <c r="BM119" s="256"/>
      <c r="BN119" s="256"/>
      <c r="BO119" s="256"/>
      <c r="BP119" s="256"/>
      <c r="BQ119" s="256"/>
      <c r="BR119" s="256"/>
      <c r="BS119" s="256"/>
      <c r="BT119" s="256"/>
      <c r="BU119" s="256"/>
      <c r="BV119" s="256"/>
    </row>
    <row r="120" spans="63:74" x14ac:dyDescent="0.25">
      <c r="BK120" s="256"/>
      <c r="BL120" s="256"/>
      <c r="BM120" s="256"/>
      <c r="BN120" s="256"/>
      <c r="BO120" s="256"/>
      <c r="BP120" s="256"/>
      <c r="BQ120" s="256"/>
      <c r="BR120" s="256"/>
      <c r="BS120" s="256"/>
      <c r="BT120" s="256"/>
      <c r="BU120" s="256"/>
      <c r="BV120" s="256"/>
    </row>
    <row r="121" spans="63:74" x14ac:dyDescent="0.25">
      <c r="BK121" s="256"/>
      <c r="BL121" s="256"/>
      <c r="BM121" s="256"/>
      <c r="BN121" s="256"/>
      <c r="BO121" s="256"/>
      <c r="BP121" s="256"/>
      <c r="BQ121" s="256"/>
      <c r="BR121" s="256"/>
      <c r="BS121" s="256"/>
      <c r="BT121" s="256"/>
      <c r="BU121" s="256"/>
      <c r="BV121" s="256"/>
    </row>
    <row r="122" spans="63:74" x14ac:dyDescent="0.25">
      <c r="BK122" s="256"/>
      <c r="BL122" s="256"/>
      <c r="BM122" s="256"/>
      <c r="BN122" s="256"/>
      <c r="BO122" s="256"/>
      <c r="BP122" s="256"/>
      <c r="BQ122" s="256"/>
      <c r="BR122" s="256"/>
      <c r="BS122" s="256"/>
      <c r="BT122" s="256"/>
      <c r="BU122" s="256"/>
      <c r="BV122" s="256"/>
    </row>
    <row r="123" spans="63:74" x14ac:dyDescent="0.25">
      <c r="BK123" s="256"/>
      <c r="BL123" s="256"/>
      <c r="BM123" s="256"/>
      <c r="BN123" s="256"/>
      <c r="BO123" s="256"/>
      <c r="BP123" s="256"/>
      <c r="BQ123" s="256"/>
      <c r="BR123" s="256"/>
      <c r="BS123" s="256"/>
      <c r="BT123" s="256"/>
      <c r="BU123" s="256"/>
      <c r="BV123" s="256"/>
    </row>
    <row r="124" spans="63:74" x14ac:dyDescent="0.25">
      <c r="BK124" s="256"/>
      <c r="BL124" s="256"/>
      <c r="BM124" s="256"/>
      <c r="BN124" s="256"/>
      <c r="BO124" s="256"/>
      <c r="BP124" s="256"/>
      <c r="BQ124" s="256"/>
      <c r="BR124" s="256"/>
      <c r="BS124" s="256"/>
      <c r="BT124" s="256"/>
      <c r="BU124" s="256"/>
      <c r="BV124" s="256"/>
    </row>
    <row r="125" spans="63:74" x14ac:dyDescent="0.25">
      <c r="BK125" s="256"/>
      <c r="BL125" s="256"/>
      <c r="BM125" s="256"/>
      <c r="BN125" s="256"/>
      <c r="BO125" s="256"/>
      <c r="BP125" s="256"/>
      <c r="BQ125" s="256"/>
      <c r="BR125" s="256"/>
      <c r="BS125" s="256"/>
      <c r="BT125" s="256"/>
      <c r="BU125" s="256"/>
      <c r="BV125" s="256"/>
    </row>
    <row r="126" spans="63:74" x14ac:dyDescent="0.25">
      <c r="BK126" s="256"/>
      <c r="BL126" s="256"/>
      <c r="BM126" s="256"/>
      <c r="BN126" s="256"/>
      <c r="BO126" s="256"/>
      <c r="BP126" s="256"/>
      <c r="BQ126" s="256"/>
      <c r="BR126" s="256"/>
      <c r="BS126" s="256"/>
      <c r="BT126" s="256"/>
      <c r="BU126" s="256"/>
      <c r="BV126" s="256"/>
    </row>
    <row r="127" spans="63:74" x14ac:dyDescent="0.25">
      <c r="BK127" s="256"/>
      <c r="BL127" s="256"/>
      <c r="BM127" s="256"/>
      <c r="BN127" s="256"/>
      <c r="BO127" s="256"/>
      <c r="BP127" s="256"/>
      <c r="BQ127" s="256"/>
      <c r="BR127" s="256"/>
      <c r="BS127" s="256"/>
      <c r="BT127" s="256"/>
      <c r="BU127" s="256"/>
      <c r="BV127" s="256"/>
    </row>
    <row r="128" spans="63:74" x14ac:dyDescent="0.25">
      <c r="BK128" s="256"/>
      <c r="BL128" s="256"/>
      <c r="BM128" s="256"/>
      <c r="BN128" s="256"/>
      <c r="BO128" s="256"/>
      <c r="BP128" s="256"/>
      <c r="BQ128" s="256"/>
      <c r="BR128" s="256"/>
      <c r="BS128" s="256"/>
      <c r="BT128" s="256"/>
      <c r="BU128" s="256"/>
      <c r="BV128" s="256"/>
    </row>
    <row r="129" spans="63:74" x14ac:dyDescent="0.25">
      <c r="BK129" s="256"/>
      <c r="BL129" s="256"/>
      <c r="BM129" s="256"/>
      <c r="BN129" s="256"/>
      <c r="BO129" s="256"/>
      <c r="BP129" s="256"/>
      <c r="BQ129" s="256"/>
      <c r="BR129" s="256"/>
      <c r="BS129" s="256"/>
      <c r="BT129" s="256"/>
      <c r="BU129" s="256"/>
      <c r="BV129" s="256"/>
    </row>
    <row r="130" spans="63:74" x14ac:dyDescent="0.25">
      <c r="BK130" s="256"/>
      <c r="BL130" s="256"/>
      <c r="BM130" s="256"/>
      <c r="BN130" s="256"/>
      <c r="BO130" s="256"/>
      <c r="BP130" s="256"/>
      <c r="BQ130" s="256"/>
      <c r="BR130" s="256"/>
      <c r="BS130" s="256"/>
      <c r="BT130" s="256"/>
      <c r="BU130" s="256"/>
      <c r="BV130" s="256"/>
    </row>
    <row r="131" spans="63:74" x14ac:dyDescent="0.25">
      <c r="BK131" s="256"/>
      <c r="BL131" s="256"/>
      <c r="BM131" s="256"/>
      <c r="BN131" s="256"/>
      <c r="BO131" s="256"/>
      <c r="BP131" s="256"/>
      <c r="BQ131" s="256"/>
      <c r="BR131" s="256"/>
      <c r="BS131" s="256"/>
      <c r="BT131" s="256"/>
      <c r="BU131" s="256"/>
      <c r="BV131" s="256"/>
    </row>
    <row r="132" spans="63:74" x14ac:dyDescent="0.25">
      <c r="BK132" s="256"/>
      <c r="BL132" s="256"/>
      <c r="BM132" s="256"/>
      <c r="BN132" s="256"/>
      <c r="BO132" s="256"/>
      <c r="BP132" s="256"/>
      <c r="BQ132" s="256"/>
      <c r="BR132" s="256"/>
      <c r="BS132" s="256"/>
      <c r="BT132" s="256"/>
      <c r="BU132" s="256"/>
      <c r="BV132" s="256"/>
    </row>
    <row r="133" spans="63:74" x14ac:dyDescent="0.25">
      <c r="BK133" s="256"/>
      <c r="BL133" s="256"/>
      <c r="BM133" s="256"/>
      <c r="BN133" s="256"/>
      <c r="BO133" s="256"/>
      <c r="BP133" s="256"/>
      <c r="BQ133" s="256"/>
      <c r="BR133" s="256"/>
      <c r="BS133" s="256"/>
      <c r="BT133" s="256"/>
      <c r="BU133" s="256"/>
      <c r="BV133" s="256"/>
    </row>
    <row r="134" spans="63:74" x14ac:dyDescent="0.25">
      <c r="BK134" s="256"/>
      <c r="BL134" s="256"/>
      <c r="BM134" s="256"/>
      <c r="BN134" s="256"/>
      <c r="BO134" s="256"/>
      <c r="BP134" s="256"/>
      <c r="BQ134" s="256"/>
      <c r="BR134" s="256"/>
      <c r="BS134" s="256"/>
      <c r="BT134" s="256"/>
      <c r="BU134" s="256"/>
      <c r="BV134" s="256"/>
    </row>
    <row r="135" spans="63:74" x14ac:dyDescent="0.25">
      <c r="BK135" s="256"/>
      <c r="BL135" s="256"/>
      <c r="BM135" s="256"/>
      <c r="BN135" s="256"/>
      <c r="BO135" s="256"/>
      <c r="BP135" s="256"/>
      <c r="BQ135" s="256"/>
      <c r="BR135" s="256"/>
      <c r="BS135" s="256"/>
      <c r="BT135" s="256"/>
      <c r="BU135" s="256"/>
      <c r="BV135" s="256"/>
    </row>
    <row r="136" spans="63:74" x14ac:dyDescent="0.25">
      <c r="BK136" s="256"/>
      <c r="BL136" s="256"/>
      <c r="BM136" s="256"/>
      <c r="BN136" s="256"/>
      <c r="BO136" s="256"/>
      <c r="BP136" s="256"/>
      <c r="BQ136" s="256"/>
      <c r="BR136" s="256"/>
      <c r="BS136" s="256"/>
      <c r="BT136" s="256"/>
      <c r="BU136" s="256"/>
      <c r="BV136" s="256"/>
    </row>
    <row r="137" spans="63:74" x14ac:dyDescent="0.25">
      <c r="BK137" s="256"/>
      <c r="BL137" s="256"/>
      <c r="BM137" s="256"/>
      <c r="BN137" s="256"/>
      <c r="BO137" s="256"/>
      <c r="BP137" s="256"/>
      <c r="BQ137" s="256"/>
      <c r="BR137" s="256"/>
      <c r="BS137" s="256"/>
      <c r="BT137" s="256"/>
      <c r="BU137" s="256"/>
      <c r="BV137" s="256"/>
    </row>
    <row r="138" spans="63:74" x14ac:dyDescent="0.25">
      <c r="BK138" s="256"/>
      <c r="BL138" s="256"/>
      <c r="BM138" s="256"/>
      <c r="BN138" s="256"/>
      <c r="BO138" s="256"/>
      <c r="BP138" s="256"/>
      <c r="BQ138" s="256"/>
      <c r="BR138" s="256"/>
      <c r="BS138" s="256"/>
      <c r="BT138" s="256"/>
      <c r="BU138" s="256"/>
      <c r="BV138" s="256"/>
    </row>
    <row r="139" spans="63:74" x14ac:dyDescent="0.25">
      <c r="BK139" s="256"/>
      <c r="BL139" s="256"/>
      <c r="BM139" s="256"/>
      <c r="BN139" s="256"/>
      <c r="BO139" s="256"/>
      <c r="BP139" s="256"/>
      <c r="BQ139" s="256"/>
      <c r="BR139" s="256"/>
      <c r="BS139" s="256"/>
      <c r="BT139" s="256"/>
      <c r="BU139" s="256"/>
      <c r="BV139" s="256"/>
    </row>
    <row r="140" spans="63:74" x14ac:dyDescent="0.25">
      <c r="BK140" s="256"/>
      <c r="BL140" s="256"/>
      <c r="BM140" s="256"/>
      <c r="BN140" s="256"/>
      <c r="BO140" s="256"/>
      <c r="BP140" s="256"/>
      <c r="BQ140" s="256"/>
      <c r="BR140" s="256"/>
      <c r="BS140" s="256"/>
      <c r="BT140" s="256"/>
      <c r="BU140" s="256"/>
      <c r="BV140" s="256"/>
    </row>
    <row r="141" spans="63:74" x14ac:dyDescent="0.25">
      <c r="BK141" s="256"/>
      <c r="BL141" s="256"/>
      <c r="BM141" s="256"/>
      <c r="BN141" s="256"/>
      <c r="BO141" s="256"/>
      <c r="BP141" s="256"/>
      <c r="BQ141" s="256"/>
      <c r="BR141" s="256"/>
      <c r="BS141" s="256"/>
      <c r="BT141" s="256"/>
      <c r="BU141" s="256"/>
      <c r="BV141" s="256"/>
    </row>
    <row r="142" spans="63:74" x14ac:dyDescent="0.25">
      <c r="BK142" s="256"/>
      <c r="BL142" s="256"/>
      <c r="BM142" s="256"/>
      <c r="BN142" s="256"/>
      <c r="BO142" s="256"/>
      <c r="BP142" s="256"/>
      <c r="BQ142" s="256"/>
      <c r="BR142" s="256"/>
      <c r="BS142" s="256"/>
      <c r="BT142" s="256"/>
      <c r="BU142" s="256"/>
      <c r="BV142" s="256"/>
    </row>
    <row r="143" spans="63:74" x14ac:dyDescent="0.25">
      <c r="BK143" s="256"/>
      <c r="BL143" s="256"/>
      <c r="BM143" s="256"/>
      <c r="BN143" s="256"/>
      <c r="BO143" s="256"/>
      <c r="BP143" s="256"/>
      <c r="BQ143" s="256"/>
      <c r="BR143" s="256"/>
      <c r="BS143" s="256"/>
      <c r="BT143" s="256"/>
      <c r="BU143" s="256"/>
      <c r="BV143" s="256"/>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17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BV143"/>
  <sheetViews>
    <sheetView workbookViewId="0">
      <pane xSplit="2" ySplit="4" topLeftCell="AP5" activePane="bottomRight" state="frozen"/>
      <selection activeCell="BI18" sqref="BI18"/>
      <selection pane="topRight" activeCell="BI18" sqref="BI18"/>
      <selection pane="bottomLeft" activeCell="BI18" sqref="BI18"/>
      <selection pane="bottomRight" activeCell="B1" sqref="B1:AL1"/>
    </sheetView>
  </sheetViews>
  <sheetFormatPr defaultColWidth="9.54296875" defaultRowHeight="10" x14ac:dyDescent="0.2"/>
  <cols>
    <col min="1" max="1" width="13.453125" style="151" customWidth="1"/>
    <col min="2" max="2" width="36.453125" style="151" customWidth="1"/>
    <col min="3" max="50" width="6.54296875" style="151" customWidth="1"/>
    <col min="51" max="55" width="6.54296875" style="250" customWidth="1"/>
    <col min="56" max="58" width="6.54296875" style="531" customWidth="1"/>
    <col min="59" max="62" width="6.54296875" style="250" customWidth="1"/>
    <col min="63" max="74" width="6.54296875" style="151" customWidth="1"/>
    <col min="75" max="16384" width="9.54296875" style="151"/>
  </cols>
  <sheetData>
    <row r="1" spans="1:74" ht="13.4" customHeight="1" x14ac:dyDescent="0.3">
      <c r="A1" s="649" t="s">
        <v>774</v>
      </c>
      <c r="B1" s="730" t="s">
        <v>1272</v>
      </c>
      <c r="C1" s="731"/>
      <c r="D1" s="731"/>
      <c r="E1" s="731"/>
      <c r="F1" s="731"/>
      <c r="G1" s="731"/>
      <c r="H1" s="731"/>
      <c r="I1" s="731"/>
      <c r="J1" s="731"/>
      <c r="K1" s="731"/>
      <c r="L1" s="731"/>
      <c r="M1" s="731"/>
      <c r="N1" s="731"/>
      <c r="O1" s="731"/>
      <c r="P1" s="731"/>
      <c r="Q1" s="731"/>
      <c r="R1" s="731"/>
      <c r="S1" s="731"/>
      <c r="T1" s="731"/>
      <c r="U1" s="731"/>
      <c r="V1" s="731"/>
      <c r="W1" s="731"/>
      <c r="X1" s="731"/>
      <c r="Y1" s="731"/>
      <c r="Z1" s="731"/>
      <c r="AA1" s="731"/>
      <c r="AB1" s="731"/>
      <c r="AC1" s="731"/>
      <c r="AD1" s="731"/>
      <c r="AE1" s="731"/>
      <c r="AF1" s="731"/>
      <c r="AG1" s="731"/>
      <c r="AH1" s="731"/>
      <c r="AI1" s="731"/>
      <c r="AJ1" s="731"/>
      <c r="AK1" s="731"/>
      <c r="AL1" s="731"/>
    </row>
    <row r="2" spans="1:74" s="152" customFormat="1" ht="13.4" customHeight="1" x14ac:dyDescent="0.25">
      <c r="A2" s="650"/>
      <c r="B2" s="554" t="str">
        <f>"U.S. Energy Information Administration  |  Short-Term Energy Outlook  - "&amp;Dates!D1</f>
        <v>U.S. Energy Information Administration  |  Short-Term Energy Outlook  - April 2023</v>
      </c>
      <c r="C2" s="555"/>
      <c r="D2" s="555"/>
      <c r="E2" s="555"/>
      <c r="F2" s="555"/>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c r="AY2" s="374"/>
      <c r="AZ2" s="374"/>
      <c r="BA2" s="374"/>
      <c r="BB2" s="374"/>
      <c r="BC2" s="374"/>
      <c r="BD2" s="532"/>
      <c r="BE2" s="532"/>
      <c r="BF2" s="532"/>
      <c r="BG2" s="374"/>
      <c r="BH2" s="374"/>
      <c r="BI2" s="374"/>
      <c r="BJ2" s="374"/>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ht="10.5"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7"/>
      <c r="B5" s="153" t="s">
        <v>152</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371"/>
      <c r="AZ5" s="371"/>
      <c r="BA5" s="371"/>
      <c r="BB5" s="530"/>
      <c r="BC5" s="371"/>
      <c r="BD5" s="154"/>
      <c r="BE5" s="154"/>
      <c r="BF5" s="154"/>
      <c r="BG5" s="154"/>
      <c r="BH5" s="154"/>
      <c r="BI5" s="154"/>
      <c r="BJ5" s="371"/>
      <c r="BK5" s="304"/>
      <c r="BL5" s="304"/>
      <c r="BM5" s="304"/>
      <c r="BN5" s="304"/>
      <c r="BO5" s="304"/>
      <c r="BP5" s="304"/>
      <c r="BQ5" s="304"/>
      <c r="BR5" s="304"/>
      <c r="BS5" s="304"/>
      <c r="BT5" s="304"/>
      <c r="BU5" s="304"/>
      <c r="BV5" s="304"/>
    </row>
    <row r="6" spans="1:74" ht="11.15" customHeight="1" x14ac:dyDescent="0.25">
      <c r="A6" s="7" t="s">
        <v>64</v>
      </c>
      <c r="B6" s="166" t="s">
        <v>418</v>
      </c>
      <c r="C6" s="207">
        <v>1220.7802675</v>
      </c>
      <c r="D6" s="207">
        <v>1029.9474482999999</v>
      </c>
      <c r="E6" s="207">
        <v>976.08143609000001</v>
      </c>
      <c r="F6" s="207">
        <v>527.28704009</v>
      </c>
      <c r="G6" s="207">
        <v>313.05364932999998</v>
      </c>
      <c r="H6" s="207">
        <v>55.420979420000002</v>
      </c>
      <c r="I6" s="207">
        <v>1.6824378795999999</v>
      </c>
      <c r="J6" s="207">
        <v>15.835281525999999</v>
      </c>
      <c r="K6" s="207">
        <v>117.78328447</v>
      </c>
      <c r="L6" s="207">
        <v>388.67702480999998</v>
      </c>
      <c r="M6" s="207">
        <v>830.72673587999998</v>
      </c>
      <c r="N6" s="207">
        <v>1060.4190794000001</v>
      </c>
      <c r="O6" s="207">
        <v>1031.8615649999999</v>
      </c>
      <c r="P6" s="207">
        <v>923.55671008000002</v>
      </c>
      <c r="Q6" s="207">
        <v>778.52304817000004</v>
      </c>
      <c r="R6" s="207">
        <v>654.59477454</v>
      </c>
      <c r="S6" s="207">
        <v>288.90018240000001</v>
      </c>
      <c r="T6" s="207">
        <v>28.439587368000002</v>
      </c>
      <c r="U6" s="207">
        <v>1.0826338187</v>
      </c>
      <c r="V6" s="207">
        <v>9.4906070398000004</v>
      </c>
      <c r="W6" s="207">
        <v>103.54297203</v>
      </c>
      <c r="X6" s="207">
        <v>399.06104892000002</v>
      </c>
      <c r="Y6" s="207">
        <v>615.70459214000005</v>
      </c>
      <c r="Z6" s="207">
        <v>987.27715060000003</v>
      </c>
      <c r="AA6" s="207">
        <v>1123.7942716</v>
      </c>
      <c r="AB6" s="207">
        <v>1052.0286599999999</v>
      </c>
      <c r="AC6" s="207">
        <v>836.99732212000004</v>
      </c>
      <c r="AD6" s="207">
        <v>519.52243378000003</v>
      </c>
      <c r="AE6" s="207">
        <v>246.22197829999999</v>
      </c>
      <c r="AF6" s="207">
        <v>14.866102982999999</v>
      </c>
      <c r="AG6" s="207">
        <v>12.538772353000001</v>
      </c>
      <c r="AH6" s="207">
        <v>3.5572312990000001</v>
      </c>
      <c r="AI6" s="207">
        <v>68.124617498000006</v>
      </c>
      <c r="AJ6" s="207">
        <v>279.76891805000002</v>
      </c>
      <c r="AK6" s="207">
        <v>727.68776033999995</v>
      </c>
      <c r="AL6" s="207">
        <v>914.10436011000002</v>
      </c>
      <c r="AM6" s="207">
        <v>1302.5957111</v>
      </c>
      <c r="AN6" s="207">
        <v>991.02390811999999</v>
      </c>
      <c r="AO6" s="207">
        <v>839.67749073000005</v>
      </c>
      <c r="AP6" s="207">
        <v>544.03348484000003</v>
      </c>
      <c r="AQ6" s="207">
        <v>186.77317829</v>
      </c>
      <c r="AR6" s="207">
        <v>54.467672243000003</v>
      </c>
      <c r="AS6" s="207">
        <v>3.0553507728999998</v>
      </c>
      <c r="AT6" s="207">
        <v>3.5146923141999999</v>
      </c>
      <c r="AU6" s="207">
        <v>108.80836244</v>
      </c>
      <c r="AV6" s="207">
        <v>386.21996417000003</v>
      </c>
      <c r="AW6" s="207">
        <v>612.38513727999998</v>
      </c>
      <c r="AX6" s="207">
        <v>980.32657944000005</v>
      </c>
      <c r="AY6" s="207">
        <v>922.41652113999999</v>
      </c>
      <c r="AZ6" s="207">
        <v>936.92887904999998</v>
      </c>
      <c r="BA6" s="207">
        <v>866.29381741999998</v>
      </c>
      <c r="BB6" s="246">
        <v>543.73551204</v>
      </c>
      <c r="BC6" s="246">
        <v>247.18755515999999</v>
      </c>
      <c r="BD6" s="246">
        <v>43.767542683000002</v>
      </c>
      <c r="BE6" s="246">
        <v>7.1163348133</v>
      </c>
      <c r="BF6" s="246">
        <v>16.780141114999999</v>
      </c>
      <c r="BG6" s="246">
        <v>105.10877898</v>
      </c>
      <c r="BH6" s="246">
        <v>418.02126843999997</v>
      </c>
      <c r="BI6" s="246">
        <v>683.57069703000002</v>
      </c>
      <c r="BJ6" s="246">
        <v>1021.7386258</v>
      </c>
      <c r="BK6" s="246">
        <v>1189.5004136</v>
      </c>
      <c r="BL6" s="246">
        <v>996.52582151000001</v>
      </c>
      <c r="BM6" s="246">
        <v>888.69040930999995</v>
      </c>
      <c r="BN6" s="246">
        <v>547.40786925999998</v>
      </c>
      <c r="BO6" s="246">
        <v>260.68092545000002</v>
      </c>
      <c r="BP6" s="246">
        <v>49.011783944999998</v>
      </c>
      <c r="BQ6" s="246">
        <v>7.1248593193999996</v>
      </c>
      <c r="BR6" s="246">
        <v>16.792383282999999</v>
      </c>
      <c r="BS6" s="246">
        <v>105.15416681000001</v>
      </c>
      <c r="BT6" s="246">
        <v>418.08401472000003</v>
      </c>
      <c r="BU6" s="246">
        <v>683.63814633000004</v>
      </c>
      <c r="BV6" s="246">
        <v>1021.8158931</v>
      </c>
    </row>
    <row r="7" spans="1:74" ht="11.15" customHeight="1" x14ac:dyDescent="0.25">
      <c r="A7" s="7" t="s">
        <v>66</v>
      </c>
      <c r="B7" s="166" t="s">
        <v>448</v>
      </c>
      <c r="C7" s="207">
        <v>1153.2296527000001</v>
      </c>
      <c r="D7" s="207">
        <v>941.62298799999996</v>
      </c>
      <c r="E7" s="207">
        <v>890.40945887999999</v>
      </c>
      <c r="F7" s="207">
        <v>413.59239021000002</v>
      </c>
      <c r="G7" s="207">
        <v>188.8009897</v>
      </c>
      <c r="H7" s="207">
        <v>32.136896581999999</v>
      </c>
      <c r="I7" s="207">
        <v>0.78181242160999997</v>
      </c>
      <c r="J7" s="207">
        <v>9.7211660502000008</v>
      </c>
      <c r="K7" s="207">
        <v>57.594072130999997</v>
      </c>
      <c r="L7" s="207">
        <v>302.61329164</v>
      </c>
      <c r="M7" s="207">
        <v>790.19583871999998</v>
      </c>
      <c r="N7" s="207">
        <v>972.20073628</v>
      </c>
      <c r="O7" s="207">
        <v>955.91025956999999</v>
      </c>
      <c r="P7" s="207">
        <v>839.98298205000003</v>
      </c>
      <c r="Q7" s="207">
        <v>670.04483028000004</v>
      </c>
      <c r="R7" s="207">
        <v>566.32028274000004</v>
      </c>
      <c r="S7" s="207">
        <v>249.76166990999999</v>
      </c>
      <c r="T7" s="207">
        <v>17.753163766</v>
      </c>
      <c r="U7" s="207">
        <v>0</v>
      </c>
      <c r="V7" s="207">
        <v>4.0710201354000004</v>
      </c>
      <c r="W7" s="207">
        <v>80.609784472000001</v>
      </c>
      <c r="X7" s="207">
        <v>337.36232094000002</v>
      </c>
      <c r="Y7" s="207">
        <v>547.31763275000003</v>
      </c>
      <c r="Z7" s="207">
        <v>944.40996866</v>
      </c>
      <c r="AA7" s="207">
        <v>1066.8129335000001</v>
      </c>
      <c r="AB7" s="207">
        <v>1017.8391499000001</v>
      </c>
      <c r="AC7" s="207">
        <v>737.62099186</v>
      </c>
      <c r="AD7" s="207">
        <v>441.46288005000002</v>
      </c>
      <c r="AE7" s="207">
        <v>217.01909164</v>
      </c>
      <c r="AF7" s="207">
        <v>10.077628142</v>
      </c>
      <c r="AG7" s="207">
        <v>3.7522159500000001</v>
      </c>
      <c r="AH7" s="207">
        <v>2.0302747873000002</v>
      </c>
      <c r="AI7" s="207">
        <v>51.111921178999999</v>
      </c>
      <c r="AJ7" s="207">
        <v>207.24022743</v>
      </c>
      <c r="AK7" s="207">
        <v>708.97197959000005</v>
      </c>
      <c r="AL7" s="207">
        <v>810.60356797999998</v>
      </c>
      <c r="AM7" s="207">
        <v>1245.0397502000001</v>
      </c>
      <c r="AN7" s="207">
        <v>933.88691338000001</v>
      </c>
      <c r="AO7" s="207">
        <v>760.48040532000005</v>
      </c>
      <c r="AP7" s="207">
        <v>495.51995565999999</v>
      </c>
      <c r="AQ7" s="207">
        <v>148.00892833</v>
      </c>
      <c r="AR7" s="207">
        <v>26.847102462999999</v>
      </c>
      <c r="AS7" s="207">
        <v>1.7173163455</v>
      </c>
      <c r="AT7" s="207">
        <v>3.4248092746999999</v>
      </c>
      <c r="AU7" s="207">
        <v>68.396389841000001</v>
      </c>
      <c r="AV7" s="207">
        <v>395.38902323999997</v>
      </c>
      <c r="AW7" s="207">
        <v>589.68317262999994</v>
      </c>
      <c r="AX7" s="207">
        <v>980.41875718999995</v>
      </c>
      <c r="AY7" s="207">
        <v>846.54851682000003</v>
      </c>
      <c r="AZ7" s="207">
        <v>817.96671868999999</v>
      </c>
      <c r="BA7" s="207">
        <v>784.75896585999999</v>
      </c>
      <c r="BB7" s="246">
        <v>450.97913309</v>
      </c>
      <c r="BC7" s="246">
        <v>186.71673931999999</v>
      </c>
      <c r="BD7" s="246">
        <v>20.837954418999999</v>
      </c>
      <c r="BE7" s="246">
        <v>1.4680163476999999</v>
      </c>
      <c r="BF7" s="246">
        <v>7.2013886954000004</v>
      </c>
      <c r="BG7" s="246">
        <v>73.704300970999995</v>
      </c>
      <c r="BH7" s="246">
        <v>363.07151704</v>
      </c>
      <c r="BI7" s="246">
        <v>632.07206789999998</v>
      </c>
      <c r="BJ7" s="246">
        <v>960.45115599999997</v>
      </c>
      <c r="BK7" s="246">
        <v>1098.4110937999999</v>
      </c>
      <c r="BL7" s="246">
        <v>924.09883962000004</v>
      </c>
      <c r="BM7" s="246">
        <v>805.57363641999996</v>
      </c>
      <c r="BN7" s="246">
        <v>465.64874130999999</v>
      </c>
      <c r="BO7" s="246">
        <v>202.22702418</v>
      </c>
      <c r="BP7" s="246">
        <v>25.628333119000001</v>
      </c>
      <c r="BQ7" s="246">
        <v>1.4671686080999999</v>
      </c>
      <c r="BR7" s="246">
        <v>7.1998638463000004</v>
      </c>
      <c r="BS7" s="246">
        <v>73.689910869000002</v>
      </c>
      <c r="BT7" s="246">
        <v>363.04414315999998</v>
      </c>
      <c r="BU7" s="246">
        <v>632.04141479999998</v>
      </c>
      <c r="BV7" s="246">
        <v>960.41638969999997</v>
      </c>
    </row>
    <row r="8" spans="1:74" ht="11.15" customHeight="1" x14ac:dyDescent="0.25">
      <c r="A8" s="7" t="s">
        <v>67</v>
      </c>
      <c r="B8" s="166" t="s">
        <v>419</v>
      </c>
      <c r="C8" s="207">
        <v>1302.7477856</v>
      </c>
      <c r="D8" s="207">
        <v>1061.8681438000001</v>
      </c>
      <c r="E8" s="207">
        <v>961.04770914000005</v>
      </c>
      <c r="F8" s="207">
        <v>475.17004732999999</v>
      </c>
      <c r="G8" s="207">
        <v>236.32898541</v>
      </c>
      <c r="H8" s="207">
        <v>48.561028958999998</v>
      </c>
      <c r="I8" s="207">
        <v>1.3836784815000001</v>
      </c>
      <c r="J8" s="207">
        <v>20.355987912</v>
      </c>
      <c r="K8" s="207">
        <v>42.558012665</v>
      </c>
      <c r="L8" s="207">
        <v>390.06234705000003</v>
      </c>
      <c r="M8" s="207">
        <v>912.71945856000002</v>
      </c>
      <c r="N8" s="207">
        <v>974.72156527000004</v>
      </c>
      <c r="O8" s="207">
        <v>1051.0300033000001</v>
      </c>
      <c r="P8" s="207">
        <v>1001.2763272</v>
      </c>
      <c r="Q8" s="207">
        <v>733.43857003000005</v>
      </c>
      <c r="R8" s="207">
        <v>566.17638181999996</v>
      </c>
      <c r="S8" s="207">
        <v>256.30660171</v>
      </c>
      <c r="T8" s="207">
        <v>22.446953964999999</v>
      </c>
      <c r="U8" s="207">
        <v>0.71096463716000002</v>
      </c>
      <c r="V8" s="207">
        <v>13.203253312999999</v>
      </c>
      <c r="W8" s="207">
        <v>111.43709006</v>
      </c>
      <c r="X8" s="207">
        <v>464.30511288000002</v>
      </c>
      <c r="Y8" s="207">
        <v>598.98131598999998</v>
      </c>
      <c r="Z8" s="207">
        <v>1034.713141</v>
      </c>
      <c r="AA8" s="207">
        <v>1146.7792445</v>
      </c>
      <c r="AB8" s="207">
        <v>1248.5387036</v>
      </c>
      <c r="AC8" s="207">
        <v>689.83287130999997</v>
      </c>
      <c r="AD8" s="207">
        <v>448.64860668</v>
      </c>
      <c r="AE8" s="207">
        <v>243.10351682999999</v>
      </c>
      <c r="AF8" s="207">
        <v>14.584019951</v>
      </c>
      <c r="AG8" s="207">
        <v>6.6673637903999996</v>
      </c>
      <c r="AH8" s="207">
        <v>5.2778748054999998</v>
      </c>
      <c r="AI8" s="207">
        <v>57.299562723000001</v>
      </c>
      <c r="AJ8" s="207">
        <v>227.07619586999999</v>
      </c>
      <c r="AK8" s="207">
        <v>779.86257990000001</v>
      </c>
      <c r="AL8" s="207">
        <v>879.83517958000004</v>
      </c>
      <c r="AM8" s="207">
        <v>1391.1805830000001</v>
      </c>
      <c r="AN8" s="207">
        <v>1083.3717677</v>
      </c>
      <c r="AO8" s="207">
        <v>791.72768796000003</v>
      </c>
      <c r="AP8" s="207">
        <v>566.35170191999998</v>
      </c>
      <c r="AQ8" s="207">
        <v>159.10114898</v>
      </c>
      <c r="AR8" s="207">
        <v>26.378581472</v>
      </c>
      <c r="AS8" s="207">
        <v>3.4270685038000002</v>
      </c>
      <c r="AT8" s="207">
        <v>13.887100711</v>
      </c>
      <c r="AU8" s="207">
        <v>81.866901850999994</v>
      </c>
      <c r="AV8" s="207">
        <v>425.65013457999999</v>
      </c>
      <c r="AW8" s="207">
        <v>693.34874285000001</v>
      </c>
      <c r="AX8" s="207">
        <v>1104.3320272000001</v>
      </c>
      <c r="AY8" s="207">
        <v>996.81800266000005</v>
      </c>
      <c r="AZ8" s="207">
        <v>876.72374453999998</v>
      </c>
      <c r="BA8" s="207">
        <v>855.04485781999995</v>
      </c>
      <c r="BB8" s="246">
        <v>469.06887698999998</v>
      </c>
      <c r="BC8" s="246">
        <v>221.05717407</v>
      </c>
      <c r="BD8" s="246">
        <v>37.029172091</v>
      </c>
      <c r="BE8" s="246">
        <v>6.9829069256</v>
      </c>
      <c r="BF8" s="246">
        <v>19.956664537000002</v>
      </c>
      <c r="BG8" s="246">
        <v>104.24567578</v>
      </c>
      <c r="BH8" s="246">
        <v>411.78338421000001</v>
      </c>
      <c r="BI8" s="246">
        <v>735.33898399999998</v>
      </c>
      <c r="BJ8" s="246">
        <v>1121.7812260999999</v>
      </c>
      <c r="BK8" s="246">
        <v>1235.4643960999999</v>
      </c>
      <c r="BL8" s="246">
        <v>1017.0918539</v>
      </c>
      <c r="BM8" s="246">
        <v>842.91774088</v>
      </c>
      <c r="BN8" s="246">
        <v>478.11303407000003</v>
      </c>
      <c r="BO8" s="246">
        <v>227.40744151000001</v>
      </c>
      <c r="BP8" s="246">
        <v>39.381146856999997</v>
      </c>
      <c r="BQ8" s="246">
        <v>6.9879868175000004</v>
      </c>
      <c r="BR8" s="246">
        <v>19.962326465</v>
      </c>
      <c r="BS8" s="246">
        <v>104.27653967000001</v>
      </c>
      <c r="BT8" s="246">
        <v>411.81727426999998</v>
      </c>
      <c r="BU8" s="246">
        <v>735.33808810000005</v>
      </c>
      <c r="BV8" s="246">
        <v>1121.7305296</v>
      </c>
    </row>
    <row r="9" spans="1:74" ht="11.15" customHeight="1" x14ac:dyDescent="0.25">
      <c r="A9" s="7" t="s">
        <v>68</v>
      </c>
      <c r="B9" s="166" t="s">
        <v>420</v>
      </c>
      <c r="C9" s="207">
        <v>1359.8695785</v>
      </c>
      <c r="D9" s="207">
        <v>1285.0443127999999</v>
      </c>
      <c r="E9" s="207">
        <v>1002.4507765</v>
      </c>
      <c r="F9" s="207">
        <v>454.76803351000001</v>
      </c>
      <c r="G9" s="207">
        <v>272.59493556000001</v>
      </c>
      <c r="H9" s="207">
        <v>45.548116835000002</v>
      </c>
      <c r="I9" s="207">
        <v>8.1611167894999994</v>
      </c>
      <c r="J9" s="207">
        <v>32.477108174000001</v>
      </c>
      <c r="K9" s="207">
        <v>67.630084659000005</v>
      </c>
      <c r="L9" s="207">
        <v>526.32232532</v>
      </c>
      <c r="M9" s="207">
        <v>924.41550801000005</v>
      </c>
      <c r="N9" s="207">
        <v>1098.4840873999999</v>
      </c>
      <c r="O9" s="207">
        <v>1224.3486991</v>
      </c>
      <c r="P9" s="207">
        <v>1070.3915474999999</v>
      </c>
      <c r="Q9" s="207">
        <v>744.69877647999999</v>
      </c>
      <c r="R9" s="207">
        <v>532.49166789000003</v>
      </c>
      <c r="S9" s="207">
        <v>245.80335828</v>
      </c>
      <c r="T9" s="207">
        <v>20.885906438999999</v>
      </c>
      <c r="U9" s="207">
        <v>6.0005515045999998</v>
      </c>
      <c r="V9" s="207">
        <v>18.314292407</v>
      </c>
      <c r="W9" s="207">
        <v>142.55890946</v>
      </c>
      <c r="X9" s="207">
        <v>555.83428332000005</v>
      </c>
      <c r="Y9" s="207">
        <v>663.53496282000003</v>
      </c>
      <c r="Z9" s="207">
        <v>1097.2178191</v>
      </c>
      <c r="AA9" s="207">
        <v>1179.4359153</v>
      </c>
      <c r="AB9" s="207">
        <v>1374.0829080000001</v>
      </c>
      <c r="AC9" s="207">
        <v>672.15917087000003</v>
      </c>
      <c r="AD9" s="207">
        <v>478.51234796</v>
      </c>
      <c r="AE9" s="207">
        <v>225.37731054</v>
      </c>
      <c r="AF9" s="207">
        <v>14.122117829</v>
      </c>
      <c r="AG9" s="207">
        <v>8.0354334598000001</v>
      </c>
      <c r="AH9" s="207">
        <v>11.584412987</v>
      </c>
      <c r="AI9" s="207">
        <v>67.737648433000004</v>
      </c>
      <c r="AJ9" s="207">
        <v>294.96925877000001</v>
      </c>
      <c r="AK9" s="207">
        <v>737.32216712000002</v>
      </c>
      <c r="AL9" s="207">
        <v>993.46291293000002</v>
      </c>
      <c r="AM9" s="207">
        <v>1441.3677499</v>
      </c>
      <c r="AN9" s="207">
        <v>1194.6193837000001</v>
      </c>
      <c r="AO9" s="207">
        <v>847.43799106999995</v>
      </c>
      <c r="AP9" s="207">
        <v>577.18832314999997</v>
      </c>
      <c r="AQ9" s="207">
        <v>185.20823894</v>
      </c>
      <c r="AR9" s="207">
        <v>29.807235236</v>
      </c>
      <c r="AS9" s="207">
        <v>9.3457760397000005</v>
      </c>
      <c r="AT9" s="207">
        <v>18.555470175</v>
      </c>
      <c r="AU9" s="207">
        <v>84.259270985000001</v>
      </c>
      <c r="AV9" s="207">
        <v>403.62615135999999</v>
      </c>
      <c r="AW9" s="207">
        <v>823.86129841000002</v>
      </c>
      <c r="AX9" s="207">
        <v>1287.7004128999999</v>
      </c>
      <c r="AY9" s="207">
        <v>1181.9457973999999</v>
      </c>
      <c r="AZ9" s="207">
        <v>1027.4658846</v>
      </c>
      <c r="BA9" s="207">
        <v>967.50388223000004</v>
      </c>
      <c r="BB9" s="246">
        <v>490.31408090999997</v>
      </c>
      <c r="BC9" s="246">
        <v>204.85582085999999</v>
      </c>
      <c r="BD9" s="246">
        <v>46.542900336000002</v>
      </c>
      <c r="BE9" s="246">
        <v>14.603628053</v>
      </c>
      <c r="BF9" s="246">
        <v>25.886788066000001</v>
      </c>
      <c r="BG9" s="246">
        <v>127.17351135</v>
      </c>
      <c r="BH9" s="246">
        <v>426.78313421000001</v>
      </c>
      <c r="BI9" s="246">
        <v>813.31988695999996</v>
      </c>
      <c r="BJ9" s="246">
        <v>1237.6373959</v>
      </c>
      <c r="BK9" s="246">
        <v>1326.8383083000001</v>
      </c>
      <c r="BL9" s="246">
        <v>1062.5873790999999</v>
      </c>
      <c r="BM9" s="246">
        <v>845.58396355000002</v>
      </c>
      <c r="BN9" s="246">
        <v>461.77637275000001</v>
      </c>
      <c r="BO9" s="246">
        <v>207.36243028000001</v>
      </c>
      <c r="BP9" s="246">
        <v>47.354444731999997</v>
      </c>
      <c r="BQ9" s="246">
        <v>14.61535643</v>
      </c>
      <c r="BR9" s="246">
        <v>25.899568411000001</v>
      </c>
      <c r="BS9" s="246">
        <v>127.22823783</v>
      </c>
      <c r="BT9" s="246">
        <v>426.89173356999999</v>
      </c>
      <c r="BU9" s="246">
        <v>813.46215686000005</v>
      </c>
      <c r="BV9" s="246">
        <v>1237.7934047000001</v>
      </c>
    </row>
    <row r="10" spans="1:74" ht="11.15" customHeight="1" x14ac:dyDescent="0.25">
      <c r="A10" s="7" t="s">
        <v>324</v>
      </c>
      <c r="B10" s="166" t="s">
        <v>449</v>
      </c>
      <c r="C10" s="207">
        <v>583.74473809999995</v>
      </c>
      <c r="D10" s="207">
        <v>377.84042726000001</v>
      </c>
      <c r="E10" s="207">
        <v>376.55777343</v>
      </c>
      <c r="F10" s="207">
        <v>109.74291844</v>
      </c>
      <c r="G10" s="207">
        <v>16.009837358999999</v>
      </c>
      <c r="H10" s="207">
        <v>2.1742310295</v>
      </c>
      <c r="I10" s="207">
        <v>2.7349968209999999E-2</v>
      </c>
      <c r="J10" s="207">
        <v>8.1956871229E-2</v>
      </c>
      <c r="K10" s="207">
        <v>2.0238777578999998</v>
      </c>
      <c r="L10" s="207">
        <v>77.960353287999993</v>
      </c>
      <c r="M10" s="207">
        <v>392.99116185000003</v>
      </c>
      <c r="N10" s="207">
        <v>450.55291461000002</v>
      </c>
      <c r="O10" s="207">
        <v>481.67756772000001</v>
      </c>
      <c r="P10" s="207">
        <v>397.00190673999998</v>
      </c>
      <c r="Q10" s="207">
        <v>231.49382901999999</v>
      </c>
      <c r="R10" s="207">
        <v>177.50577758</v>
      </c>
      <c r="S10" s="207">
        <v>74.134964737000004</v>
      </c>
      <c r="T10" s="207">
        <v>1.7654537791</v>
      </c>
      <c r="U10" s="207">
        <v>0</v>
      </c>
      <c r="V10" s="207">
        <v>5.4032187591000001E-2</v>
      </c>
      <c r="W10" s="207">
        <v>17.015978637</v>
      </c>
      <c r="X10" s="207">
        <v>96.166501300999997</v>
      </c>
      <c r="Y10" s="207">
        <v>226.66239949999999</v>
      </c>
      <c r="Z10" s="207">
        <v>555.98610189999999</v>
      </c>
      <c r="AA10" s="207">
        <v>578.08450606999997</v>
      </c>
      <c r="AB10" s="207">
        <v>484.01644599999997</v>
      </c>
      <c r="AC10" s="207">
        <v>283.10239123999997</v>
      </c>
      <c r="AD10" s="207">
        <v>153.47101619</v>
      </c>
      <c r="AE10" s="207">
        <v>56.582404304999997</v>
      </c>
      <c r="AF10" s="207">
        <v>1.2805403162</v>
      </c>
      <c r="AG10" s="207">
        <v>5.3443892850000001E-2</v>
      </c>
      <c r="AH10" s="207">
        <v>2.6685891904E-2</v>
      </c>
      <c r="AI10" s="207">
        <v>10.294082383999999</v>
      </c>
      <c r="AJ10" s="207">
        <v>69.669334277999994</v>
      </c>
      <c r="AK10" s="207">
        <v>377.08100144999997</v>
      </c>
      <c r="AL10" s="207">
        <v>350.39355782000001</v>
      </c>
      <c r="AM10" s="207">
        <v>643.94459497000003</v>
      </c>
      <c r="AN10" s="207">
        <v>410.98722416999999</v>
      </c>
      <c r="AO10" s="207">
        <v>286.52989560999998</v>
      </c>
      <c r="AP10" s="207">
        <v>156.84725062999999</v>
      </c>
      <c r="AQ10" s="207">
        <v>31.040910050000001</v>
      </c>
      <c r="AR10" s="207">
        <v>1.0327597567</v>
      </c>
      <c r="AS10" s="207">
        <v>2.6242145825999999E-2</v>
      </c>
      <c r="AT10" s="207">
        <v>5.2411206056999997E-2</v>
      </c>
      <c r="AU10" s="207">
        <v>12.909179059</v>
      </c>
      <c r="AV10" s="207">
        <v>177.31823732000001</v>
      </c>
      <c r="AW10" s="207">
        <v>266.73610848999999</v>
      </c>
      <c r="AX10" s="207">
        <v>535.45400471000005</v>
      </c>
      <c r="AY10" s="207">
        <v>449.05654511</v>
      </c>
      <c r="AZ10" s="207">
        <v>305.05994057999999</v>
      </c>
      <c r="BA10" s="207">
        <v>318.90239029999998</v>
      </c>
      <c r="BB10" s="246">
        <v>133.15658791000001</v>
      </c>
      <c r="BC10" s="246">
        <v>41.018676202000002</v>
      </c>
      <c r="BD10" s="246">
        <v>1.4999991516</v>
      </c>
      <c r="BE10" s="246">
        <v>2.5836570779999998E-2</v>
      </c>
      <c r="BF10" s="246">
        <v>0.22765733328000001</v>
      </c>
      <c r="BG10" s="246">
        <v>12.784272419000001</v>
      </c>
      <c r="BH10" s="246">
        <v>128.55614642</v>
      </c>
      <c r="BI10" s="246">
        <v>299.42180748999999</v>
      </c>
      <c r="BJ10" s="246">
        <v>514.50144611999997</v>
      </c>
      <c r="BK10" s="246">
        <v>581.68767910999998</v>
      </c>
      <c r="BL10" s="246">
        <v>448.42148885</v>
      </c>
      <c r="BM10" s="246">
        <v>335.33684305999998</v>
      </c>
      <c r="BN10" s="246">
        <v>148.04356935000001</v>
      </c>
      <c r="BO10" s="246">
        <v>45.474013503999998</v>
      </c>
      <c r="BP10" s="246">
        <v>1.174092337</v>
      </c>
      <c r="BQ10" s="246">
        <v>2.5496688744999999E-2</v>
      </c>
      <c r="BR10" s="246">
        <v>0.22521916555999999</v>
      </c>
      <c r="BS10" s="246">
        <v>12.715724977000001</v>
      </c>
      <c r="BT10" s="246">
        <v>128.11121231999999</v>
      </c>
      <c r="BU10" s="246">
        <v>298.63769072000002</v>
      </c>
      <c r="BV10" s="246">
        <v>513.40386347000003</v>
      </c>
    </row>
    <row r="11" spans="1:74" ht="11.15" customHeight="1" x14ac:dyDescent="0.25">
      <c r="A11" s="7" t="s">
        <v>69</v>
      </c>
      <c r="B11" s="166" t="s">
        <v>422</v>
      </c>
      <c r="C11" s="207">
        <v>747.77472876000002</v>
      </c>
      <c r="D11" s="207">
        <v>458.91976261000002</v>
      </c>
      <c r="E11" s="207">
        <v>505.08486524</v>
      </c>
      <c r="F11" s="207">
        <v>165.47379594</v>
      </c>
      <c r="G11" s="207">
        <v>24.034847008</v>
      </c>
      <c r="H11" s="207">
        <v>3.1589231252999999</v>
      </c>
      <c r="I11" s="207">
        <v>0</v>
      </c>
      <c r="J11" s="207">
        <v>0</v>
      </c>
      <c r="K11" s="207">
        <v>1.3948948488999999</v>
      </c>
      <c r="L11" s="207">
        <v>128.10577046</v>
      </c>
      <c r="M11" s="207">
        <v>572.89870538000002</v>
      </c>
      <c r="N11" s="207">
        <v>572.76901217</v>
      </c>
      <c r="O11" s="207">
        <v>634.82387773999994</v>
      </c>
      <c r="P11" s="207">
        <v>553.69481273999997</v>
      </c>
      <c r="Q11" s="207">
        <v>293.20655604000001</v>
      </c>
      <c r="R11" s="207">
        <v>247.5801683</v>
      </c>
      <c r="S11" s="207">
        <v>85.737701365999996</v>
      </c>
      <c r="T11" s="207">
        <v>2.6942096574000001</v>
      </c>
      <c r="U11" s="207">
        <v>0</v>
      </c>
      <c r="V11" s="207">
        <v>0</v>
      </c>
      <c r="W11" s="207">
        <v>19.959458244</v>
      </c>
      <c r="X11" s="207">
        <v>154.43823689999999</v>
      </c>
      <c r="Y11" s="207">
        <v>344.57809811999999</v>
      </c>
      <c r="Z11" s="207">
        <v>726.03212221000001</v>
      </c>
      <c r="AA11" s="207">
        <v>737.08920766000006</v>
      </c>
      <c r="AB11" s="207">
        <v>715.41245389000005</v>
      </c>
      <c r="AC11" s="207">
        <v>338.16175748000001</v>
      </c>
      <c r="AD11" s="207">
        <v>230.81118237000001</v>
      </c>
      <c r="AE11" s="207">
        <v>82.542691442000006</v>
      </c>
      <c r="AF11" s="207">
        <v>0.92540403234000002</v>
      </c>
      <c r="AG11" s="207">
        <v>0</v>
      </c>
      <c r="AH11" s="207">
        <v>0</v>
      </c>
      <c r="AI11" s="207">
        <v>19.321268849999999</v>
      </c>
      <c r="AJ11" s="207">
        <v>103.42296928</v>
      </c>
      <c r="AK11" s="207">
        <v>521.80402119999997</v>
      </c>
      <c r="AL11" s="207">
        <v>413.94985123999999</v>
      </c>
      <c r="AM11" s="207">
        <v>846.62426920999997</v>
      </c>
      <c r="AN11" s="207">
        <v>590.4980564</v>
      </c>
      <c r="AO11" s="207">
        <v>387.86408729999999</v>
      </c>
      <c r="AP11" s="207">
        <v>215.71114420999999</v>
      </c>
      <c r="AQ11" s="207">
        <v>31.199649788999999</v>
      </c>
      <c r="AR11" s="207">
        <v>0.69120120851</v>
      </c>
      <c r="AS11" s="207">
        <v>0</v>
      </c>
      <c r="AT11" s="207">
        <v>0</v>
      </c>
      <c r="AU11" s="207">
        <v>22.377662667999999</v>
      </c>
      <c r="AV11" s="207">
        <v>238.16330176</v>
      </c>
      <c r="AW11" s="207">
        <v>425.50113894999998</v>
      </c>
      <c r="AX11" s="207">
        <v>669.07353355999999</v>
      </c>
      <c r="AY11" s="207">
        <v>577.82163555</v>
      </c>
      <c r="AZ11" s="207">
        <v>412.40269475999997</v>
      </c>
      <c r="BA11" s="207">
        <v>413.07212621000002</v>
      </c>
      <c r="BB11" s="246">
        <v>178.11437372</v>
      </c>
      <c r="BC11" s="246">
        <v>56.894035183</v>
      </c>
      <c r="BD11" s="246">
        <v>2.1028604102999999</v>
      </c>
      <c r="BE11" s="246">
        <v>0</v>
      </c>
      <c r="BF11" s="246">
        <v>0.22948142787</v>
      </c>
      <c r="BG11" s="246">
        <v>20.913733454999999</v>
      </c>
      <c r="BH11" s="246">
        <v>186.15439208000001</v>
      </c>
      <c r="BI11" s="246">
        <v>425.39466162000002</v>
      </c>
      <c r="BJ11" s="246">
        <v>706.95517859999995</v>
      </c>
      <c r="BK11" s="246">
        <v>780.06836186999999</v>
      </c>
      <c r="BL11" s="246">
        <v>597.85053584000002</v>
      </c>
      <c r="BM11" s="246">
        <v>440.90372414000001</v>
      </c>
      <c r="BN11" s="246">
        <v>199.18682998</v>
      </c>
      <c r="BO11" s="246">
        <v>62.831944262999997</v>
      </c>
      <c r="BP11" s="246">
        <v>2.6965291015999999</v>
      </c>
      <c r="BQ11" s="246">
        <v>0</v>
      </c>
      <c r="BR11" s="246">
        <v>0.22899196790000001</v>
      </c>
      <c r="BS11" s="246">
        <v>20.928895743999998</v>
      </c>
      <c r="BT11" s="246">
        <v>186.25817888</v>
      </c>
      <c r="BU11" s="246">
        <v>425.55008864000001</v>
      </c>
      <c r="BV11" s="246">
        <v>707.15402871000003</v>
      </c>
    </row>
    <row r="12" spans="1:74" ht="11.15" customHeight="1" x14ac:dyDescent="0.25">
      <c r="A12" s="7" t="s">
        <v>70</v>
      </c>
      <c r="B12" s="166" t="s">
        <v>423</v>
      </c>
      <c r="C12" s="207">
        <v>545.16686693999998</v>
      </c>
      <c r="D12" s="207">
        <v>356.63429043000002</v>
      </c>
      <c r="E12" s="207">
        <v>305.2972772</v>
      </c>
      <c r="F12" s="207">
        <v>78.219378930000005</v>
      </c>
      <c r="G12" s="207">
        <v>11.380549191</v>
      </c>
      <c r="H12" s="207">
        <v>0.24574121054</v>
      </c>
      <c r="I12" s="207">
        <v>0</v>
      </c>
      <c r="J12" s="207">
        <v>7.4089508425000006E-2</v>
      </c>
      <c r="K12" s="207">
        <v>7.4049652241000005E-2</v>
      </c>
      <c r="L12" s="207">
        <v>84.320831609999999</v>
      </c>
      <c r="M12" s="207">
        <v>345.52328669000002</v>
      </c>
      <c r="N12" s="207">
        <v>418.21219223999998</v>
      </c>
      <c r="O12" s="207">
        <v>429.70840384000002</v>
      </c>
      <c r="P12" s="207">
        <v>401.82181806</v>
      </c>
      <c r="Q12" s="207">
        <v>138.79492816999999</v>
      </c>
      <c r="R12" s="207">
        <v>88.814318396999994</v>
      </c>
      <c r="S12" s="207">
        <v>12.601818637999999</v>
      </c>
      <c r="T12" s="207">
        <v>7.3736957295000002E-2</v>
      </c>
      <c r="U12" s="207">
        <v>0</v>
      </c>
      <c r="V12" s="207">
        <v>0.24441006736000001</v>
      </c>
      <c r="W12" s="207">
        <v>7.4409827091</v>
      </c>
      <c r="X12" s="207">
        <v>83.234742073999996</v>
      </c>
      <c r="Y12" s="207">
        <v>174.93631313</v>
      </c>
      <c r="Z12" s="207">
        <v>477.00555114000002</v>
      </c>
      <c r="AA12" s="207">
        <v>515.26652659000001</v>
      </c>
      <c r="AB12" s="207">
        <v>579.77927862000001</v>
      </c>
      <c r="AC12" s="207">
        <v>200.47479842000001</v>
      </c>
      <c r="AD12" s="207">
        <v>102.85306992</v>
      </c>
      <c r="AE12" s="207">
        <v>18.106493388000001</v>
      </c>
      <c r="AF12" s="207">
        <v>7.3462074500000002E-2</v>
      </c>
      <c r="AG12" s="207">
        <v>0</v>
      </c>
      <c r="AH12" s="207">
        <v>0</v>
      </c>
      <c r="AI12" s="207">
        <v>1.1674268546</v>
      </c>
      <c r="AJ12" s="207">
        <v>32.532426387000001</v>
      </c>
      <c r="AK12" s="207">
        <v>258.15476167000003</v>
      </c>
      <c r="AL12" s="207">
        <v>205.03611172999999</v>
      </c>
      <c r="AM12" s="207">
        <v>577.06867838999995</v>
      </c>
      <c r="AN12" s="207">
        <v>497.77796718000002</v>
      </c>
      <c r="AO12" s="207">
        <v>261.13018106999999</v>
      </c>
      <c r="AP12" s="207">
        <v>52.094913931000001</v>
      </c>
      <c r="AQ12" s="207">
        <v>3.7785968325999999</v>
      </c>
      <c r="AR12" s="207">
        <v>0</v>
      </c>
      <c r="AS12" s="207">
        <v>0</v>
      </c>
      <c r="AT12" s="207">
        <v>7.2944548159999997E-2</v>
      </c>
      <c r="AU12" s="207">
        <v>1.5721514688</v>
      </c>
      <c r="AV12" s="207">
        <v>65.173306666000002</v>
      </c>
      <c r="AW12" s="207">
        <v>299.09555044000001</v>
      </c>
      <c r="AX12" s="207">
        <v>439.74388858999998</v>
      </c>
      <c r="AY12" s="207">
        <v>402.15813587000002</v>
      </c>
      <c r="AZ12" s="207">
        <v>327.98061819999998</v>
      </c>
      <c r="BA12" s="207">
        <v>216.79270167999999</v>
      </c>
      <c r="BB12" s="246">
        <v>69.269778187</v>
      </c>
      <c r="BC12" s="246">
        <v>8.2979204931999995</v>
      </c>
      <c r="BD12" s="246">
        <v>0.24097132954</v>
      </c>
      <c r="BE12" s="246">
        <v>0</v>
      </c>
      <c r="BF12" s="246">
        <v>0.24071418980000001</v>
      </c>
      <c r="BG12" s="246">
        <v>4.1108736443999998</v>
      </c>
      <c r="BH12" s="246">
        <v>62.737885222999999</v>
      </c>
      <c r="BI12" s="246">
        <v>249.45916048999999</v>
      </c>
      <c r="BJ12" s="246">
        <v>499.03038728000001</v>
      </c>
      <c r="BK12" s="246">
        <v>546.78294549999998</v>
      </c>
      <c r="BL12" s="246">
        <v>397.63855252000002</v>
      </c>
      <c r="BM12" s="246">
        <v>257.11383977999998</v>
      </c>
      <c r="BN12" s="246">
        <v>79.802610122999994</v>
      </c>
      <c r="BO12" s="246">
        <v>9.9494216483999995</v>
      </c>
      <c r="BP12" s="246">
        <v>0.33481513315</v>
      </c>
      <c r="BQ12" s="246">
        <v>0</v>
      </c>
      <c r="BR12" s="246">
        <v>0.23924205340999999</v>
      </c>
      <c r="BS12" s="246">
        <v>4.0930908326999997</v>
      </c>
      <c r="BT12" s="246">
        <v>62.618715471000002</v>
      </c>
      <c r="BU12" s="246">
        <v>249.25899530000001</v>
      </c>
      <c r="BV12" s="246">
        <v>498.78668848000001</v>
      </c>
    </row>
    <row r="13" spans="1:74" ht="11.15" customHeight="1" x14ac:dyDescent="0.25">
      <c r="A13" s="7" t="s">
        <v>71</v>
      </c>
      <c r="B13" s="166" t="s">
        <v>424</v>
      </c>
      <c r="C13" s="207">
        <v>896.75462001999995</v>
      </c>
      <c r="D13" s="207">
        <v>870.00702004000004</v>
      </c>
      <c r="E13" s="207">
        <v>670.59220429000004</v>
      </c>
      <c r="F13" s="207">
        <v>376.63827166999999</v>
      </c>
      <c r="G13" s="207">
        <v>316.59673724999999</v>
      </c>
      <c r="H13" s="207">
        <v>97.752123948000005</v>
      </c>
      <c r="I13" s="207">
        <v>14.798805333000001</v>
      </c>
      <c r="J13" s="207">
        <v>16.942957465999999</v>
      </c>
      <c r="K13" s="207">
        <v>96.352386492999997</v>
      </c>
      <c r="L13" s="207">
        <v>481.60409392000003</v>
      </c>
      <c r="M13" s="207">
        <v>620.99833576000003</v>
      </c>
      <c r="N13" s="207">
        <v>873.85340810000002</v>
      </c>
      <c r="O13" s="207">
        <v>853.56161415999998</v>
      </c>
      <c r="P13" s="207">
        <v>766.65362297000001</v>
      </c>
      <c r="Q13" s="207">
        <v>601.70298422999997</v>
      </c>
      <c r="R13" s="207">
        <v>415.35147647999997</v>
      </c>
      <c r="S13" s="207">
        <v>186.44862537</v>
      </c>
      <c r="T13" s="207">
        <v>74.156288124</v>
      </c>
      <c r="U13" s="207">
        <v>14.210183476999999</v>
      </c>
      <c r="V13" s="207">
        <v>9.1025198616999994</v>
      </c>
      <c r="W13" s="207">
        <v>104.10090074</v>
      </c>
      <c r="X13" s="207">
        <v>326.60973804000002</v>
      </c>
      <c r="Y13" s="207">
        <v>567.22047524000004</v>
      </c>
      <c r="Z13" s="207">
        <v>888.08150411999998</v>
      </c>
      <c r="AA13" s="207">
        <v>877.94533021999996</v>
      </c>
      <c r="AB13" s="207">
        <v>782.99632096000005</v>
      </c>
      <c r="AC13" s="207">
        <v>646.23465063000003</v>
      </c>
      <c r="AD13" s="207">
        <v>406.25941337</v>
      </c>
      <c r="AE13" s="207">
        <v>222.08325318000001</v>
      </c>
      <c r="AF13" s="207">
        <v>34.732926038000002</v>
      </c>
      <c r="AG13" s="207">
        <v>4.5221535565000002</v>
      </c>
      <c r="AH13" s="207">
        <v>23.221013848999998</v>
      </c>
      <c r="AI13" s="207">
        <v>82.496634189000005</v>
      </c>
      <c r="AJ13" s="207">
        <v>346.50662342999999</v>
      </c>
      <c r="AK13" s="207">
        <v>493.70215059999998</v>
      </c>
      <c r="AL13" s="207">
        <v>795.77930861000004</v>
      </c>
      <c r="AM13" s="207">
        <v>887.82322599999998</v>
      </c>
      <c r="AN13" s="207">
        <v>806.27208121000001</v>
      </c>
      <c r="AO13" s="207">
        <v>609.33314737000001</v>
      </c>
      <c r="AP13" s="207">
        <v>423.78859440000002</v>
      </c>
      <c r="AQ13" s="207">
        <v>244.05772264000001</v>
      </c>
      <c r="AR13" s="207">
        <v>70.072371583000006</v>
      </c>
      <c r="AS13" s="207">
        <v>6.7792266627000002</v>
      </c>
      <c r="AT13" s="207">
        <v>11.894480733</v>
      </c>
      <c r="AU13" s="207">
        <v>66.399663751999995</v>
      </c>
      <c r="AV13" s="207">
        <v>314.54641275</v>
      </c>
      <c r="AW13" s="207">
        <v>775.40283927999997</v>
      </c>
      <c r="AX13" s="207">
        <v>931.03528487000005</v>
      </c>
      <c r="AY13" s="207">
        <v>965.24204306000001</v>
      </c>
      <c r="AZ13" s="207">
        <v>824.86896976000003</v>
      </c>
      <c r="BA13" s="207">
        <v>797.39991024999995</v>
      </c>
      <c r="BB13" s="246">
        <v>448.04035675</v>
      </c>
      <c r="BC13" s="246">
        <v>221.19974879</v>
      </c>
      <c r="BD13" s="246">
        <v>79.804930810000002</v>
      </c>
      <c r="BE13" s="246">
        <v>15.279382642</v>
      </c>
      <c r="BF13" s="246">
        <v>20.750311677999999</v>
      </c>
      <c r="BG13" s="246">
        <v>114.3528671</v>
      </c>
      <c r="BH13" s="246">
        <v>336.47717021</v>
      </c>
      <c r="BI13" s="246">
        <v>634.56286109999996</v>
      </c>
      <c r="BJ13" s="246">
        <v>916.43747900999995</v>
      </c>
      <c r="BK13" s="246">
        <v>908.43742120000002</v>
      </c>
      <c r="BL13" s="246">
        <v>738.87323018999996</v>
      </c>
      <c r="BM13" s="246">
        <v>620.28617210000004</v>
      </c>
      <c r="BN13" s="246">
        <v>412.89124198000002</v>
      </c>
      <c r="BO13" s="246">
        <v>220.65380787000001</v>
      </c>
      <c r="BP13" s="246">
        <v>82.632116472999996</v>
      </c>
      <c r="BQ13" s="246">
        <v>15.276265792</v>
      </c>
      <c r="BR13" s="246">
        <v>20.735814045000001</v>
      </c>
      <c r="BS13" s="246">
        <v>114.24188314</v>
      </c>
      <c r="BT13" s="246">
        <v>336.15598877000002</v>
      </c>
      <c r="BU13" s="246">
        <v>634.12664587999996</v>
      </c>
      <c r="BV13" s="246">
        <v>915.96597887999997</v>
      </c>
    </row>
    <row r="14" spans="1:74" ht="11.15" customHeight="1" x14ac:dyDescent="0.25">
      <c r="A14" s="7" t="s">
        <v>72</v>
      </c>
      <c r="B14" s="166" t="s">
        <v>425</v>
      </c>
      <c r="C14" s="207">
        <v>541.81341337000003</v>
      </c>
      <c r="D14" s="207">
        <v>655.05645251999999</v>
      </c>
      <c r="E14" s="207">
        <v>490.52980847999999</v>
      </c>
      <c r="F14" s="207">
        <v>275.17098756000001</v>
      </c>
      <c r="G14" s="207">
        <v>241.14892104</v>
      </c>
      <c r="H14" s="207">
        <v>60.073124495999998</v>
      </c>
      <c r="I14" s="207">
        <v>20.030462248999999</v>
      </c>
      <c r="J14" s="207">
        <v>12.203558531000001</v>
      </c>
      <c r="K14" s="207">
        <v>64.151712437</v>
      </c>
      <c r="L14" s="207">
        <v>238.53445948000001</v>
      </c>
      <c r="M14" s="207">
        <v>371.39172163000001</v>
      </c>
      <c r="N14" s="207">
        <v>575.19732196999996</v>
      </c>
      <c r="O14" s="207">
        <v>563.32583251000005</v>
      </c>
      <c r="P14" s="207">
        <v>446.53701343</v>
      </c>
      <c r="Q14" s="207">
        <v>525.64388394000002</v>
      </c>
      <c r="R14" s="207">
        <v>309.40524864000002</v>
      </c>
      <c r="S14" s="207">
        <v>147.81565863</v>
      </c>
      <c r="T14" s="207">
        <v>70.570664855999993</v>
      </c>
      <c r="U14" s="207">
        <v>18.916610368000001</v>
      </c>
      <c r="V14" s="207">
        <v>15.606568705999999</v>
      </c>
      <c r="W14" s="207">
        <v>30.65632987</v>
      </c>
      <c r="X14" s="207">
        <v>133.32713335</v>
      </c>
      <c r="Y14" s="207">
        <v>411.82109436000002</v>
      </c>
      <c r="Z14" s="207">
        <v>541.84809825000002</v>
      </c>
      <c r="AA14" s="207">
        <v>549.25277449999999</v>
      </c>
      <c r="AB14" s="207">
        <v>492.62048060000001</v>
      </c>
      <c r="AC14" s="207">
        <v>524.60376866000001</v>
      </c>
      <c r="AD14" s="207">
        <v>285.3060504</v>
      </c>
      <c r="AE14" s="207">
        <v>174.58572265000001</v>
      </c>
      <c r="AF14" s="207">
        <v>28.361160029000001</v>
      </c>
      <c r="AG14" s="207">
        <v>10.4768519</v>
      </c>
      <c r="AH14" s="207">
        <v>14.308398432000001</v>
      </c>
      <c r="AI14" s="207">
        <v>52.661379813000003</v>
      </c>
      <c r="AJ14" s="207">
        <v>245.97724539000001</v>
      </c>
      <c r="AK14" s="207">
        <v>322.47646665000002</v>
      </c>
      <c r="AL14" s="207">
        <v>633.55994065000004</v>
      </c>
      <c r="AM14" s="207">
        <v>538.31613758000003</v>
      </c>
      <c r="AN14" s="207">
        <v>467.40826293999999</v>
      </c>
      <c r="AO14" s="207">
        <v>396.49170170999997</v>
      </c>
      <c r="AP14" s="207">
        <v>335.64937974999998</v>
      </c>
      <c r="AQ14" s="207">
        <v>212.40884997000001</v>
      </c>
      <c r="AR14" s="207">
        <v>55.632435430999998</v>
      </c>
      <c r="AS14" s="207">
        <v>10.189743218</v>
      </c>
      <c r="AT14" s="207">
        <v>7.5798108023999999</v>
      </c>
      <c r="AU14" s="207">
        <v>30.723515675000002</v>
      </c>
      <c r="AV14" s="207">
        <v>133.70432959999999</v>
      </c>
      <c r="AW14" s="207">
        <v>525.94841658999997</v>
      </c>
      <c r="AX14" s="207">
        <v>636.41860885999995</v>
      </c>
      <c r="AY14" s="207">
        <v>628.21738728000003</v>
      </c>
      <c r="AZ14" s="207">
        <v>590.99161222999999</v>
      </c>
      <c r="BA14" s="207">
        <v>596.90399008999998</v>
      </c>
      <c r="BB14" s="246">
        <v>362.25019158999999</v>
      </c>
      <c r="BC14" s="246">
        <v>201.7580346</v>
      </c>
      <c r="BD14" s="246">
        <v>78.739933368999999</v>
      </c>
      <c r="BE14" s="246">
        <v>18.276530011999998</v>
      </c>
      <c r="BF14" s="246">
        <v>17.000823140000001</v>
      </c>
      <c r="BG14" s="246">
        <v>47.481133956000001</v>
      </c>
      <c r="BH14" s="246">
        <v>196.30203487</v>
      </c>
      <c r="BI14" s="246">
        <v>423.82037549</v>
      </c>
      <c r="BJ14" s="246">
        <v>612.17512536000004</v>
      </c>
      <c r="BK14" s="246">
        <v>598.25464088000001</v>
      </c>
      <c r="BL14" s="246">
        <v>499.03040164999999</v>
      </c>
      <c r="BM14" s="246">
        <v>462.43965353999999</v>
      </c>
      <c r="BN14" s="246">
        <v>342.22308695999999</v>
      </c>
      <c r="BO14" s="246">
        <v>199.09748216</v>
      </c>
      <c r="BP14" s="246">
        <v>80.248837891999997</v>
      </c>
      <c r="BQ14" s="246">
        <v>18.342356985999999</v>
      </c>
      <c r="BR14" s="246">
        <v>17.049268443999999</v>
      </c>
      <c r="BS14" s="246">
        <v>47.618179005000002</v>
      </c>
      <c r="BT14" s="246">
        <v>196.61133261000001</v>
      </c>
      <c r="BU14" s="246">
        <v>424.17792709000003</v>
      </c>
      <c r="BV14" s="246">
        <v>612.56435999999997</v>
      </c>
    </row>
    <row r="15" spans="1:74" ht="11.15" customHeight="1" x14ac:dyDescent="0.25">
      <c r="A15" s="7" t="s">
        <v>543</v>
      </c>
      <c r="B15" s="166" t="s">
        <v>450</v>
      </c>
      <c r="C15" s="207">
        <v>861.54186413000002</v>
      </c>
      <c r="D15" s="207">
        <v>721.53446431999998</v>
      </c>
      <c r="E15" s="207">
        <v>634.07216879999999</v>
      </c>
      <c r="F15" s="207">
        <v>289.04407414999997</v>
      </c>
      <c r="G15" s="207">
        <v>159.04825582999999</v>
      </c>
      <c r="H15" s="207">
        <v>34.301330116999999</v>
      </c>
      <c r="I15" s="207">
        <v>5.2700301378000001</v>
      </c>
      <c r="J15" s="207">
        <v>10.280430689999999</v>
      </c>
      <c r="K15" s="207">
        <v>41.395116108000003</v>
      </c>
      <c r="L15" s="207">
        <v>254.9214499</v>
      </c>
      <c r="M15" s="207">
        <v>591.28720662000001</v>
      </c>
      <c r="N15" s="207">
        <v>717.69563199000004</v>
      </c>
      <c r="O15" s="207">
        <v>741.18945052000004</v>
      </c>
      <c r="P15" s="207">
        <v>653.66530422000005</v>
      </c>
      <c r="Q15" s="207">
        <v>485.47080167000001</v>
      </c>
      <c r="R15" s="207">
        <v>360.07239509999999</v>
      </c>
      <c r="S15" s="207">
        <v>157.04727009999999</v>
      </c>
      <c r="T15" s="207">
        <v>25.660212541</v>
      </c>
      <c r="U15" s="207">
        <v>4.6737164811999996</v>
      </c>
      <c r="V15" s="207">
        <v>7.2798850232000003</v>
      </c>
      <c r="W15" s="207">
        <v>58.493589389999997</v>
      </c>
      <c r="X15" s="207">
        <v>248.37713095000001</v>
      </c>
      <c r="Y15" s="207">
        <v>422.90138637000001</v>
      </c>
      <c r="Z15" s="207">
        <v>751.60272296000005</v>
      </c>
      <c r="AA15" s="207">
        <v>804.91856414999995</v>
      </c>
      <c r="AB15" s="207">
        <v>794.09339522000005</v>
      </c>
      <c r="AC15" s="207">
        <v>508.71425326000002</v>
      </c>
      <c r="AD15" s="207">
        <v>308.54102239000002</v>
      </c>
      <c r="AE15" s="207">
        <v>151.38632724999999</v>
      </c>
      <c r="AF15" s="207">
        <v>12.465183869000001</v>
      </c>
      <c r="AG15" s="207">
        <v>4.5534488351000002</v>
      </c>
      <c r="AH15" s="207">
        <v>5.9933897916000003</v>
      </c>
      <c r="AI15" s="207">
        <v>40.198593320999997</v>
      </c>
      <c r="AJ15" s="207">
        <v>180.35454232999999</v>
      </c>
      <c r="AK15" s="207">
        <v>509.35854965999999</v>
      </c>
      <c r="AL15" s="207">
        <v>615.96764904999998</v>
      </c>
      <c r="AM15" s="207">
        <v>912.73411367000006</v>
      </c>
      <c r="AN15" s="207">
        <v>710.04764912999997</v>
      </c>
      <c r="AO15" s="207">
        <v>524.37105530999997</v>
      </c>
      <c r="AP15" s="207">
        <v>341.66508042999999</v>
      </c>
      <c r="AQ15" s="207">
        <v>122.82118723000001</v>
      </c>
      <c r="AR15" s="207">
        <v>26.008002694000002</v>
      </c>
      <c r="AS15" s="207">
        <v>3.5968577721999999</v>
      </c>
      <c r="AT15" s="207">
        <v>5.8964774773000004</v>
      </c>
      <c r="AU15" s="207">
        <v>44.656847009000003</v>
      </c>
      <c r="AV15" s="207">
        <v>256.91610904999999</v>
      </c>
      <c r="AW15" s="207">
        <v>512.91010931000005</v>
      </c>
      <c r="AX15" s="207">
        <v>782.59511185999997</v>
      </c>
      <c r="AY15" s="207">
        <v>714.79995535</v>
      </c>
      <c r="AZ15" s="207">
        <v>619.79301448000001</v>
      </c>
      <c r="BA15" s="207">
        <v>593.11348809000003</v>
      </c>
      <c r="BB15" s="246">
        <v>317.08129310999999</v>
      </c>
      <c r="BC15" s="246">
        <v>140.69255998</v>
      </c>
      <c r="BD15" s="246">
        <v>31.920223849999999</v>
      </c>
      <c r="BE15" s="246">
        <v>6.5194971496000003</v>
      </c>
      <c r="BF15" s="246">
        <v>10.526486030999999</v>
      </c>
      <c r="BG15" s="246">
        <v>57.516209820999997</v>
      </c>
      <c r="BH15" s="246">
        <v>251.73691882</v>
      </c>
      <c r="BI15" s="246">
        <v>499.27637551999999</v>
      </c>
      <c r="BJ15" s="246">
        <v>780.71226042000001</v>
      </c>
      <c r="BK15" s="246">
        <v>848.30754148999995</v>
      </c>
      <c r="BL15" s="246">
        <v>684.46998976999998</v>
      </c>
      <c r="BM15" s="246">
        <v>561.23320233000004</v>
      </c>
      <c r="BN15" s="246">
        <v>317.57167293999998</v>
      </c>
      <c r="BO15" s="246">
        <v>144.95736289999999</v>
      </c>
      <c r="BP15" s="246">
        <v>33.512747515999997</v>
      </c>
      <c r="BQ15" s="246">
        <v>6.5207898302</v>
      </c>
      <c r="BR15" s="246">
        <v>10.511505766999999</v>
      </c>
      <c r="BS15" s="246">
        <v>57.410234948000003</v>
      </c>
      <c r="BT15" s="246">
        <v>251.24682874999999</v>
      </c>
      <c r="BU15" s="246">
        <v>498.54515478000002</v>
      </c>
      <c r="BV15" s="246">
        <v>779.74464050999995</v>
      </c>
    </row>
    <row r="16" spans="1:74" ht="11.15" customHeight="1" x14ac:dyDescent="0.25">
      <c r="A16" s="7"/>
      <c r="B16" s="153" t="s">
        <v>153</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247"/>
      <c r="BC16" s="247"/>
      <c r="BD16" s="247"/>
      <c r="BE16" s="247"/>
      <c r="BF16" s="247"/>
      <c r="BG16" s="247"/>
      <c r="BH16" s="247"/>
      <c r="BI16" s="247"/>
      <c r="BJ16" s="247"/>
      <c r="BK16" s="247"/>
      <c r="BL16" s="247"/>
      <c r="BM16" s="247"/>
      <c r="BN16" s="247"/>
      <c r="BO16" s="247"/>
      <c r="BP16" s="247"/>
      <c r="BQ16" s="247"/>
      <c r="BR16" s="247"/>
      <c r="BS16" s="247"/>
      <c r="BT16" s="247"/>
      <c r="BU16" s="247"/>
      <c r="BV16" s="247"/>
    </row>
    <row r="17" spans="1:74" ht="11.15" customHeight="1" x14ac:dyDescent="0.25">
      <c r="A17" s="7" t="s">
        <v>132</v>
      </c>
      <c r="B17" s="166" t="s">
        <v>418</v>
      </c>
      <c r="C17" s="207">
        <v>1224.0840186</v>
      </c>
      <c r="D17" s="207">
        <v>1032.1530166</v>
      </c>
      <c r="E17" s="207">
        <v>909.07734726000001</v>
      </c>
      <c r="F17" s="207">
        <v>542.71353441999997</v>
      </c>
      <c r="G17" s="207">
        <v>220.94007539</v>
      </c>
      <c r="H17" s="207">
        <v>55.863645063</v>
      </c>
      <c r="I17" s="207">
        <v>6.0432239973000001</v>
      </c>
      <c r="J17" s="207">
        <v>14.663181781</v>
      </c>
      <c r="K17" s="207">
        <v>90.296540203999996</v>
      </c>
      <c r="L17" s="207">
        <v>396.62773054000002</v>
      </c>
      <c r="M17" s="207">
        <v>709.92115005999995</v>
      </c>
      <c r="N17" s="207">
        <v>1014.9850353</v>
      </c>
      <c r="O17" s="207">
        <v>1205.4445518</v>
      </c>
      <c r="P17" s="207">
        <v>1032.9934902</v>
      </c>
      <c r="Q17" s="207">
        <v>913.81244700000002</v>
      </c>
      <c r="R17" s="207">
        <v>544.72839505000002</v>
      </c>
      <c r="S17" s="207">
        <v>226.02219373</v>
      </c>
      <c r="T17" s="207">
        <v>51.661810275000001</v>
      </c>
      <c r="U17" s="207">
        <v>3.5499583284999998</v>
      </c>
      <c r="V17" s="207">
        <v>15.322693896000001</v>
      </c>
      <c r="W17" s="207">
        <v>85.681644629000004</v>
      </c>
      <c r="X17" s="207">
        <v>383.94954060999999</v>
      </c>
      <c r="Y17" s="207">
        <v>733.48512865999999</v>
      </c>
      <c r="Z17" s="207">
        <v>1009.9690509</v>
      </c>
      <c r="AA17" s="207">
        <v>1188.1987810000001</v>
      </c>
      <c r="AB17" s="207">
        <v>1025.9669168999999</v>
      </c>
      <c r="AC17" s="207">
        <v>918.81156748000001</v>
      </c>
      <c r="AD17" s="207">
        <v>566.87575384000002</v>
      </c>
      <c r="AE17" s="207">
        <v>237.27971482000001</v>
      </c>
      <c r="AF17" s="207">
        <v>51.349288457</v>
      </c>
      <c r="AG17" s="207">
        <v>3.5142717091</v>
      </c>
      <c r="AH17" s="207">
        <v>14.844591922999999</v>
      </c>
      <c r="AI17" s="207">
        <v>88.772145953999996</v>
      </c>
      <c r="AJ17" s="207">
        <v>381.92545625999998</v>
      </c>
      <c r="AK17" s="207">
        <v>723.27632679999999</v>
      </c>
      <c r="AL17" s="207">
        <v>994.49033230999999</v>
      </c>
      <c r="AM17" s="207">
        <v>1168.8506556</v>
      </c>
      <c r="AN17" s="207">
        <v>1020.6519714999999</v>
      </c>
      <c r="AO17" s="207">
        <v>910.71356144000003</v>
      </c>
      <c r="AP17" s="207">
        <v>565.74294525000005</v>
      </c>
      <c r="AQ17" s="207">
        <v>239.49018758</v>
      </c>
      <c r="AR17" s="207">
        <v>47.374203405000003</v>
      </c>
      <c r="AS17" s="207">
        <v>4.5073426152999998</v>
      </c>
      <c r="AT17" s="207">
        <v>13.772239758</v>
      </c>
      <c r="AU17" s="207">
        <v>89.080078502999996</v>
      </c>
      <c r="AV17" s="207">
        <v>371.75794323999997</v>
      </c>
      <c r="AW17" s="207">
        <v>736.83268291000002</v>
      </c>
      <c r="AX17" s="207">
        <v>994.98737381000001</v>
      </c>
      <c r="AY17" s="207">
        <v>1191.0758258000001</v>
      </c>
      <c r="AZ17" s="207">
        <v>1030.7681851</v>
      </c>
      <c r="BA17" s="207">
        <v>928.71142216999999</v>
      </c>
      <c r="BB17" s="246">
        <v>571.14099999999996</v>
      </c>
      <c r="BC17" s="246">
        <v>240.34209999999999</v>
      </c>
      <c r="BD17" s="246">
        <v>46.985140000000001</v>
      </c>
      <c r="BE17" s="246">
        <v>4.5220459999999996</v>
      </c>
      <c r="BF17" s="246">
        <v>13.420680000000001</v>
      </c>
      <c r="BG17" s="246">
        <v>87.968310000000002</v>
      </c>
      <c r="BH17" s="246">
        <v>374.9871</v>
      </c>
      <c r="BI17" s="246">
        <v>720.00099999999998</v>
      </c>
      <c r="BJ17" s="246">
        <v>998.77350000000001</v>
      </c>
      <c r="BK17" s="246">
        <v>1166.3340000000001</v>
      </c>
      <c r="BL17" s="246">
        <v>1021.84</v>
      </c>
      <c r="BM17" s="246">
        <v>923.22990000000004</v>
      </c>
      <c r="BN17" s="246">
        <v>568.93430000000001</v>
      </c>
      <c r="BO17" s="246">
        <v>240.58410000000001</v>
      </c>
      <c r="BP17" s="246">
        <v>47.797899999999998</v>
      </c>
      <c r="BQ17" s="246">
        <v>5.0908429999999996</v>
      </c>
      <c r="BR17" s="246">
        <v>12.40479</v>
      </c>
      <c r="BS17" s="246">
        <v>84.559389999999993</v>
      </c>
      <c r="BT17" s="246">
        <v>377.03500000000003</v>
      </c>
      <c r="BU17" s="246">
        <v>709.79949999999997</v>
      </c>
      <c r="BV17" s="246">
        <v>989.6327</v>
      </c>
    </row>
    <row r="18" spans="1:74" ht="11.15" customHeight="1" x14ac:dyDescent="0.25">
      <c r="A18" s="7" t="s">
        <v>133</v>
      </c>
      <c r="B18" s="166" t="s">
        <v>448</v>
      </c>
      <c r="C18" s="207">
        <v>1165.6056543</v>
      </c>
      <c r="D18" s="207">
        <v>965.25363083000002</v>
      </c>
      <c r="E18" s="207">
        <v>825.46062559999996</v>
      </c>
      <c r="F18" s="207">
        <v>462.79906717</v>
      </c>
      <c r="G18" s="207">
        <v>162.14538436999999</v>
      </c>
      <c r="H18" s="207">
        <v>25.419018042000001</v>
      </c>
      <c r="I18" s="207">
        <v>3.5241480798000002</v>
      </c>
      <c r="J18" s="207">
        <v>9.3899376055000001</v>
      </c>
      <c r="K18" s="207">
        <v>62.763078481999997</v>
      </c>
      <c r="L18" s="207">
        <v>338.86070556999999</v>
      </c>
      <c r="M18" s="207">
        <v>662.28876178999997</v>
      </c>
      <c r="N18" s="207">
        <v>939.54285248999997</v>
      </c>
      <c r="O18" s="207">
        <v>1150.3917411</v>
      </c>
      <c r="P18" s="207">
        <v>965.70248094999999</v>
      </c>
      <c r="Q18" s="207">
        <v>832.33861750999995</v>
      </c>
      <c r="R18" s="207">
        <v>459.77990868000001</v>
      </c>
      <c r="S18" s="207">
        <v>160.62402116000001</v>
      </c>
      <c r="T18" s="207">
        <v>23.664890006</v>
      </c>
      <c r="U18" s="207">
        <v>1.9152332713</v>
      </c>
      <c r="V18" s="207">
        <v>9.6866602264000008</v>
      </c>
      <c r="W18" s="207">
        <v>57.673580074</v>
      </c>
      <c r="X18" s="207">
        <v>325.03410633999999</v>
      </c>
      <c r="Y18" s="207">
        <v>686.65004913999996</v>
      </c>
      <c r="Z18" s="207">
        <v>932.45794652999996</v>
      </c>
      <c r="AA18" s="207">
        <v>1131.1298001</v>
      </c>
      <c r="AB18" s="207">
        <v>948.33031423</v>
      </c>
      <c r="AC18" s="207">
        <v>832.82684898000002</v>
      </c>
      <c r="AD18" s="207">
        <v>481.37634603999999</v>
      </c>
      <c r="AE18" s="207">
        <v>171.7872251</v>
      </c>
      <c r="AF18" s="207">
        <v>24.102518293999999</v>
      </c>
      <c r="AG18" s="207">
        <v>1.8367488884000001</v>
      </c>
      <c r="AH18" s="207">
        <v>9.5279573325999998</v>
      </c>
      <c r="AI18" s="207">
        <v>60.088962037000002</v>
      </c>
      <c r="AJ18" s="207">
        <v>322.82022418000003</v>
      </c>
      <c r="AK18" s="207">
        <v>674.7209944</v>
      </c>
      <c r="AL18" s="207">
        <v>913.27128988000004</v>
      </c>
      <c r="AM18" s="207">
        <v>1111.9518688999999</v>
      </c>
      <c r="AN18" s="207">
        <v>952.15363947000003</v>
      </c>
      <c r="AO18" s="207">
        <v>822.80770158999997</v>
      </c>
      <c r="AP18" s="207">
        <v>482.12354016</v>
      </c>
      <c r="AQ18" s="207">
        <v>178.88608017999999</v>
      </c>
      <c r="AR18" s="207">
        <v>23.271777663000002</v>
      </c>
      <c r="AS18" s="207">
        <v>2.1644392394</v>
      </c>
      <c r="AT18" s="207">
        <v>8.8986706749</v>
      </c>
      <c r="AU18" s="207">
        <v>60.353041908000002</v>
      </c>
      <c r="AV18" s="207">
        <v>307.6294249</v>
      </c>
      <c r="AW18" s="207">
        <v>691.16640987999995</v>
      </c>
      <c r="AX18" s="207">
        <v>909.37612419000004</v>
      </c>
      <c r="AY18" s="207">
        <v>1135.5648618</v>
      </c>
      <c r="AZ18" s="207">
        <v>964.00773256000002</v>
      </c>
      <c r="BA18" s="207">
        <v>845.09362150000004</v>
      </c>
      <c r="BB18" s="246">
        <v>485.80770000000001</v>
      </c>
      <c r="BC18" s="246">
        <v>182.8364</v>
      </c>
      <c r="BD18" s="246">
        <v>23.444189999999999</v>
      </c>
      <c r="BE18" s="246">
        <v>2.288557</v>
      </c>
      <c r="BF18" s="246">
        <v>8.5825309999999995</v>
      </c>
      <c r="BG18" s="246">
        <v>59.330680000000001</v>
      </c>
      <c r="BH18" s="246">
        <v>314.65339999999998</v>
      </c>
      <c r="BI18" s="246">
        <v>674.48710000000005</v>
      </c>
      <c r="BJ18" s="246">
        <v>922.3066</v>
      </c>
      <c r="BK18" s="246">
        <v>1113.846</v>
      </c>
      <c r="BL18" s="246">
        <v>946.74789999999996</v>
      </c>
      <c r="BM18" s="246">
        <v>833.84370000000001</v>
      </c>
      <c r="BN18" s="246">
        <v>482.84899999999999</v>
      </c>
      <c r="BO18" s="246">
        <v>182.3331</v>
      </c>
      <c r="BP18" s="246">
        <v>23.2789</v>
      </c>
      <c r="BQ18" s="246">
        <v>2.3569</v>
      </c>
      <c r="BR18" s="246">
        <v>7.5950420000000003</v>
      </c>
      <c r="BS18" s="246">
        <v>55.592089999999999</v>
      </c>
      <c r="BT18" s="246">
        <v>319.42399999999998</v>
      </c>
      <c r="BU18" s="246">
        <v>662.85829999999999</v>
      </c>
      <c r="BV18" s="246">
        <v>918.0693</v>
      </c>
    </row>
    <row r="19" spans="1:74" ht="11.15" customHeight="1" x14ac:dyDescent="0.25">
      <c r="A19" s="7" t="s">
        <v>134</v>
      </c>
      <c r="B19" s="166" t="s">
        <v>419</v>
      </c>
      <c r="C19" s="207">
        <v>1295.5812778</v>
      </c>
      <c r="D19" s="207">
        <v>1064.2644318</v>
      </c>
      <c r="E19" s="207">
        <v>835.95530120000001</v>
      </c>
      <c r="F19" s="207">
        <v>483.36461750000001</v>
      </c>
      <c r="G19" s="207">
        <v>182.84642034000001</v>
      </c>
      <c r="H19" s="207">
        <v>31.135769434</v>
      </c>
      <c r="I19" s="207">
        <v>10.174196815</v>
      </c>
      <c r="J19" s="207">
        <v>17.815825513</v>
      </c>
      <c r="K19" s="207">
        <v>83.806969456999994</v>
      </c>
      <c r="L19" s="207">
        <v>386.93970751000001</v>
      </c>
      <c r="M19" s="207">
        <v>738.06637137999996</v>
      </c>
      <c r="N19" s="207">
        <v>1073.3751655000001</v>
      </c>
      <c r="O19" s="207">
        <v>1276.9333028000001</v>
      </c>
      <c r="P19" s="207">
        <v>1068.6315443000001</v>
      </c>
      <c r="Q19" s="207">
        <v>852.03707673999997</v>
      </c>
      <c r="R19" s="207">
        <v>481.48878178000001</v>
      </c>
      <c r="S19" s="207">
        <v>184.82816442000001</v>
      </c>
      <c r="T19" s="207">
        <v>31.421177712999999</v>
      </c>
      <c r="U19" s="207">
        <v>6.5823155375000004</v>
      </c>
      <c r="V19" s="207">
        <v>16.881003394</v>
      </c>
      <c r="W19" s="207">
        <v>78.610296194</v>
      </c>
      <c r="X19" s="207">
        <v>374.40603867999999</v>
      </c>
      <c r="Y19" s="207">
        <v>768.39863175000005</v>
      </c>
      <c r="Z19" s="207">
        <v>1054.5768719</v>
      </c>
      <c r="AA19" s="207">
        <v>1248.8442247</v>
      </c>
      <c r="AB19" s="207">
        <v>1056.5659952000001</v>
      </c>
      <c r="AC19" s="207">
        <v>851.19199781999998</v>
      </c>
      <c r="AD19" s="207">
        <v>505.41446031999999</v>
      </c>
      <c r="AE19" s="207">
        <v>193.82445995</v>
      </c>
      <c r="AF19" s="207">
        <v>31.361677046000001</v>
      </c>
      <c r="AG19" s="207">
        <v>6.5373466745000002</v>
      </c>
      <c r="AH19" s="207">
        <v>17.750970413000001</v>
      </c>
      <c r="AI19" s="207">
        <v>80.197405122000006</v>
      </c>
      <c r="AJ19" s="207">
        <v>385.94791265999999</v>
      </c>
      <c r="AK19" s="207">
        <v>756.39907104999998</v>
      </c>
      <c r="AL19" s="207">
        <v>1027.4197308</v>
      </c>
      <c r="AM19" s="207">
        <v>1226.436303</v>
      </c>
      <c r="AN19" s="207">
        <v>1074.2537738000001</v>
      </c>
      <c r="AO19" s="207">
        <v>832.00869915999999</v>
      </c>
      <c r="AP19" s="207">
        <v>501.00554535999999</v>
      </c>
      <c r="AQ19" s="207">
        <v>196.60960130000001</v>
      </c>
      <c r="AR19" s="207">
        <v>29.613542000999999</v>
      </c>
      <c r="AS19" s="207">
        <v>7.1583050235999997</v>
      </c>
      <c r="AT19" s="207">
        <v>16.936786594000001</v>
      </c>
      <c r="AU19" s="207">
        <v>73.114379885000005</v>
      </c>
      <c r="AV19" s="207">
        <v>369.83912285000002</v>
      </c>
      <c r="AW19" s="207">
        <v>771.93065770999999</v>
      </c>
      <c r="AX19" s="207">
        <v>1019.9397740000001</v>
      </c>
      <c r="AY19" s="207">
        <v>1255.2016584</v>
      </c>
      <c r="AZ19" s="207">
        <v>1092.5055938999999</v>
      </c>
      <c r="BA19" s="207">
        <v>866.84078743999999</v>
      </c>
      <c r="BB19" s="246">
        <v>510.90550000000002</v>
      </c>
      <c r="BC19" s="246">
        <v>200.2595</v>
      </c>
      <c r="BD19" s="246">
        <v>30.010719999999999</v>
      </c>
      <c r="BE19" s="246">
        <v>7.467492</v>
      </c>
      <c r="BF19" s="246">
        <v>16.523720000000001</v>
      </c>
      <c r="BG19" s="246">
        <v>69.305189999999996</v>
      </c>
      <c r="BH19" s="246">
        <v>367.94450000000001</v>
      </c>
      <c r="BI19" s="246">
        <v>763.02689999999996</v>
      </c>
      <c r="BJ19" s="246">
        <v>1037.2190000000001</v>
      </c>
      <c r="BK19" s="246">
        <v>1237.0920000000001</v>
      </c>
      <c r="BL19" s="246">
        <v>1071.2260000000001</v>
      </c>
      <c r="BM19" s="246">
        <v>850.24829999999997</v>
      </c>
      <c r="BN19" s="246">
        <v>503.4606</v>
      </c>
      <c r="BO19" s="246">
        <v>204.92599999999999</v>
      </c>
      <c r="BP19" s="246">
        <v>29.70391</v>
      </c>
      <c r="BQ19" s="246">
        <v>7.317374</v>
      </c>
      <c r="BR19" s="246">
        <v>16.363340000000001</v>
      </c>
      <c r="BS19" s="246">
        <v>70.856489999999994</v>
      </c>
      <c r="BT19" s="246">
        <v>369.87259999999998</v>
      </c>
      <c r="BU19" s="246">
        <v>752.8655</v>
      </c>
      <c r="BV19" s="246">
        <v>1026.6320000000001</v>
      </c>
    </row>
    <row r="20" spans="1:74" ht="11.15" customHeight="1" x14ac:dyDescent="0.25">
      <c r="A20" s="7" t="s">
        <v>135</v>
      </c>
      <c r="B20" s="166" t="s">
        <v>420</v>
      </c>
      <c r="C20" s="207">
        <v>1342.5489559</v>
      </c>
      <c r="D20" s="207">
        <v>1098.3983847</v>
      </c>
      <c r="E20" s="207">
        <v>814.46932376999996</v>
      </c>
      <c r="F20" s="207">
        <v>471.50086198000002</v>
      </c>
      <c r="G20" s="207">
        <v>193.21342515000001</v>
      </c>
      <c r="H20" s="207">
        <v>37.889506214000001</v>
      </c>
      <c r="I20" s="207">
        <v>14.331449342999999</v>
      </c>
      <c r="J20" s="207">
        <v>24.735748036</v>
      </c>
      <c r="K20" s="207">
        <v>100.7074046</v>
      </c>
      <c r="L20" s="207">
        <v>410.06267806</v>
      </c>
      <c r="M20" s="207">
        <v>780.73476726000001</v>
      </c>
      <c r="N20" s="207">
        <v>1189.6634197999999</v>
      </c>
      <c r="O20" s="207">
        <v>1331.6464192999999</v>
      </c>
      <c r="P20" s="207">
        <v>1126.0929423</v>
      </c>
      <c r="Q20" s="207">
        <v>829.88558782999996</v>
      </c>
      <c r="R20" s="207">
        <v>466.47231474</v>
      </c>
      <c r="S20" s="207">
        <v>199.27613371000001</v>
      </c>
      <c r="T20" s="207">
        <v>37.033176048000001</v>
      </c>
      <c r="U20" s="207">
        <v>10.865702306999999</v>
      </c>
      <c r="V20" s="207">
        <v>23.629432223999999</v>
      </c>
      <c r="W20" s="207">
        <v>97.185069055</v>
      </c>
      <c r="X20" s="207">
        <v>402.86827412999997</v>
      </c>
      <c r="Y20" s="207">
        <v>811.39562172000001</v>
      </c>
      <c r="Z20" s="207">
        <v>1165.4751226000001</v>
      </c>
      <c r="AA20" s="207">
        <v>1308.0953849</v>
      </c>
      <c r="AB20" s="207">
        <v>1111.0172881999999</v>
      </c>
      <c r="AC20" s="207">
        <v>828.64260517000002</v>
      </c>
      <c r="AD20" s="207">
        <v>489.49854534999997</v>
      </c>
      <c r="AE20" s="207">
        <v>203.61938536</v>
      </c>
      <c r="AF20" s="207">
        <v>35.257893549000002</v>
      </c>
      <c r="AG20" s="207">
        <v>10.671187631</v>
      </c>
      <c r="AH20" s="207">
        <v>24.649602252000001</v>
      </c>
      <c r="AI20" s="207">
        <v>97.886502424</v>
      </c>
      <c r="AJ20" s="207">
        <v>425.00488254999999</v>
      </c>
      <c r="AK20" s="207">
        <v>800.45863336000002</v>
      </c>
      <c r="AL20" s="207">
        <v>1142.6670558000001</v>
      </c>
      <c r="AM20" s="207">
        <v>1279.0125439999999</v>
      </c>
      <c r="AN20" s="207">
        <v>1134.1132335</v>
      </c>
      <c r="AO20" s="207">
        <v>806.05759105000004</v>
      </c>
      <c r="AP20" s="207">
        <v>490.66534847999998</v>
      </c>
      <c r="AQ20" s="207">
        <v>203.02892315</v>
      </c>
      <c r="AR20" s="207">
        <v>32.095976944</v>
      </c>
      <c r="AS20" s="207">
        <v>11.184726576999999</v>
      </c>
      <c r="AT20" s="207">
        <v>24.304330756999999</v>
      </c>
      <c r="AU20" s="207">
        <v>89.330225174999995</v>
      </c>
      <c r="AV20" s="207">
        <v>420.18881489</v>
      </c>
      <c r="AW20" s="207">
        <v>801.10230468999998</v>
      </c>
      <c r="AX20" s="207">
        <v>1135.4496858</v>
      </c>
      <c r="AY20" s="207">
        <v>1310.8848410000001</v>
      </c>
      <c r="AZ20" s="207">
        <v>1160.8273078</v>
      </c>
      <c r="BA20" s="207">
        <v>845.50548664999997</v>
      </c>
      <c r="BB20" s="246">
        <v>512.52859999999998</v>
      </c>
      <c r="BC20" s="246">
        <v>209.13550000000001</v>
      </c>
      <c r="BD20" s="246">
        <v>32.591999999999999</v>
      </c>
      <c r="BE20" s="246">
        <v>12.04729</v>
      </c>
      <c r="BF20" s="246">
        <v>23.936889999999998</v>
      </c>
      <c r="BG20" s="246">
        <v>84.891760000000005</v>
      </c>
      <c r="BH20" s="246">
        <v>412.53730000000002</v>
      </c>
      <c r="BI20" s="246">
        <v>807.79039999999998</v>
      </c>
      <c r="BJ20" s="246">
        <v>1152.432</v>
      </c>
      <c r="BK20" s="246">
        <v>1302.742</v>
      </c>
      <c r="BL20" s="246">
        <v>1153.893</v>
      </c>
      <c r="BM20" s="246">
        <v>837.39800000000002</v>
      </c>
      <c r="BN20" s="246">
        <v>498.6001</v>
      </c>
      <c r="BO20" s="246">
        <v>206.93889999999999</v>
      </c>
      <c r="BP20" s="246">
        <v>32.45346</v>
      </c>
      <c r="BQ20" s="246">
        <v>12.00573</v>
      </c>
      <c r="BR20" s="246">
        <v>24.68149</v>
      </c>
      <c r="BS20" s="246">
        <v>90.873720000000006</v>
      </c>
      <c r="BT20" s="246">
        <v>411.34980000000002</v>
      </c>
      <c r="BU20" s="246">
        <v>801.20180000000005</v>
      </c>
      <c r="BV20" s="246">
        <v>1135.7529999999999</v>
      </c>
    </row>
    <row r="21" spans="1:74" ht="11.15" customHeight="1" x14ac:dyDescent="0.25">
      <c r="A21" s="7" t="s">
        <v>136</v>
      </c>
      <c r="B21" s="166" t="s">
        <v>449</v>
      </c>
      <c r="C21" s="207">
        <v>639.15899620000005</v>
      </c>
      <c r="D21" s="207">
        <v>478.20831385999998</v>
      </c>
      <c r="E21" s="207">
        <v>363.9636883</v>
      </c>
      <c r="F21" s="207">
        <v>139.42127429000001</v>
      </c>
      <c r="G21" s="207">
        <v>36.008934035000003</v>
      </c>
      <c r="H21" s="207">
        <v>1.3490046205999999</v>
      </c>
      <c r="I21" s="207">
        <v>0.22202094872</v>
      </c>
      <c r="J21" s="207">
        <v>0.40561253186000001</v>
      </c>
      <c r="K21" s="207">
        <v>10.829683884</v>
      </c>
      <c r="L21" s="207">
        <v>126.24632788</v>
      </c>
      <c r="M21" s="207">
        <v>339.03035713000003</v>
      </c>
      <c r="N21" s="207">
        <v>499.52527455000001</v>
      </c>
      <c r="O21" s="207">
        <v>630.66343236</v>
      </c>
      <c r="P21" s="207">
        <v>465.56756696999997</v>
      </c>
      <c r="Q21" s="207">
        <v>364.58734927</v>
      </c>
      <c r="R21" s="207">
        <v>134.44842693000001</v>
      </c>
      <c r="S21" s="207">
        <v>33.366985204999999</v>
      </c>
      <c r="T21" s="207">
        <v>1.3496960205999999</v>
      </c>
      <c r="U21" s="207">
        <v>9.0576317353999999E-2</v>
      </c>
      <c r="V21" s="207">
        <v>0.40447684591999999</v>
      </c>
      <c r="W21" s="207">
        <v>9.2732295569000005</v>
      </c>
      <c r="X21" s="207">
        <v>117.78238245</v>
      </c>
      <c r="Y21" s="207">
        <v>349.47512473</v>
      </c>
      <c r="Z21" s="207">
        <v>485.76534605000001</v>
      </c>
      <c r="AA21" s="207">
        <v>606.52948515000003</v>
      </c>
      <c r="AB21" s="207">
        <v>439.95565820000002</v>
      </c>
      <c r="AC21" s="207">
        <v>348.46868613999999</v>
      </c>
      <c r="AD21" s="207">
        <v>141.23631546999999</v>
      </c>
      <c r="AE21" s="207">
        <v>38.111213741</v>
      </c>
      <c r="AF21" s="207">
        <v>1.5107813050000001</v>
      </c>
      <c r="AG21" s="207">
        <v>8.7486350837999993E-2</v>
      </c>
      <c r="AH21" s="207">
        <v>0.40679209151000001</v>
      </c>
      <c r="AI21" s="207">
        <v>10.368644779</v>
      </c>
      <c r="AJ21" s="207">
        <v>114.98447858</v>
      </c>
      <c r="AK21" s="207">
        <v>338.10659122999999</v>
      </c>
      <c r="AL21" s="207">
        <v>462.87445371000001</v>
      </c>
      <c r="AM21" s="207">
        <v>592.82132730000001</v>
      </c>
      <c r="AN21" s="207">
        <v>444.55311974</v>
      </c>
      <c r="AO21" s="207">
        <v>342.21149880000002</v>
      </c>
      <c r="AP21" s="207">
        <v>145.50896040999999</v>
      </c>
      <c r="AQ21" s="207">
        <v>40.260531782999998</v>
      </c>
      <c r="AR21" s="207">
        <v>1.5470053346999999</v>
      </c>
      <c r="AS21" s="207">
        <v>9.2830740122999994E-2</v>
      </c>
      <c r="AT21" s="207">
        <v>0.40333496680000003</v>
      </c>
      <c r="AU21" s="207">
        <v>10.180599623000001</v>
      </c>
      <c r="AV21" s="207">
        <v>104.96909611</v>
      </c>
      <c r="AW21" s="207">
        <v>347.00897040000001</v>
      </c>
      <c r="AX21" s="207">
        <v>453.34541330000002</v>
      </c>
      <c r="AY21" s="207">
        <v>603.45577221999997</v>
      </c>
      <c r="AZ21" s="207">
        <v>445.04240492000002</v>
      </c>
      <c r="BA21" s="207">
        <v>352.42360006000001</v>
      </c>
      <c r="BB21" s="246">
        <v>147.12360000000001</v>
      </c>
      <c r="BC21" s="246">
        <v>41.414999999999999</v>
      </c>
      <c r="BD21" s="246">
        <v>1.3357520000000001</v>
      </c>
      <c r="BE21" s="246">
        <v>9.5454999999999998E-2</v>
      </c>
      <c r="BF21" s="246">
        <v>0.3769672</v>
      </c>
      <c r="BG21" s="246">
        <v>9.9542179999999991</v>
      </c>
      <c r="BH21" s="246">
        <v>108.6412</v>
      </c>
      <c r="BI21" s="246">
        <v>331.97</v>
      </c>
      <c r="BJ21" s="246">
        <v>463.18610000000001</v>
      </c>
      <c r="BK21" s="246">
        <v>597.80240000000003</v>
      </c>
      <c r="BL21" s="246">
        <v>425.01990000000001</v>
      </c>
      <c r="BM21" s="246">
        <v>333.85019999999997</v>
      </c>
      <c r="BN21" s="246">
        <v>145.41309999999999</v>
      </c>
      <c r="BO21" s="246">
        <v>39.496470000000002</v>
      </c>
      <c r="BP21" s="246">
        <v>1.363386</v>
      </c>
      <c r="BQ21" s="246">
        <v>9.20319E-2</v>
      </c>
      <c r="BR21" s="246">
        <v>0.29200100000000001</v>
      </c>
      <c r="BS21" s="246">
        <v>9.3155140000000003</v>
      </c>
      <c r="BT21" s="246">
        <v>109.0763</v>
      </c>
      <c r="BU21" s="246">
        <v>323.4819</v>
      </c>
      <c r="BV21" s="246">
        <v>466.99639999999999</v>
      </c>
    </row>
    <row r="22" spans="1:74" ht="11.15" customHeight="1" x14ac:dyDescent="0.25">
      <c r="A22" s="7" t="s">
        <v>137</v>
      </c>
      <c r="B22" s="166" t="s">
        <v>422</v>
      </c>
      <c r="C22" s="207">
        <v>820.78057233000004</v>
      </c>
      <c r="D22" s="207">
        <v>606.44667963999996</v>
      </c>
      <c r="E22" s="207">
        <v>433.99398392000001</v>
      </c>
      <c r="F22" s="207">
        <v>173.58068466</v>
      </c>
      <c r="G22" s="207">
        <v>46.858263010000002</v>
      </c>
      <c r="H22" s="207">
        <v>1.0197281557</v>
      </c>
      <c r="I22" s="207">
        <v>0.23519926627000001</v>
      </c>
      <c r="J22" s="207">
        <v>0.23434120391999999</v>
      </c>
      <c r="K22" s="207">
        <v>16.256179091</v>
      </c>
      <c r="L22" s="207">
        <v>175.16065433</v>
      </c>
      <c r="M22" s="207">
        <v>452.18925626999999</v>
      </c>
      <c r="N22" s="207">
        <v>664.72730796999997</v>
      </c>
      <c r="O22" s="207">
        <v>811.43589343999997</v>
      </c>
      <c r="P22" s="207">
        <v>593.78329737000001</v>
      </c>
      <c r="Q22" s="207">
        <v>443.98456127999998</v>
      </c>
      <c r="R22" s="207">
        <v>169.27100142</v>
      </c>
      <c r="S22" s="207">
        <v>43.758552156</v>
      </c>
      <c r="T22" s="207">
        <v>1.2650052384999999</v>
      </c>
      <c r="U22" s="207">
        <v>7.0422710329999999E-2</v>
      </c>
      <c r="V22" s="207">
        <v>0.18726204715</v>
      </c>
      <c r="W22" s="207">
        <v>14.782125195000001</v>
      </c>
      <c r="X22" s="207">
        <v>163.75404008000001</v>
      </c>
      <c r="Y22" s="207">
        <v>468.78922867</v>
      </c>
      <c r="Z22" s="207">
        <v>644.60972957000001</v>
      </c>
      <c r="AA22" s="207">
        <v>781.87678238000001</v>
      </c>
      <c r="AB22" s="207">
        <v>567.06962341999997</v>
      </c>
      <c r="AC22" s="207">
        <v>422.21569275000002</v>
      </c>
      <c r="AD22" s="207">
        <v>180.62134261</v>
      </c>
      <c r="AE22" s="207">
        <v>49.146862028999998</v>
      </c>
      <c r="AF22" s="207">
        <v>1.5344262043000001</v>
      </c>
      <c r="AG22" s="207">
        <v>7.0422710329999999E-2</v>
      </c>
      <c r="AH22" s="207">
        <v>0.18726204715</v>
      </c>
      <c r="AI22" s="207">
        <v>15.652256596000001</v>
      </c>
      <c r="AJ22" s="207">
        <v>161.91922968</v>
      </c>
      <c r="AK22" s="207">
        <v>461.86044139000001</v>
      </c>
      <c r="AL22" s="207">
        <v>624.86672652000004</v>
      </c>
      <c r="AM22" s="207">
        <v>765.67799029000003</v>
      </c>
      <c r="AN22" s="207">
        <v>581.48790864</v>
      </c>
      <c r="AO22" s="207">
        <v>415.89050154</v>
      </c>
      <c r="AP22" s="207">
        <v>190.61610999999999</v>
      </c>
      <c r="AQ22" s="207">
        <v>51.056824876</v>
      </c>
      <c r="AR22" s="207">
        <v>1.5563002907000001</v>
      </c>
      <c r="AS22" s="207">
        <v>7.0422710329999999E-2</v>
      </c>
      <c r="AT22" s="207">
        <v>0.18726204715</v>
      </c>
      <c r="AU22" s="207">
        <v>14.437736806</v>
      </c>
      <c r="AV22" s="207">
        <v>148.42141429</v>
      </c>
      <c r="AW22" s="207">
        <v>476.10018185000001</v>
      </c>
      <c r="AX22" s="207">
        <v>603.43551030000003</v>
      </c>
      <c r="AY22" s="207">
        <v>786.18123077999996</v>
      </c>
      <c r="AZ22" s="207">
        <v>588.79037459000006</v>
      </c>
      <c r="BA22" s="207">
        <v>434.68830587999997</v>
      </c>
      <c r="BB22" s="246">
        <v>197.09889999999999</v>
      </c>
      <c r="BC22" s="246">
        <v>52.010440000000003</v>
      </c>
      <c r="BD22" s="246">
        <v>1.391545</v>
      </c>
      <c r="BE22" s="246">
        <v>7.0422700000000005E-2</v>
      </c>
      <c r="BF22" s="246">
        <v>0.18726200000000001</v>
      </c>
      <c r="BG22" s="246">
        <v>14.04373</v>
      </c>
      <c r="BH22" s="246">
        <v>149.24850000000001</v>
      </c>
      <c r="BI22" s="246">
        <v>465.90890000000002</v>
      </c>
      <c r="BJ22" s="246">
        <v>614.46640000000002</v>
      </c>
      <c r="BK22" s="246">
        <v>775.86410000000001</v>
      </c>
      <c r="BL22" s="246">
        <v>567.68179999999995</v>
      </c>
      <c r="BM22" s="246">
        <v>413.20170000000002</v>
      </c>
      <c r="BN22" s="246">
        <v>193.31710000000001</v>
      </c>
      <c r="BO22" s="246">
        <v>50.722700000000003</v>
      </c>
      <c r="BP22" s="246">
        <v>1.4607220000000001</v>
      </c>
      <c r="BQ22" s="246">
        <v>7.0422700000000005E-2</v>
      </c>
      <c r="BR22" s="246">
        <v>0.21021020000000001</v>
      </c>
      <c r="BS22" s="246">
        <v>14.58056</v>
      </c>
      <c r="BT22" s="246">
        <v>150.91210000000001</v>
      </c>
      <c r="BU22" s="246">
        <v>454.05290000000002</v>
      </c>
      <c r="BV22" s="246">
        <v>615.12670000000003</v>
      </c>
    </row>
    <row r="23" spans="1:74" ht="11.15" customHeight="1" x14ac:dyDescent="0.25">
      <c r="A23" s="7" t="s">
        <v>138</v>
      </c>
      <c r="B23" s="166" t="s">
        <v>423</v>
      </c>
      <c r="C23" s="207">
        <v>564.31544788999997</v>
      </c>
      <c r="D23" s="207">
        <v>386.92406262999998</v>
      </c>
      <c r="E23" s="207">
        <v>232.00097911</v>
      </c>
      <c r="F23" s="207">
        <v>74.010546914000003</v>
      </c>
      <c r="G23" s="207">
        <v>10.74593627</v>
      </c>
      <c r="H23" s="207">
        <v>3.0524680908999999E-2</v>
      </c>
      <c r="I23" s="207">
        <v>7.6980075827E-3</v>
      </c>
      <c r="J23" s="207">
        <v>0.18367421024</v>
      </c>
      <c r="K23" s="207">
        <v>3.3247962943</v>
      </c>
      <c r="L23" s="207">
        <v>62.271417839000001</v>
      </c>
      <c r="M23" s="207">
        <v>260.50334627000001</v>
      </c>
      <c r="N23" s="207">
        <v>484.68001177000002</v>
      </c>
      <c r="O23" s="207">
        <v>565.04830979999997</v>
      </c>
      <c r="P23" s="207">
        <v>393.59135404</v>
      </c>
      <c r="Q23" s="207">
        <v>240.10754134000001</v>
      </c>
      <c r="R23" s="207">
        <v>72.737319008</v>
      </c>
      <c r="S23" s="207">
        <v>10.43824976</v>
      </c>
      <c r="T23" s="207">
        <v>5.5098801963000002E-2</v>
      </c>
      <c r="U23" s="207">
        <v>7.6980075827E-3</v>
      </c>
      <c r="V23" s="207">
        <v>0.13818854703</v>
      </c>
      <c r="W23" s="207">
        <v>2.4765731955999999</v>
      </c>
      <c r="X23" s="207">
        <v>58.998645320000001</v>
      </c>
      <c r="Y23" s="207">
        <v>272.19566764000001</v>
      </c>
      <c r="Z23" s="207">
        <v>462.35657443999997</v>
      </c>
      <c r="AA23" s="207">
        <v>543.91900653000005</v>
      </c>
      <c r="AB23" s="207">
        <v>374.37638485999997</v>
      </c>
      <c r="AC23" s="207">
        <v>221.34477622</v>
      </c>
      <c r="AD23" s="207">
        <v>74.92588954</v>
      </c>
      <c r="AE23" s="207">
        <v>10.935342954999999</v>
      </c>
      <c r="AF23" s="207">
        <v>6.2472497692999999E-2</v>
      </c>
      <c r="AG23" s="207">
        <v>7.6980075827E-3</v>
      </c>
      <c r="AH23" s="207">
        <v>0.16262955376999999</v>
      </c>
      <c r="AI23" s="207">
        <v>3.0275376313</v>
      </c>
      <c r="AJ23" s="207">
        <v>61.413167975</v>
      </c>
      <c r="AK23" s="207">
        <v>265.00888873000002</v>
      </c>
      <c r="AL23" s="207">
        <v>459.44577011000001</v>
      </c>
      <c r="AM23" s="207">
        <v>533.37475445999996</v>
      </c>
      <c r="AN23" s="207">
        <v>389.28541539999998</v>
      </c>
      <c r="AO23" s="207">
        <v>221.98458024999999</v>
      </c>
      <c r="AP23" s="207">
        <v>81.582792423000001</v>
      </c>
      <c r="AQ23" s="207">
        <v>11.543370438</v>
      </c>
      <c r="AR23" s="207">
        <v>6.9818705142999996E-2</v>
      </c>
      <c r="AS23" s="207">
        <v>7.6980075827E-3</v>
      </c>
      <c r="AT23" s="207">
        <v>0.16262955376999999</v>
      </c>
      <c r="AU23" s="207">
        <v>2.4776932065000001</v>
      </c>
      <c r="AV23" s="207">
        <v>57.925763566999997</v>
      </c>
      <c r="AW23" s="207">
        <v>266.97401668999998</v>
      </c>
      <c r="AX23" s="207">
        <v>429.13428915999998</v>
      </c>
      <c r="AY23" s="207">
        <v>547.99290463</v>
      </c>
      <c r="AZ23" s="207">
        <v>404.62561152000001</v>
      </c>
      <c r="BA23" s="207">
        <v>235.76398570000001</v>
      </c>
      <c r="BB23" s="246">
        <v>83.551509999999993</v>
      </c>
      <c r="BC23" s="246">
        <v>11.688940000000001</v>
      </c>
      <c r="BD23" s="246">
        <v>6.9818699999999997E-2</v>
      </c>
      <c r="BE23" s="246">
        <v>7.6980099999999999E-3</v>
      </c>
      <c r="BF23" s="246">
        <v>0.16992399999999999</v>
      </c>
      <c r="BG23" s="246">
        <v>2.3487779999999998</v>
      </c>
      <c r="BH23" s="246">
        <v>56.026440000000001</v>
      </c>
      <c r="BI23" s="246">
        <v>273.85050000000001</v>
      </c>
      <c r="BJ23" s="246">
        <v>433.1105</v>
      </c>
      <c r="BK23" s="246">
        <v>538.45690000000002</v>
      </c>
      <c r="BL23" s="246">
        <v>400.62700000000001</v>
      </c>
      <c r="BM23" s="246">
        <v>226.33879999999999</v>
      </c>
      <c r="BN23" s="246">
        <v>78.130330000000001</v>
      </c>
      <c r="BO23" s="246">
        <v>11.065020000000001</v>
      </c>
      <c r="BP23" s="246">
        <v>8.6121299999999998E-2</v>
      </c>
      <c r="BQ23" s="246">
        <v>7.6980099999999999E-3</v>
      </c>
      <c r="BR23" s="246">
        <v>0.17843729999999999</v>
      </c>
      <c r="BS23" s="246">
        <v>2.6321509999999999</v>
      </c>
      <c r="BT23" s="246">
        <v>55.70149</v>
      </c>
      <c r="BU23" s="246">
        <v>264.07429999999999</v>
      </c>
      <c r="BV23" s="246">
        <v>423.35129999999998</v>
      </c>
    </row>
    <row r="24" spans="1:74" ht="11.15" customHeight="1" x14ac:dyDescent="0.25">
      <c r="A24" s="7" t="s">
        <v>139</v>
      </c>
      <c r="B24" s="166" t="s">
        <v>424</v>
      </c>
      <c r="C24" s="207">
        <v>882.36678624000001</v>
      </c>
      <c r="D24" s="207">
        <v>719.04096115000004</v>
      </c>
      <c r="E24" s="207">
        <v>567.38576520000004</v>
      </c>
      <c r="F24" s="207">
        <v>410.12212301</v>
      </c>
      <c r="G24" s="207">
        <v>237.57392349</v>
      </c>
      <c r="H24" s="207">
        <v>68.919663236999995</v>
      </c>
      <c r="I24" s="207">
        <v>14.128317901000001</v>
      </c>
      <c r="J24" s="207">
        <v>24.942643188000002</v>
      </c>
      <c r="K24" s="207">
        <v>100.57263532</v>
      </c>
      <c r="L24" s="207">
        <v>338.35914788999997</v>
      </c>
      <c r="M24" s="207">
        <v>611.59825020000005</v>
      </c>
      <c r="N24" s="207">
        <v>910.58490351</v>
      </c>
      <c r="O24" s="207">
        <v>888.05159636999997</v>
      </c>
      <c r="P24" s="207">
        <v>736.87298788999999</v>
      </c>
      <c r="Q24" s="207">
        <v>572.83614021999995</v>
      </c>
      <c r="R24" s="207">
        <v>403.22874633999999</v>
      </c>
      <c r="S24" s="207">
        <v>250.00176127</v>
      </c>
      <c r="T24" s="207">
        <v>67.687833968999996</v>
      </c>
      <c r="U24" s="207">
        <v>13.367978031</v>
      </c>
      <c r="V24" s="207">
        <v>23.050246964999999</v>
      </c>
      <c r="W24" s="207">
        <v>99.738294857</v>
      </c>
      <c r="X24" s="207">
        <v>340.60597336000001</v>
      </c>
      <c r="Y24" s="207">
        <v>616.21895619999998</v>
      </c>
      <c r="Z24" s="207">
        <v>893.21917711000003</v>
      </c>
      <c r="AA24" s="207">
        <v>884.32539344999998</v>
      </c>
      <c r="AB24" s="207">
        <v>735.50702039999999</v>
      </c>
      <c r="AC24" s="207">
        <v>568.19055429000002</v>
      </c>
      <c r="AD24" s="207">
        <v>400.17124586</v>
      </c>
      <c r="AE24" s="207">
        <v>237.41409035999999</v>
      </c>
      <c r="AF24" s="207">
        <v>66.794127564999997</v>
      </c>
      <c r="AG24" s="207">
        <v>12.964993543</v>
      </c>
      <c r="AH24" s="207">
        <v>21.119363519</v>
      </c>
      <c r="AI24" s="207">
        <v>100.46188053</v>
      </c>
      <c r="AJ24" s="207">
        <v>343.70970804000001</v>
      </c>
      <c r="AK24" s="207">
        <v>603.96775401000002</v>
      </c>
      <c r="AL24" s="207">
        <v>902.51565305999998</v>
      </c>
      <c r="AM24" s="207">
        <v>878.08172687000001</v>
      </c>
      <c r="AN24" s="207">
        <v>729.08647092000001</v>
      </c>
      <c r="AO24" s="207">
        <v>573.80979539999998</v>
      </c>
      <c r="AP24" s="207">
        <v>396.37633068999997</v>
      </c>
      <c r="AQ24" s="207">
        <v>228.58839051999999</v>
      </c>
      <c r="AR24" s="207">
        <v>60.370535373999999</v>
      </c>
      <c r="AS24" s="207">
        <v>11.759058261</v>
      </c>
      <c r="AT24" s="207">
        <v>22.039968857000002</v>
      </c>
      <c r="AU24" s="207">
        <v>98.396716385000005</v>
      </c>
      <c r="AV24" s="207">
        <v>345.22835062000001</v>
      </c>
      <c r="AW24" s="207">
        <v>586.71084384000005</v>
      </c>
      <c r="AX24" s="207">
        <v>885.60379239999997</v>
      </c>
      <c r="AY24" s="207">
        <v>885.15604484999994</v>
      </c>
      <c r="AZ24" s="207">
        <v>734.62920884000005</v>
      </c>
      <c r="BA24" s="207">
        <v>581.28204259999995</v>
      </c>
      <c r="BB24" s="246">
        <v>405.72640000000001</v>
      </c>
      <c r="BC24" s="246">
        <v>233.09460000000001</v>
      </c>
      <c r="BD24" s="246">
        <v>62.037930000000003</v>
      </c>
      <c r="BE24" s="246">
        <v>11.662750000000001</v>
      </c>
      <c r="BF24" s="246">
        <v>21.845829999999999</v>
      </c>
      <c r="BG24" s="246">
        <v>95.48751</v>
      </c>
      <c r="BH24" s="246">
        <v>342.1395</v>
      </c>
      <c r="BI24" s="246">
        <v>610.6413</v>
      </c>
      <c r="BJ24" s="246">
        <v>888.83860000000004</v>
      </c>
      <c r="BK24" s="246">
        <v>879.75300000000004</v>
      </c>
      <c r="BL24" s="246">
        <v>736.17520000000002</v>
      </c>
      <c r="BM24" s="246">
        <v>601.70060000000001</v>
      </c>
      <c r="BN24" s="246">
        <v>404.55700000000002</v>
      </c>
      <c r="BO24" s="246">
        <v>233.41290000000001</v>
      </c>
      <c r="BP24" s="246">
        <v>64.334599999999995</v>
      </c>
      <c r="BQ24" s="246">
        <v>12.13205</v>
      </c>
      <c r="BR24" s="246">
        <v>22.268170000000001</v>
      </c>
      <c r="BS24" s="246">
        <v>96.979979999999998</v>
      </c>
      <c r="BT24" s="246">
        <v>334.29750000000001</v>
      </c>
      <c r="BU24" s="246">
        <v>612.55370000000005</v>
      </c>
      <c r="BV24" s="246">
        <v>883.33669999999995</v>
      </c>
    </row>
    <row r="25" spans="1:74" ht="11.15" customHeight="1" x14ac:dyDescent="0.25">
      <c r="A25" s="7" t="s">
        <v>140</v>
      </c>
      <c r="B25" s="166" t="s">
        <v>425</v>
      </c>
      <c r="C25" s="207">
        <v>541.82577503000005</v>
      </c>
      <c r="D25" s="207">
        <v>471.20979937999999</v>
      </c>
      <c r="E25" s="207">
        <v>430.61386242999998</v>
      </c>
      <c r="F25" s="207">
        <v>318.85364937000003</v>
      </c>
      <c r="G25" s="207">
        <v>192.72857069</v>
      </c>
      <c r="H25" s="207">
        <v>69.872863808999995</v>
      </c>
      <c r="I25" s="207">
        <v>16.450892025999998</v>
      </c>
      <c r="J25" s="207">
        <v>15.580604748000001</v>
      </c>
      <c r="K25" s="207">
        <v>50.533269871999998</v>
      </c>
      <c r="L25" s="207">
        <v>186.70808683999999</v>
      </c>
      <c r="M25" s="207">
        <v>397.63313512000002</v>
      </c>
      <c r="N25" s="207">
        <v>590.03231926000001</v>
      </c>
      <c r="O25" s="207">
        <v>542.60527365999997</v>
      </c>
      <c r="P25" s="207">
        <v>483.90005823000001</v>
      </c>
      <c r="Q25" s="207">
        <v>429.17113368000003</v>
      </c>
      <c r="R25" s="207">
        <v>310.58547370999997</v>
      </c>
      <c r="S25" s="207">
        <v>202.32643666999999</v>
      </c>
      <c r="T25" s="207">
        <v>67.264616599999997</v>
      </c>
      <c r="U25" s="207">
        <v>17.579566669999998</v>
      </c>
      <c r="V25" s="207">
        <v>14.800626121000001</v>
      </c>
      <c r="W25" s="207">
        <v>52.948959471000002</v>
      </c>
      <c r="X25" s="207">
        <v>185.90264593000001</v>
      </c>
      <c r="Y25" s="207">
        <v>394.02589731</v>
      </c>
      <c r="Z25" s="207">
        <v>581.60687586999995</v>
      </c>
      <c r="AA25" s="207">
        <v>545.1540291</v>
      </c>
      <c r="AB25" s="207">
        <v>481.31209970999998</v>
      </c>
      <c r="AC25" s="207">
        <v>434.95090814000002</v>
      </c>
      <c r="AD25" s="207">
        <v>299.76160544999999</v>
      </c>
      <c r="AE25" s="207">
        <v>188.51350979</v>
      </c>
      <c r="AF25" s="207">
        <v>64.463719393999995</v>
      </c>
      <c r="AG25" s="207">
        <v>16.926988466000001</v>
      </c>
      <c r="AH25" s="207">
        <v>13.581018877</v>
      </c>
      <c r="AI25" s="207">
        <v>50.054900404000001</v>
      </c>
      <c r="AJ25" s="207">
        <v>178.58117537000001</v>
      </c>
      <c r="AK25" s="207">
        <v>388.50521149000002</v>
      </c>
      <c r="AL25" s="207">
        <v>579.99474716999998</v>
      </c>
      <c r="AM25" s="207">
        <v>544.44003811000005</v>
      </c>
      <c r="AN25" s="207">
        <v>472.56349476000003</v>
      </c>
      <c r="AO25" s="207">
        <v>438.00797173000001</v>
      </c>
      <c r="AP25" s="207">
        <v>289.97117872000001</v>
      </c>
      <c r="AQ25" s="207">
        <v>177.48711968999999</v>
      </c>
      <c r="AR25" s="207">
        <v>55.656485297000003</v>
      </c>
      <c r="AS25" s="207">
        <v>14.684119022999999</v>
      </c>
      <c r="AT25" s="207">
        <v>12.82054922</v>
      </c>
      <c r="AU25" s="207">
        <v>51.372896785000002</v>
      </c>
      <c r="AV25" s="207">
        <v>183.65978497</v>
      </c>
      <c r="AW25" s="207">
        <v>372.86221690000002</v>
      </c>
      <c r="AX25" s="207">
        <v>579.61066916000004</v>
      </c>
      <c r="AY25" s="207">
        <v>543.86877771000002</v>
      </c>
      <c r="AZ25" s="207">
        <v>469.76442804999999</v>
      </c>
      <c r="BA25" s="207">
        <v>426.38992268999999</v>
      </c>
      <c r="BB25" s="246">
        <v>291.5</v>
      </c>
      <c r="BC25" s="246">
        <v>180.12190000000001</v>
      </c>
      <c r="BD25" s="246">
        <v>51.317349999999998</v>
      </c>
      <c r="BE25" s="246">
        <v>13.16615</v>
      </c>
      <c r="BF25" s="246">
        <v>12.127739999999999</v>
      </c>
      <c r="BG25" s="246">
        <v>50.134279999999997</v>
      </c>
      <c r="BH25" s="246">
        <v>178.9907</v>
      </c>
      <c r="BI25" s="246">
        <v>388.23700000000002</v>
      </c>
      <c r="BJ25" s="246">
        <v>581.16279999999995</v>
      </c>
      <c r="BK25" s="246">
        <v>542.18290000000002</v>
      </c>
      <c r="BL25" s="246">
        <v>476.8732</v>
      </c>
      <c r="BM25" s="246">
        <v>446.75619999999998</v>
      </c>
      <c r="BN25" s="246">
        <v>298.82089999999999</v>
      </c>
      <c r="BO25" s="246">
        <v>184.5224</v>
      </c>
      <c r="BP25" s="246">
        <v>54.070810000000002</v>
      </c>
      <c r="BQ25" s="246">
        <v>13.758710000000001</v>
      </c>
      <c r="BR25" s="246">
        <v>12.38353</v>
      </c>
      <c r="BS25" s="246">
        <v>49.328069999999997</v>
      </c>
      <c r="BT25" s="246">
        <v>174.73099999999999</v>
      </c>
      <c r="BU25" s="246">
        <v>391.60579999999999</v>
      </c>
      <c r="BV25" s="246">
        <v>582.67179999999996</v>
      </c>
    </row>
    <row r="26" spans="1:74" ht="11.15" customHeight="1" x14ac:dyDescent="0.25">
      <c r="A26" s="7" t="s">
        <v>141</v>
      </c>
      <c r="B26" s="166" t="s">
        <v>450</v>
      </c>
      <c r="C26" s="207">
        <v>882.57748637999998</v>
      </c>
      <c r="D26" s="207">
        <v>708.19424155000002</v>
      </c>
      <c r="E26" s="207">
        <v>562.84537150000006</v>
      </c>
      <c r="F26" s="207">
        <v>315.92371365999998</v>
      </c>
      <c r="G26" s="207">
        <v>130.76886153999999</v>
      </c>
      <c r="H26" s="207">
        <v>29.652363861000001</v>
      </c>
      <c r="I26" s="207">
        <v>6.9447449863999999</v>
      </c>
      <c r="J26" s="207">
        <v>10.613982310999999</v>
      </c>
      <c r="K26" s="207">
        <v>50.437125166000001</v>
      </c>
      <c r="L26" s="207">
        <v>244.15594357000001</v>
      </c>
      <c r="M26" s="207">
        <v>512.70765373999996</v>
      </c>
      <c r="N26" s="207">
        <v>763.29763047999995</v>
      </c>
      <c r="O26" s="207">
        <v>873.62387172000001</v>
      </c>
      <c r="P26" s="207">
        <v>710.90521950000004</v>
      </c>
      <c r="Q26" s="207">
        <v>568.49723354000002</v>
      </c>
      <c r="R26" s="207">
        <v>311.38837366000001</v>
      </c>
      <c r="S26" s="207">
        <v>133.02268371</v>
      </c>
      <c r="T26" s="207">
        <v>28.695228735000001</v>
      </c>
      <c r="U26" s="207">
        <v>5.9388005253999996</v>
      </c>
      <c r="V26" s="207">
        <v>10.182187815000001</v>
      </c>
      <c r="W26" s="207">
        <v>48.331413652000002</v>
      </c>
      <c r="X26" s="207">
        <v>236.42220499999999</v>
      </c>
      <c r="Y26" s="207">
        <v>527.14070447999995</v>
      </c>
      <c r="Z26" s="207">
        <v>747.96655671999997</v>
      </c>
      <c r="AA26" s="207">
        <v>855.01943954000001</v>
      </c>
      <c r="AB26" s="207">
        <v>695.47656331999997</v>
      </c>
      <c r="AC26" s="207">
        <v>561.96475101999999</v>
      </c>
      <c r="AD26" s="207">
        <v>320.16729008999999</v>
      </c>
      <c r="AE26" s="207">
        <v>134.58347569</v>
      </c>
      <c r="AF26" s="207">
        <v>28.144364127999999</v>
      </c>
      <c r="AG26" s="207">
        <v>5.7767221400000004</v>
      </c>
      <c r="AH26" s="207">
        <v>9.9940434609000004</v>
      </c>
      <c r="AI26" s="207">
        <v>48.898763903999999</v>
      </c>
      <c r="AJ26" s="207">
        <v>237.50883377</v>
      </c>
      <c r="AK26" s="207">
        <v>516.89471169000001</v>
      </c>
      <c r="AL26" s="207">
        <v>732.99639680999996</v>
      </c>
      <c r="AM26" s="207">
        <v>840.15102142000001</v>
      </c>
      <c r="AN26" s="207">
        <v>700.71629034</v>
      </c>
      <c r="AO26" s="207">
        <v>554.72341900000004</v>
      </c>
      <c r="AP26" s="207">
        <v>319.60617805999999</v>
      </c>
      <c r="AQ26" s="207">
        <v>133.96386616000001</v>
      </c>
      <c r="AR26" s="207">
        <v>25.495911069000002</v>
      </c>
      <c r="AS26" s="207">
        <v>5.5362578317000004</v>
      </c>
      <c r="AT26" s="207">
        <v>9.6606513092000004</v>
      </c>
      <c r="AU26" s="207">
        <v>47.167909811999998</v>
      </c>
      <c r="AV26" s="207">
        <v>229.91001953</v>
      </c>
      <c r="AW26" s="207">
        <v>520.51707768999995</v>
      </c>
      <c r="AX26" s="207">
        <v>722.18989965000003</v>
      </c>
      <c r="AY26" s="207">
        <v>855.15331861000004</v>
      </c>
      <c r="AZ26" s="207">
        <v>708.79209633999994</v>
      </c>
      <c r="BA26" s="207">
        <v>569.01652727999999</v>
      </c>
      <c r="BB26" s="246">
        <v>324.53710000000001</v>
      </c>
      <c r="BC26" s="246">
        <v>136.36269999999999</v>
      </c>
      <c r="BD26" s="246">
        <v>24.933700000000002</v>
      </c>
      <c r="BE26" s="246">
        <v>5.3998249999999999</v>
      </c>
      <c r="BF26" s="246">
        <v>9.3757110000000008</v>
      </c>
      <c r="BG26" s="246">
        <v>45.537480000000002</v>
      </c>
      <c r="BH26" s="246">
        <v>229.3871</v>
      </c>
      <c r="BI26" s="246">
        <v>517.71270000000004</v>
      </c>
      <c r="BJ26" s="246">
        <v>730.52499999999998</v>
      </c>
      <c r="BK26" s="246">
        <v>843.75620000000004</v>
      </c>
      <c r="BL26" s="246">
        <v>697.37530000000004</v>
      </c>
      <c r="BM26" s="246">
        <v>562.26509999999996</v>
      </c>
      <c r="BN26" s="246">
        <v>321.39980000000003</v>
      </c>
      <c r="BO26" s="246">
        <v>136.8015</v>
      </c>
      <c r="BP26" s="246">
        <v>25.48142</v>
      </c>
      <c r="BQ26" s="246">
        <v>5.5324859999999996</v>
      </c>
      <c r="BR26" s="246">
        <v>9.2618419999999997</v>
      </c>
      <c r="BS26" s="246">
        <v>45.326329999999999</v>
      </c>
      <c r="BT26" s="246">
        <v>228.79169999999999</v>
      </c>
      <c r="BU26" s="246">
        <v>510.35109999999997</v>
      </c>
      <c r="BV26" s="246">
        <v>725.57629999999995</v>
      </c>
    </row>
    <row r="27" spans="1:74" ht="11.15" customHeight="1" x14ac:dyDescent="0.25">
      <c r="A27" s="7"/>
      <c r="B27" s="153" t="s">
        <v>154</v>
      </c>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599"/>
      <c r="BC27" s="599"/>
      <c r="BD27" s="599"/>
      <c r="BE27" s="599"/>
      <c r="BF27" s="599"/>
      <c r="BG27" s="599"/>
      <c r="BH27" s="599"/>
      <c r="BI27" s="599"/>
      <c r="BJ27" s="248"/>
      <c r="BK27" s="248"/>
      <c r="BL27" s="248"/>
      <c r="BM27" s="248"/>
      <c r="BN27" s="248"/>
      <c r="BO27" s="248"/>
      <c r="BP27" s="248"/>
      <c r="BQ27" s="248"/>
      <c r="BR27" s="248"/>
      <c r="BS27" s="248"/>
      <c r="BT27" s="248"/>
      <c r="BU27" s="248"/>
      <c r="BV27" s="248"/>
    </row>
    <row r="28" spans="1:74" ht="11.15" customHeight="1" x14ac:dyDescent="0.25">
      <c r="A28" s="7" t="s">
        <v>37</v>
      </c>
      <c r="B28" s="166" t="s">
        <v>418</v>
      </c>
      <c r="C28" s="207">
        <v>0</v>
      </c>
      <c r="D28" s="207">
        <v>0</v>
      </c>
      <c r="E28" s="207">
        <v>0</v>
      </c>
      <c r="F28" s="207">
        <v>0</v>
      </c>
      <c r="G28" s="207">
        <v>3.3074362305</v>
      </c>
      <c r="H28" s="207">
        <v>63.174620838000003</v>
      </c>
      <c r="I28" s="207">
        <v>274.50506999999999</v>
      </c>
      <c r="J28" s="207">
        <v>165.8756999</v>
      </c>
      <c r="K28" s="207">
        <v>28.220865564</v>
      </c>
      <c r="L28" s="207">
        <v>0</v>
      </c>
      <c r="M28" s="207">
        <v>0</v>
      </c>
      <c r="N28" s="207">
        <v>0</v>
      </c>
      <c r="O28" s="207">
        <v>0</v>
      </c>
      <c r="P28" s="207">
        <v>0</v>
      </c>
      <c r="Q28" s="207">
        <v>0</v>
      </c>
      <c r="R28" s="207">
        <v>0</v>
      </c>
      <c r="S28" s="207">
        <v>3.2880539266</v>
      </c>
      <c r="T28" s="207">
        <v>99.147423520000004</v>
      </c>
      <c r="U28" s="207">
        <v>292.40937702999997</v>
      </c>
      <c r="V28" s="207">
        <v>214.69957882</v>
      </c>
      <c r="W28" s="207">
        <v>34.445420726000002</v>
      </c>
      <c r="X28" s="207">
        <v>0</v>
      </c>
      <c r="Y28" s="207">
        <v>0</v>
      </c>
      <c r="Z28" s="207">
        <v>0</v>
      </c>
      <c r="AA28" s="207">
        <v>0</v>
      </c>
      <c r="AB28" s="207">
        <v>0</v>
      </c>
      <c r="AC28" s="207">
        <v>0</v>
      </c>
      <c r="AD28" s="207">
        <v>0</v>
      </c>
      <c r="AE28" s="207">
        <v>7.8154119497999996</v>
      </c>
      <c r="AF28" s="207">
        <v>132.93102439</v>
      </c>
      <c r="AG28" s="207">
        <v>159.25463714</v>
      </c>
      <c r="AH28" s="207">
        <v>237.57837555</v>
      </c>
      <c r="AI28" s="207">
        <v>59.849581256999997</v>
      </c>
      <c r="AJ28" s="207">
        <v>6.8892389765999997</v>
      </c>
      <c r="AK28" s="207">
        <v>0</v>
      </c>
      <c r="AL28" s="207">
        <v>0</v>
      </c>
      <c r="AM28" s="207">
        <v>0</v>
      </c>
      <c r="AN28" s="207">
        <v>0</v>
      </c>
      <c r="AO28" s="207">
        <v>0</v>
      </c>
      <c r="AP28" s="207">
        <v>0</v>
      </c>
      <c r="AQ28" s="207">
        <v>18.449056290000001</v>
      </c>
      <c r="AR28" s="207">
        <v>62.601326425000003</v>
      </c>
      <c r="AS28" s="207">
        <v>258.41339807999998</v>
      </c>
      <c r="AT28" s="207">
        <v>271.60786847000003</v>
      </c>
      <c r="AU28" s="207">
        <v>32.371899030000002</v>
      </c>
      <c r="AV28" s="207">
        <v>0</v>
      </c>
      <c r="AW28" s="207">
        <v>0</v>
      </c>
      <c r="AX28" s="207">
        <v>0</v>
      </c>
      <c r="AY28" s="207">
        <v>0</v>
      </c>
      <c r="AZ28" s="207">
        <v>0</v>
      </c>
      <c r="BA28" s="207">
        <v>0</v>
      </c>
      <c r="BB28" s="246">
        <v>0</v>
      </c>
      <c r="BC28" s="246">
        <v>9.4457902065999999</v>
      </c>
      <c r="BD28" s="246">
        <v>81.465786768000001</v>
      </c>
      <c r="BE28" s="246">
        <v>213.30972663</v>
      </c>
      <c r="BF28" s="246">
        <v>179.52103131999999</v>
      </c>
      <c r="BG28" s="246">
        <v>33.221489833</v>
      </c>
      <c r="BH28" s="246">
        <v>2.1674989246999998</v>
      </c>
      <c r="BI28" s="246">
        <v>0</v>
      </c>
      <c r="BJ28" s="246">
        <v>0</v>
      </c>
      <c r="BK28" s="246">
        <v>0</v>
      </c>
      <c r="BL28" s="246">
        <v>0</v>
      </c>
      <c r="BM28" s="246">
        <v>0</v>
      </c>
      <c r="BN28" s="246">
        <v>0</v>
      </c>
      <c r="BO28" s="246">
        <v>8.0932563758999994</v>
      </c>
      <c r="BP28" s="246">
        <v>73.206109656999999</v>
      </c>
      <c r="BQ28" s="246">
        <v>213.25284814</v>
      </c>
      <c r="BR28" s="246">
        <v>179.47185504999999</v>
      </c>
      <c r="BS28" s="246">
        <v>33.205314229999999</v>
      </c>
      <c r="BT28" s="246">
        <v>2.1657858193999999</v>
      </c>
      <c r="BU28" s="246">
        <v>0</v>
      </c>
      <c r="BV28" s="246">
        <v>0</v>
      </c>
    </row>
    <row r="29" spans="1:74" ht="11.15" customHeight="1" x14ac:dyDescent="0.25">
      <c r="A29" s="7" t="s">
        <v>38</v>
      </c>
      <c r="B29" s="166" t="s">
        <v>448</v>
      </c>
      <c r="C29" s="207">
        <v>0</v>
      </c>
      <c r="D29" s="207">
        <v>0</v>
      </c>
      <c r="E29" s="207">
        <v>0</v>
      </c>
      <c r="F29" s="207">
        <v>0.43602932154000001</v>
      </c>
      <c r="G29" s="207">
        <v>31.217047353000002</v>
      </c>
      <c r="H29" s="207">
        <v>112.05357599</v>
      </c>
      <c r="I29" s="207">
        <v>325.34657994999998</v>
      </c>
      <c r="J29" s="207">
        <v>218.11311867000001</v>
      </c>
      <c r="K29" s="207">
        <v>87.739078886000001</v>
      </c>
      <c r="L29" s="207">
        <v>7.9313129718999997</v>
      </c>
      <c r="M29" s="207">
        <v>0</v>
      </c>
      <c r="N29" s="207">
        <v>0</v>
      </c>
      <c r="O29" s="207">
        <v>0</v>
      </c>
      <c r="P29" s="207">
        <v>0</v>
      </c>
      <c r="Q29" s="207">
        <v>0</v>
      </c>
      <c r="R29" s="207">
        <v>0</v>
      </c>
      <c r="S29" s="207">
        <v>11.459437278999999</v>
      </c>
      <c r="T29" s="207">
        <v>145.09446951000001</v>
      </c>
      <c r="U29" s="207">
        <v>362.56537588999998</v>
      </c>
      <c r="V29" s="207">
        <v>260.98862534</v>
      </c>
      <c r="W29" s="207">
        <v>59.120429469999998</v>
      </c>
      <c r="X29" s="207">
        <v>4.4039863233999998</v>
      </c>
      <c r="Y29" s="207">
        <v>0</v>
      </c>
      <c r="Z29" s="207">
        <v>0</v>
      </c>
      <c r="AA29" s="207">
        <v>0</v>
      </c>
      <c r="AB29" s="207">
        <v>0</v>
      </c>
      <c r="AC29" s="207">
        <v>0</v>
      </c>
      <c r="AD29" s="207">
        <v>0</v>
      </c>
      <c r="AE29" s="207">
        <v>17.256177782000002</v>
      </c>
      <c r="AF29" s="207">
        <v>165.22656276000001</v>
      </c>
      <c r="AG29" s="207">
        <v>248.81001176000001</v>
      </c>
      <c r="AH29" s="207">
        <v>285.08538802999999</v>
      </c>
      <c r="AI29" s="207">
        <v>93.739320117999995</v>
      </c>
      <c r="AJ29" s="207">
        <v>23.161129895999998</v>
      </c>
      <c r="AK29" s="207">
        <v>0</v>
      </c>
      <c r="AL29" s="207">
        <v>0</v>
      </c>
      <c r="AM29" s="207">
        <v>0</v>
      </c>
      <c r="AN29" s="207">
        <v>0</v>
      </c>
      <c r="AO29" s="207">
        <v>0</v>
      </c>
      <c r="AP29" s="207">
        <v>0</v>
      </c>
      <c r="AQ29" s="207">
        <v>38.698523610999999</v>
      </c>
      <c r="AR29" s="207">
        <v>113.83353183</v>
      </c>
      <c r="AS29" s="207">
        <v>309.52041092000002</v>
      </c>
      <c r="AT29" s="207">
        <v>301.06138089000001</v>
      </c>
      <c r="AU29" s="207">
        <v>71.001784102000002</v>
      </c>
      <c r="AV29" s="207">
        <v>0.66402555890000003</v>
      </c>
      <c r="AW29" s="207">
        <v>0</v>
      </c>
      <c r="AX29" s="207">
        <v>0</v>
      </c>
      <c r="AY29" s="207">
        <v>0</v>
      </c>
      <c r="AZ29" s="207">
        <v>0</v>
      </c>
      <c r="BA29" s="207">
        <v>0</v>
      </c>
      <c r="BB29" s="246">
        <v>0.16252668359</v>
      </c>
      <c r="BC29" s="246">
        <v>28.857902255999999</v>
      </c>
      <c r="BD29" s="246">
        <v>131.93834043999999</v>
      </c>
      <c r="BE29" s="246">
        <v>262.83651114999998</v>
      </c>
      <c r="BF29" s="246">
        <v>222.93772369999999</v>
      </c>
      <c r="BG29" s="246">
        <v>62.798908736999998</v>
      </c>
      <c r="BH29" s="246">
        <v>4.8633321294999998</v>
      </c>
      <c r="BI29" s="246">
        <v>0</v>
      </c>
      <c r="BJ29" s="246">
        <v>0</v>
      </c>
      <c r="BK29" s="246">
        <v>0</v>
      </c>
      <c r="BL29" s="246">
        <v>0</v>
      </c>
      <c r="BM29" s="246">
        <v>0</v>
      </c>
      <c r="BN29" s="246">
        <v>0</v>
      </c>
      <c r="BO29" s="246">
        <v>25.366600204000001</v>
      </c>
      <c r="BP29" s="246">
        <v>123.64630133999999</v>
      </c>
      <c r="BQ29" s="246">
        <v>262.87585571</v>
      </c>
      <c r="BR29" s="246">
        <v>222.96997304999999</v>
      </c>
      <c r="BS29" s="246">
        <v>62.818585657</v>
      </c>
      <c r="BT29" s="246">
        <v>4.8664361217999996</v>
      </c>
      <c r="BU29" s="246">
        <v>0</v>
      </c>
      <c r="BV29" s="246">
        <v>0</v>
      </c>
    </row>
    <row r="30" spans="1:74" ht="11.15" customHeight="1" x14ac:dyDescent="0.25">
      <c r="A30" s="7" t="s">
        <v>39</v>
      </c>
      <c r="B30" s="166" t="s">
        <v>419</v>
      </c>
      <c r="C30" s="207">
        <v>0</v>
      </c>
      <c r="D30" s="207">
        <v>0</v>
      </c>
      <c r="E30" s="207">
        <v>0</v>
      </c>
      <c r="F30" s="207">
        <v>0.80578506971999997</v>
      </c>
      <c r="G30" s="207">
        <v>47.280731019999997</v>
      </c>
      <c r="H30" s="207">
        <v>127.07989797</v>
      </c>
      <c r="I30" s="207">
        <v>319.93820395</v>
      </c>
      <c r="J30" s="207">
        <v>194.61953359</v>
      </c>
      <c r="K30" s="207">
        <v>134.99425282000001</v>
      </c>
      <c r="L30" s="207">
        <v>6.6535572799000002</v>
      </c>
      <c r="M30" s="207">
        <v>0</v>
      </c>
      <c r="N30" s="207">
        <v>0</v>
      </c>
      <c r="O30" s="207">
        <v>0</v>
      </c>
      <c r="P30" s="207">
        <v>0</v>
      </c>
      <c r="Q30" s="207">
        <v>2.0046543021000001</v>
      </c>
      <c r="R30" s="207">
        <v>0</v>
      </c>
      <c r="S30" s="207">
        <v>31.786695687000002</v>
      </c>
      <c r="T30" s="207">
        <v>186.89476103999999</v>
      </c>
      <c r="U30" s="207">
        <v>335.29973738000001</v>
      </c>
      <c r="V30" s="207">
        <v>218.37850445999999</v>
      </c>
      <c r="W30" s="207">
        <v>54.828136575000002</v>
      </c>
      <c r="X30" s="207">
        <v>1.9857637598</v>
      </c>
      <c r="Y30" s="207">
        <v>0</v>
      </c>
      <c r="Z30" s="207">
        <v>0</v>
      </c>
      <c r="AA30" s="207">
        <v>0</v>
      </c>
      <c r="AB30" s="207">
        <v>0</v>
      </c>
      <c r="AC30" s="207">
        <v>2.1714494547999998</v>
      </c>
      <c r="AD30" s="207">
        <v>0.26901003905999998</v>
      </c>
      <c r="AE30" s="207">
        <v>34.797974584000002</v>
      </c>
      <c r="AF30" s="207">
        <v>215.07838405999999</v>
      </c>
      <c r="AG30" s="207">
        <v>238.01226183</v>
      </c>
      <c r="AH30" s="207">
        <v>285.15491586000002</v>
      </c>
      <c r="AI30" s="207">
        <v>105.46151584</v>
      </c>
      <c r="AJ30" s="207">
        <v>29.27889832</v>
      </c>
      <c r="AK30" s="207">
        <v>0</v>
      </c>
      <c r="AL30" s="207">
        <v>0.55765897178000001</v>
      </c>
      <c r="AM30" s="207">
        <v>0</v>
      </c>
      <c r="AN30" s="207">
        <v>0</v>
      </c>
      <c r="AO30" s="207">
        <v>1.0565069917000001</v>
      </c>
      <c r="AP30" s="207">
        <v>0</v>
      </c>
      <c r="AQ30" s="207">
        <v>79.533703950000003</v>
      </c>
      <c r="AR30" s="207">
        <v>177.98239108000001</v>
      </c>
      <c r="AS30" s="207">
        <v>263.64562518000002</v>
      </c>
      <c r="AT30" s="207">
        <v>218.45057600999999</v>
      </c>
      <c r="AU30" s="207">
        <v>74.087280445999994</v>
      </c>
      <c r="AV30" s="207">
        <v>1.6136251464</v>
      </c>
      <c r="AW30" s="207">
        <v>0</v>
      </c>
      <c r="AX30" s="207">
        <v>0</v>
      </c>
      <c r="AY30" s="207">
        <v>0</v>
      </c>
      <c r="AZ30" s="207">
        <v>0</v>
      </c>
      <c r="BA30" s="207">
        <v>0</v>
      </c>
      <c r="BB30" s="246">
        <v>1.7711141065</v>
      </c>
      <c r="BC30" s="246">
        <v>55.387928144</v>
      </c>
      <c r="BD30" s="246">
        <v>157.45618296000001</v>
      </c>
      <c r="BE30" s="246">
        <v>252.03189158000001</v>
      </c>
      <c r="BF30" s="246">
        <v>211.76619661999999</v>
      </c>
      <c r="BG30" s="246">
        <v>63.53270938</v>
      </c>
      <c r="BH30" s="246">
        <v>5.7352279301999998</v>
      </c>
      <c r="BI30" s="246">
        <v>0</v>
      </c>
      <c r="BJ30" s="246">
        <v>0</v>
      </c>
      <c r="BK30" s="246">
        <v>0</v>
      </c>
      <c r="BL30" s="246">
        <v>0</v>
      </c>
      <c r="BM30" s="246">
        <v>0.41035395687999998</v>
      </c>
      <c r="BN30" s="246">
        <v>1.4811753287</v>
      </c>
      <c r="BO30" s="246">
        <v>52.181295505999998</v>
      </c>
      <c r="BP30" s="246">
        <v>153.37222926000001</v>
      </c>
      <c r="BQ30" s="246">
        <v>251.97296062999999</v>
      </c>
      <c r="BR30" s="246">
        <v>211.71773859999999</v>
      </c>
      <c r="BS30" s="246">
        <v>63.514469276</v>
      </c>
      <c r="BT30" s="246">
        <v>5.7324969304</v>
      </c>
      <c r="BU30" s="246">
        <v>0</v>
      </c>
      <c r="BV30" s="246">
        <v>0</v>
      </c>
    </row>
    <row r="31" spans="1:74" ht="11.15" customHeight="1" x14ac:dyDescent="0.25">
      <c r="A31" s="7" t="s">
        <v>40</v>
      </c>
      <c r="B31" s="166" t="s">
        <v>420</v>
      </c>
      <c r="C31" s="207">
        <v>0</v>
      </c>
      <c r="D31" s="207">
        <v>0</v>
      </c>
      <c r="E31" s="207">
        <v>0</v>
      </c>
      <c r="F31" s="207">
        <v>6.0641569995999998</v>
      </c>
      <c r="G31" s="207">
        <v>41.783865751999997</v>
      </c>
      <c r="H31" s="207">
        <v>174.56489392</v>
      </c>
      <c r="I31" s="207">
        <v>319.77052935</v>
      </c>
      <c r="J31" s="207">
        <v>224.19118795</v>
      </c>
      <c r="K31" s="207">
        <v>182.30537677999999</v>
      </c>
      <c r="L31" s="207">
        <v>2.4016404410000001</v>
      </c>
      <c r="M31" s="207">
        <v>0</v>
      </c>
      <c r="N31" s="207">
        <v>0</v>
      </c>
      <c r="O31" s="207">
        <v>0</v>
      </c>
      <c r="P31" s="207">
        <v>0</v>
      </c>
      <c r="Q31" s="207">
        <v>6.0689747360000004</v>
      </c>
      <c r="R31" s="207">
        <v>1.3845681898</v>
      </c>
      <c r="S31" s="207">
        <v>36.996350442999997</v>
      </c>
      <c r="T31" s="207">
        <v>255.57250107999999</v>
      </c>
      <c r="U31" s="207">
        <v>343.16283019000002</v>
      </c>
      <c r="V31" s="207">
        <v>246.31209593</v>
      </c>
      <c r="W31" s="207">
        <v>71.909585105000005</v>
      </c>
      <c r="X31" s="207">
        <v>2.5232373102999999</v>
      </c>
      <c r="Y31" s="207">
        <v>0.28476025712000003</v>
      </c>
      <c r="Z31" s="207">
        <v>0</v>
      </c>
      <c r="AA31" s="207">
        <v>0</v>
      </c>
      <c r="AB31" s="207">
        <v>0</v>
      </c>
      <c r="AC31" s="207">
        <v>8.3624823056000004</v>
      </c>
      <c r="AD31" s="207">
        <v>2.9442007639000001</v>
      </c>
      <c r="AE31" s="207">
        <v>42.970678386000003</v>
      </c>
      <c r="AF31" s="207">
        <v>266.25943139999998</v>
      </c>
      <c r="AG31" s="207">
        <v>302.16018184000001</v>
      </c>
      <c r="AH31" s="207">
        <v>299.53668801999999</v>
      </c>
      <c r="AI31" s="207">
        <v>147.39618275999999</v>
      </c>
      <c r="AJ31" s="207">
        <v>22.162951945</v>
      </c>
      <c r="AK31" s="207">
        <v>0</v>
      </c>
      <c r="AL31" s="207">
        <v>1.2752573911</v>
      </c>
      <c r="AM31" s="207">
        <v>0</v>
      </c>
      <c r="AN31" s="207">
        <v>0</v>
      </c>
      <c r="AO31" s="207">
        <v>2.8067705779000001</v>
      </c>
      <c r="AP31" s="207">
        <v>2.2089230347000002</v>
      </c>
      <c r="AQ31" s="207">
        <v>71.674667908999993</v>
      </c>
      <c r="AR31" s="207">
        <v>231.91605454</v>
      </c>
      <c r="AS31" s="207">
        <v>337.78119177999997</v>
      </c>
      <c r="AT31" s="207">
        <v>275.46435007999997</v>
      </c>
      <c r="AU31" s="207">
        <v>120.71254986</v>
      </c>
      <c r="AV31" s="207">
        <v>7.6412593409999996</v>
      </c>
      <c r="AW31" s="207">
        <v>0</v>
      </c>
      <c r="AX31" s="207">
        <v>0</v>
      </c>
      <c r="AY31" s="207">
        <v>0</v>
      </c>
      <c r="AZ31" s="207">
        <v>0</v>
      </c>
      <c r="BA31" s="207">
        <v>0</v>
      </c>
      <c r="BB31" s="246">
        <v>6.4964773562999998</v>
      </c>
      <c r="BC31" s="246">
        <v>65.172573080999996</v>
      </c>
      <c r="BD31" s="246">
        <v>189.40094897</v>
      </c>
      <c r="BE31" s="246">
        <v>306.07639934999997</v>
      </c>
      <c r="BF31" s="246">
        <v>260.99854231</v>
      </c>
      <c r="BG31" s="246">
        <v>89.298864449999996</v>
      </c>
      <c r="BH31" s="246">
        <v>8.4452083927999997</v>
      </c>
      <c r="BI31" s="246">
        <v>0.28453561499000002</v>
      </c>
      <c r="BJ31" s="246">
        <v>0</v>
      </c>
      <c r="BK31" s="246">
        <v>0</v>
      </c>
      <c r="BL31" s="246">
        <v>0</v>
      </c>
      <c r="BM31" s="246">
        <v>2.9807774722999998</v>
      </c>
      <c r="BN31" s="246">
        <v>6.4935318451999997</v>
      </c>
      <c r="BO31" s="246">
        <v>62.686855178000002</v>
      </c>
      <c r="BP31" s="246">
        <v>185.14762127</v>
      </c>
      <c r="BQ31" s="246">
        <v>306.00500628999998</v>
      </c>
      <c r="BR31" s="246">
        <v>260.92115107000001</v>
      </c>
      <c r="BS31" s="246">
        <v>89.255912559999999</v>
      </c>
      <c r="BT31" s="246">
        <v>8.4380656724000005</v>
      </c>
      <c r="BU31" s="246">
        <v>0.28434428622000002</v>
      </c>
      <c r="BV31" s="246">
        <v>0</v>
      </c>
    </row>
    <row r="32" spans="1:74" ht="11.15" customHeight="1" x14ac:dyDescent="0.25">
      <c r="A32" s="7" t="s">
        <v>323</v>
      </c>
      <c r="B32" s="166" t="s">
        <v>449</v>
      </c>
      <c r="C32" s="207">
        <v>29.359525694999999</v>
      </c>
      <c r="D32" s="207">
        <v>66.569884654999996</v>
      </c>
      <c r="E32" s="207">
        <v>55.934773491999998</v>
      </c>
      <c r="F32" s="207">
        <v>101.04027413999999</v>
      </c>
      <c r="G32" s="207">
        <v>292.83732823000003</v>
      </c>
      <c r="H32" s="207">
        <v>360.21485473000001</v>
      </c>
      <c r="I32" s="207">
        <v>480.43106732000001</v>
      </c>
      <c r="J32" s="207">
        <v>440.97301798000001</v>
      </c>
      <c r="K32" s="207">
        <v>373.95766708999997</v>
      </c>
      <c r="L32" s="207">
        <v>203.32504642999999</v>
      </c>
      <c r="M32" s="207">
        <v>52.992254566</v>
      </c>
      <c r="N32" s="207">
        <v>50.597067129000003</v>
      </c>
      <c r="O32" s="207">
        <v>47.033912370000003</v>
      </c>
      <c r="P32" s="207">
        <v>46.151147166999998</v>
      </c>
      <c r="Q32" s="207">
        <v>101.80182413999999</v>
      </c>
      <c r="R32" s="207">
        <v>108.95802001</v>
      </c>
      <c r="S32" s="207">
        <v>166.50797686000001</v>
      </c>
      <c r="T32" s="207">
        <v>341.76691388</v>
      </c>
      <c r="U32" s="207">
        <v>501.10813101999997</v>
      </c>
      <c r="V32" s="207">
        <v>453.88562703999997</v>
      </c>
      <c r="W32" s="207">
        <v>272.37344784999999</v>
      </c>
      <c r="X32" s="207">
        <v>183.80740793000001</v>
      </c>
      <c r="Y32" s="207">
        <v>93.499889178999993</v>
      </c>
      <c r="Z32" s="207">
        <v>21.163540282</v>
      </c>
      <c r="AA32" s="207">
        <v>30.200737027999999</v>
      </c>
      <c r="AB32" s="207">
        <v>50.287363067999998</v>
      </c>
      <c r="AC32" s="207">
        <v>73.733699111000007</v>
      </c>
      <c r="AD32" s="207">
        <v>81.100235444999996</v>
      </c>
      <c r="AE32" s="207">
        <v>187.5792883</v>
      </c>
      <c r="AF32" s="207">
        <v>346.87479457000001</v>
      </c>
      <c r="AG32" s="207">
        <v>437.01980004000001</v>
      </c>
      <c r="AH32" s="207">
        <v>455.44050421999998</v>
      </c>
      <c r="AI32" s="207">
        <v>280.19591106000001</v>
      </c>
      <c r="AJ32" s="207">
        <v>177.77202869999999</v>
      </c>
      <c r="AK32" s="207">
        <v>40.472399869999997</v>
      </c>
      <c r="AL32" s="207">
        <v>66.456906880000005</v>
      </c>
      <c r="AM32" s="207">
        <v>28.001963645</v>
      </c>
      <c r="AN32" s="207">
        <v>44.451093939000003</v>
      </c>
      <c r="AO32" s="207">
        <v>82.634137457999998</v>
      </c>
      <c r="AP32" s="207">
        <v>95.549030707</v>
      </c>
      <c r="AQ32" s="207">
        <v>239.24433461999999</v>
      </c>
      <c r="AR32" s="207">
        <v>374.03925306000002</v>
      </c>
      <c r="AS32" s="207">
        <v>479.24977180000002</v>
      </c>
      <c r="AT32" s="207">
        <v>438.45812906999998</v>
      </c>
      <c r="AU32" s="207">
        <v>276.26178305000002</v>
      </c>
      <c r="AV32" s="207">
        <v>105.84400794</v>
      </c>
      <c r="AW32" s="207">
        <v>87.878926415999999</v>
      </c>
      <c r="AX32" s="207">
        <v>37.071416952</v>
      </c>
      <c r="AY32" s="207">
        <v>49.354570533</v>
      </c>
      <c r="AZ32" s="207">
        <v>70.344163361</v>
      </c>
      <c r="BA32" s="207">
        <v>69.467845284000006</v>
      </c>
      <c r="BB32" s="246">
        <v>105.84775621999999</v>
      </c>
      <c r="BC32" s="246">
        <v>218.26962746999999</v>
      </c>
      <c r="BD32" s="246">
        <v>367.51426842000001</v>
      </c>
      <c r="BE32" s="246">
        <v>458.39698819</v>
      </c>
      <c r="BF32" s="246">
        <v>431.46020675</v>
      </c>
      <c r="BG32" s="246">
        <v>281.72839898000001</v>
      </c>
      <c r="BH32" s="246">
        <v>140.40032715999999</v>
      </c>
      <c r="BI32" s="246">
        <v>61.788206971000001</v>
      </c>
      <c r="BJ32" s="246">
        <v>37.091894934000003</v>
      </c>
      <c r="BK32" s="246">
        <v>33.733954269999998</v>
      </c>
      <c r="BL32" s="246">
        <v>36.458851629000002</v>
      </c>
      <c r="BM32" s="246">
        <v>56.694699634999999</v>
      </c>
      <c r="BN32" s="246">
        <v>82.484802109</v>
      </c>
      <c r="BO32" s="246">
        <v>205.80511981999999</v>
      </c>
      <c r="BP32" s="246">
        <v>356.38459975000001</v>
      </c>
      <c r="BQ32" s="246">
        <v>458.74378238999998</v>
      </c>
      <c r="BR32" s="246">
        <v>431.88376727999997</v>
      </c>
      <c r="BS32" s="246">
        <v>282.32295385999998</v>
      </c>
      <c r="BT32" s="246">
        <v>140.92268612000001</v>
      </c>
      <c r="BU32" s="246">
        <v>62.066204141</v>
      </c>
      <c r="BV32" s="246">
        <v>37.259439721</v>
      </c>
    </row>
    <row r="33" spans="1:74" ht="11.15" customHeight="1" x14ac:dyDescent="0.25">
      <c r="A33" s="7" t="s">
        <v>41</v>
      </c>
      <c r="B33" s="166" t="s">
        <v>422</v>
      </c>
      <c r="C33" s="207">
        <v>4.9511882443999999</v>
      </c>
      <c r="D33" s="207">
        <v>13.939441287999999</v>
      </c>
      <c r="E33" s="207">
        <v>9.8708159029000004</v>
      </c>
      <c r="F33" s="207">
        <v>31.283244213</v>
      </c>
      <c r="G33" s="207">
        <v>220.44152449000001</v>
      </c>
      <c r="H33" s="207">
        <v>300.12155829</v>
      </c>
      <c r="I33" s="207">
        <v>428.55974574999999</v>
      </c>
      <c r="J33" s="207">
        <v>408.33449026</v>
      </c>
      <c r="K33" s="207">
        <v>382.10977979</v>
      </c>
      <c r="L33" s="207">
        <v>80.441704377999997</v>
      </c>
      <c r="M33" s="207">
        <v>0.82372045323999998</v>
      </c>
      <c r="N33" s="207">
        <v>5.5001919780000001</v>
      </c>
      <c r="O33" s="207">
        <v>12.880725753</v>
      </c>
      <c r="P33" s="207">
        <v>4.3147231530000001</v>
      </c>
      <c r="Q33" s="207">
        <v>55.614100162</v>
      </c>
      <c r="R33" s="207">
        <v>20.437212138</v>
      </c>
      <c r="S33" s="207">
        <v>106.13711154000001</v>
      </c>
      <c r="T33" s="207">
        <v>296.22403284000001</v>
      </c>
      <c r="U33" s="207">
        <v>462.64480938000003</v>
      </c>
      <c r="V33" s="207">
        <v>388.61968707</v>
      </c>
      <c r="W33" s="207">
        <v>209.59827232999999</v>
      </c>
      <c r="X33" s="207">
        <v>66.489306553999995</v>
      </c>
      <c r="Y33" s="207">
        <v>12.574763809</v>
      </c>
      <c r="Z33" s="207">
        <v>0.97402147855999999</v>
      </c>
      <c r="AA33" s="207">
        <v>5.4949828004999999</v>
      </c>
      <c r="AB33" s="207">
        <v>1.0811901035</v>
      </c>
      <c r="AC33" s="207">
        <v>33.596815712000001</v>
      </c>
      <c r="AD33" s="207">
        <v>17.270616789000002</v>
      </c>
      <c r="AE33" s="207">
        <v>108.34826608</v>
      </c>
      <c r="AF33" s="207">
        <v>306.48172195000001</v>
      </c>
      <c r="AG33" s="207">
        <v>396.92677816999998</v>
      </c>
      <c r="AH33" s="207">
        <v>410.429956</v>
      </c>
      <c r="AI33" s="207">
        <v>207.10936919</v>
      </c>
      <c r="AJ33" s="207">
        <v>97.959612390999993</v>
      </c>
      <c r="AK33" s="207">
        <v>1.9424338317000001</v>
      </c>
      <c r="AL33" s="207">
        <v>25.193168143000001</v>
      </c>
      <c r="AM33" s="207">
        <v>2.7606852076999999</v>
      </c>
      <c r="AN33" s="207">
        <v>3.0188836288999998</v>
      </c>
      <c r="AO33" s="207">
        <v>22.341971026</v>
      </c>
      <c r="AP33" s="207">
        <v>24.677351525999999</v>
      </c>
      <c r="AQ33" s="207">
        <v>205.94787396000001</v>
      </c>
      <c r="AR33" s="207">
        <v>368.37479889000002</v>
      </c>
      <c r="AS33" s="207">
        <v>479.54190635999998</v>
      </c>
      <c r="AT33" s="207">
        <v>385.36660518000002</v>
      </c>
      <c r="AU33" s="207">
        <v>201.87346062</v>
      </c>
      <c r="AV33" s="207">
        <v>29.514987229999999</v>
      </c>
      <c r="AW33" s="207">
        <v>5.0524266754999996</v>
      </c>
      <c r="AX33" s="207">
        <v>3.0482530666000001</v>
      </c>
      <c r="AY33" s="207">
        <v>19.015737815000001</v>
      </c>
      <c r="AZ33" s="207">
        <v>17.249814088000001</v>
      </c>
      <c r="BA33" s="207">
        <v>13.921688106</v>
      </c>
      <c r="BB33" s="246">
        <v>39.01212563</v>
      </c>
      <c r="BC33" s="246">
        <v>160.39595775999999</v>
      </c>
      <c r="BD33" s="246">
        <v>319.50709572</v>
      </c>
      <c r="BE33" s="246">
        <v>425.97753559</v>
      </c>
      <c r="BF33" s="246">
        <v>404.00233500000002</v>
      </c>
      <c r="BG33" s="246">
        <v>215.41137429</v>
      </c>
      <c r="BH33" s="246">
        <v>53.135378781</v>
      </c>
      <c r="BI33" s="246">
        <v>6.7245844466999998</v>
      </c>
      <c r="BJ33" s="246">
        <v>2.5909465995000001</v>
      </c>
      <c r="BK33" s="246">
        <v>5.3232352035000003</v>
      </c>
      <c r="BL33" s="246">
        <v>3.9154331164</v>
      </c>
      <c r="BM33" s="246">
        <v>17.480676783</v>
      </c>
      <c r="BN33" s="246">
        <v>31.507003374</v>
      </c>
      <c r="BO33" s="246">
        <v>146.72264236999999</v>
      </c>
      <c r="BP33" s="246">
        <v>307.64071627999999</v>
      </c>
      <c r="BQ33" s="246">
        <v>425.87948798000002</v>
      </c>
      <c r="BR33" s="246">
        <v>403.89385069000002</v>
      </c>
      <c r="BS33" s="246">
        <v>215.28510940000001</v>
      </c>
      <c r="BT33" s="246">
        <v>53.075423989000001</v>
      </c>
      <c r="BU33" s="246">
        <v>6.7107983226999997</v>
      </c>
      <c r="BV33" s="246">
        <v>2.5837426183000001</v>
      </c>
    </row>
    <row r="34" spans="1:74" ht="11.15" customHeight="1" x14ac:dyDescent="0.25">
      <c r="A34" s="7" t="s">
        <v>42</v>
      </c>
      <c r="B34" s="166" t="s">
        <v>423</v>
      </c>
      <c r="C34" s="207">
        <v>11.920176919999999</v>
      </c>
      <c r="D34" s="207">
        <v>24.357286884000001</v>
      </c>
      <c r="E34" s="207">
        <v>36.101457848000003</v>
      </c>
      <c r="F34" s="207">
        <v>90.986059467999993</v>
      </c>
      <c r="G34" s="207">
        <v>291.23111759</v>
      </c>
      <c r="H34" s="207">
        <v>439.00582472000002</v>
      </c>
      <c r="I34" s="207">
        <v>548.55807228000003</v>
      </c>
      <c r="J34" s="207">
        <v>624.56169495999995</v>
      </c>
      <c r="K34" s="207">
        <v>523.48968018000005</v>
      </c>
      <c r="L34" s="207">
        <v>139.22968402000001</v>
      </c>
      <c r="M34" s="207">
        <v>15.774343414000001</v>
      </c>
      <c r="N34" s="207">
        <v>13.194125080999999</v>
      </c>
      <c r="O34" s="207">
        <v>28.687824591999998</v>
      </c>
      <c r="P34" s="207">
        <v>12.863113351999999</v>
      </c>
      <c r="Q34" s="207">
        <v>132.34418589000001</v>
      </c>
      <c r="R34" s="207">
        <v>105.7437649</v>
      </c>
      <c r="S34" s="207">
        <v>279.31441429</v>
      </c>
      <c r="T34" s="207">
        <v>456.90931062999999</v>
      </c>
      <c r="U34" s="207">
        <v>602.97685641999999</v>
      </c>
      <c r="V34" s="207">
        <v>578.19007637000004</v>
      </c>
      <c r="W34" s="207">
        <v>325.95539459999998</v>
      </c>
      <c r="X34" s="207">
        <v>132.99064944</v>
      </c>
      <c r="Y34" s="207">
        <v>70.761451794999999</v>
      </c>
      <c r="Z34" s="207">
        <v>8.1821161022000002</v>
      </c>
      <c r="AA34" s="207">
        <v>15.117984182000001</v>
      </c>
      <c r="AB34" s="207">
        <v>4.2605419475000001</v>
      </c>
      <c r="AC34" s="207">
        <v>70.248169934000003</v>
      </c>
      <c r="AD34" s="207">
        <v>84.031408055</v>
      </c>
      <c r="AE34" s="207">
        <v>229.03423609000001</v>
      </c>
      <c r="AF34" s="207">
        <v>456.22730437000001</v>
      </c>
      <c r="AG34" s="207">
        <v>513.60561897000002</v>
      </c>
      <c r="AH34" s="207">
        <v>554.02547658000003</v>
      </c>
      <c r="AI34" s="207">
        <v>401.54769189000001</v>
      </c>
      <c r="AJ34" s="207">
        <v>208.67619099000001</v>
      </c>
      <c r="AK34" s="207">
        <v>32.207650704000002</v>
      </c>
      <c r="AL34" s="207">
        <v>74.580911532000002</v>
      </c>
      <c r="AM34" s="207">
        <v>9.7976412055999997</v>
      </c>
      <c r="AN34" s="207">
        <v>5.2584334539000004</v>
      </c>
      <c r="AO34" s="207">
        <v>42.538235817999997</v>
      </c>
      <c r="AP34" s="207">
        <v>158.19040806000001</v>
      </c>
      <c r="AQ34" s="207">
        <v>384.96316796999997</v>
      </c>
      <c r="AR34" s="207">
        <v>552.01326698000003</v>
      </c>
      <c r="AS34" s="207">
        <v>679.84521678999999</v>
      </c>
      <c r="AT34" s="207">
        <v>581.17110528000001</v>
      </c>
      <c r="AU34" s="207">
        <v>404.09440139999998</v>
      </c>
      <c r="AV34" s="207">
        <v>134.01827130000001</v>
      </c>
      <c r="AW34" s="207">
        <v>25.583839426000001</v>
      </c>
      <c r="AX34" s="207">
        <v>13.119351005</v>
      </c>
      <c r="AY34" s="207">
        <v>34.629811353000001</v>
      </c>
      <c r="AZ34" s="207">
        <v>27.714165302000001</v>
      </c>
      <c r="BA34" s="207">
        <v>76.264796591999996</v>
      </c>
      <c r="BB34" s="246">
        <v>135.6174346</v>
      </c>
      <c r="BC34" s="246">
        <v>307.90165755999999</v>
      </c>
      <c r="BD34" s="246">
        <v>474.15716493999997</v>
      </c>
      <c r="BE34" s="246">
        <v>578.15187940999999</v>
      </c>
      <c r="BF34" s="246">
        <v>575.39121670999998</v>
      </c>
      <c r="BG34" s="246">
        <v>373.54433906000003</v>
      </c>
      <c r="BH34" s="246">
        <v>148.7792488</v>
      </c>
      <c r="BI34" s="246">
        <v>41.237284467000002</v>
      </c>
      <c r="BJ34" s="246">
        <v>9.7961986466000006</v>
      </c>
      <c r="BK34" s="246">
        <v>14.457865181000001</v>
      </c>
      <c r="BL34" s="246">
        <v>17.015420052</v>
      </c>
      <c r="BM34" s="246">
        <v>50.863343241000003</v>
      </c>
      <c r="BN34" s="246">
        <v>106.18628176999999</v>
      </c>
      <c r="BO34" s="246">
        <v>279.45835356999999</v>
      </c>
      <c r="BP34" s="246">
        <v>450.62693371</v>
      </c>
      <c r="BQ34" s="246">
        <v>578.29992288999995</v>
      </c>
      <c r="BR34" s="246">
        <v>575.55469922999998</v>
      </c>
      <c r="BS34" s="246">
        <v>373.70543808000002</v>
      </c>
      <c r="BT34" s="246">
        <v>148.91302467</v>
      </c>
      <c r="BU34" s="246">
        <v>41.284050493000002</v>
      </c>
      <c r="BV34" s="246">
        <v>9.7992189462999999</v>
      </c>
    </row>
    <row r="35" spans="1:74" ht="11.15" customHeight="1" x14ac:dyDescent="0.25">
      <c r="A35" s="7" t="s">
        <v>44</v>
      </c>
      <c r="B35" s="166" t="s">
        <v>424</v>
      </c>
      <c r="C35" s="207">
        <v>4.3668137359999998E-2</v>
      </c>
      <c r="D35" s="207">
        <v>0</v>
      </c>
      <c r="E35" s="207">
        <v>10.00198638</v>
      </c>
      <c r="F35" s="207">
        <v>49.733913401999999</v>
      </c>
      <c r="G35" s="207">
        <v>56.003688660000002</v>
      </c>
      <c r="H35" s="207">
        <v>230.29030935</v>
      </c>
      <c r="I35" s="207">
        <v>392.08351443999999</v>
      </c>
      <c r="J35" s="207">
        <v>382.15064374000002</v>
      </c>
      <c r="K35" s="207">
        <v>204.50478498999999</v>
      </c>
      <c r="L35" s="207">
        <v>47.800749670000002</v>
      </c>
      <c r="M35" s="207">
        <v>10.500659884999999</v>
      </c>
      <c r="N35" s="207">
        <v>0</v>
      </c>
      <c r="O35" s="207">
        <v>0</v>
      </c>
      <c r="P35" s="207">
        <v>1.7219022954000001</v>
      </c>
      <c r="Q35" s="207">
        <v>8.1334826972999998</v>
      </c>
      <c r="R35" s="207">
        <v>42.545120374</v>
      </c>
      <c r="S35" s="207">
        <v>158.24209110999999</v>
      </c>
      <c r="T35" s="207">
        <v>262.05209466999997</v>
      </c>
      <c r="U35" s="207">
        <v>411.81383492999998</v>
      </c>
      <c r="V35" s="207">
        <v>438.73153696000003</v>
      </c>
      <c r="W35" s="207">
        <v>226.39842338</v>
      </c>
      <c r="X35" s="207">
        <v>100.98637603</v>
      </c>
      <c r="Y35" s="207">
        <v>14.547111503</v>
      </c>
      <c r="Z35" s="207">
        <v>0</v>
      </c>
      <c r="AA35" s="207">
        <v>4.3655573188000001E-2</v>
      </c>
      <c r="AB35" s="207">
        <v>2.8743954209</v>
      </c>
      <c r="AC35" s="207">
        <v>7.0711196074</v>
      </c>
      <c r="AD35" s="207">
        <v>58.547266120000003</v>
      </c>
      <c r="AE35" s="207">
        <v>123.80251638999999</v>
      </c>
      <c r="AF35" s="207">
        <v>344.76957446</v>
      </c>
      <c r="AG35" s="207">
        <v>414.37270617000001</v>
      </c>
      <c r="AH35" s="207">
        <v>328.36737801999999</v>
      </c>
      <c r="AI35" s="207">
        <v>220.07184968999999</v>
      </c>
      <c r="AJ35" s="207">
        <v>44.397283102999999</v>
      </c>
      <c r="AK35" s="207">
        <v>23.720712614</v>
      </c>
      <c r="AL35" s="207">
        <v>0</v>
      </c>
      <c r="AM35" s="207">
        <v>1.1524118410999999</v>
      </c>
      <c r="AN35" s="207">
        <v>1.7291033731000001</v>
      </c>
      <c r="AO35" s="207">
        <v>13.772280182999999</v>
      </c>
      <c r="AP35" s="207">
        <v>54.873445451000002</v>
      </c>
      <c r="AQ35" s="207">
        <v>127.36178339</v>
      </c>
      <c r="AR35" s="207">
        <v>286.26262653999999</v>
      </c>
      <c r="AS35" s="207">
        <v>423.91534790999998</v>
      </c>
      <c r="AT35" s="207">
        <v>349.43756876999998</v>
      </c>
      <c r="AU35" s="207">
        <v>239.56499921</v>
      </c>
      <c r="AV35" s="207">
        <v>63.452834369000001</v>
      </c>
      <c r="AW35" s="207">
        <v>1.7335307965</v>
      </c>
      <c r="AX35" s="207">
        <v>0</v>
      </c>
      <c r="AY35" s="207">
        <v>0</v>
      </c>
      <c r="AZ35" s="207">
        <v>0</v>
      </c>
      <c r="BA35" s="207">
        <v>0.2892454673</v>
      </c>
      <c r="BB35" s="246">
        <v>34.326738024000001</v>
      </c>
      <c r="BC35" s="246">
        <v>118.26876676000001</v>
      </c>
      <c r="BD35" s="246">
        <v>254.37131466</v>
      </c>
      <c r="BE35" s="246">
        <v>382.76100993</v>
      </c>
      <c r="BF35" s="246">
        <v>339.31406519000001</v>
      </c>
      <c r="BG35" s="246">
        <v>197.48256556999999</v>
      </c>
      <c r="BH35" s="246">
        <v>65.057853527000006</v>
      </c>
      <c r="BI35" s="246">
        <v>8.0353893796999998</v>
      </c>
      <c r="BJ35" s="246">
        <v>0.2899686991</v>
      </c>
      <c r="BK35" s="246">
        <v>1.0388249993000001</v>
      </c>
      <c r="BL35" s="246">
        <v>2.8602559993000001</v>
      </c>
      <c r="BM35" s="246">
        <v>11.900939726000001</v>
      </c>
      <c r="BN35" s="246">
        <v>40.312076632999997</v>
      </c>
      <c r="BO35" s="246">
        <v>120.35140776999999</v>
      </c>
      <c r="BP35" s="246">
        <v>252.69993135000001</v>
      </c>
      <c r="BQ35" s="246">
        <v>383.18917508999999</v>
      </c>
      <c r="BR35" s="246">
        <v>339.75969838999998</v>
      </c>
      <c r="BS35" s="246">
        <v>197.85442341999999</v>
      </c>
      <c r="BT35" s="246">
        <v>65.223282940999994</v>
      </c>
      <c r="BU35" s="246">
        <v>8.0593314291000002</v>
      </c>
      <c r="BV35" s="246">
        <v>0.29089372459000001</v>
      </c>
    </row>
    <row r="36" spans="1:74" ht="11.15" customHeight="1" x14ac:dyDescent="0.25">
      <c r="A36" s="7" t="s">
        <v>45</v>
      </c>
      <c r="B36" s="166" t="s">
        <v>425</v>
      </c>
      <c r="C36" s="207">
        <v>8.4961627515</v>
      </c>
      <c r="D36" s="207">
        <v>5.6347194715000004</v>
      </c>
      <c r="E36" s="207">
        <v>8.4387242694999998</v>
      </c>
      <c r="F36" s="207">
        <v>26.001520970000001</v>
      </c>
      <c r="G36" s="207">
        <v>23.872504261</v>
      </c>
      <c r="H36" s="207">
        <v>115.93593374</v>
      </c>
      <c r="I36" s="207">
        <v>209.62203299999999</v>
      </c>
      <c r="J36" s="207">
        <v>246.25460133999999</v>
      </c>
      <c r="K36" s="207">
        <v>131.83304803999999</v>
      </c>
      <c r="L36" s="207">
        <v>40.629407289</v>
      </c>
      <c r="M36" s="207">
        <v>16.281744938999999</v>
      </c>
      <c r="N36" s="207">
        <v>10.309329323</v>
      </c>
      <c r="O36" s="207">
        <v>9.0614621460000002</v>
      </c>
      <c r="P36" s="207">
        <v>7.7555513236999998</v>
      </c>
      <c r="Q36" s="207">
        <v>8.2381057346999995</v>
      </c>
      <c r="R36" s="207">
        <v>19.205707005000001</v>
      </c>
      <c r="S36" s="207">
        <v>66.423572075999999</v>
      </c>
      <c r="T36" s="207">
        <v>111.36839387000001</v>
      </c>
      <c r="U36" s="207">
        <v>213.36011483999999</v>
      </c>
      <c r="V36" s="207">
        <v>294.90221628</v>
      </c>
      <c r="W36" s="207">
        <v>213.99380550999999</v>
      </c>
      <c r="X36" s="207">
        <v>101.12143016</v>
      </c>
      <c r="Y36" s="207">
        <v>15.507069549000001</v>
      </c>
      <c r="Z36" s="207">
        <v>10.212210527</v>
      </c>
      <c r="AA36" s="207">
        <v>9.5695691278999995</v>
      </c>
      <c r="AB36" s="207">
        <v>7.0787677810999998</v>
      </c>
      <c r="AC36" s="207">
        <v>7.5696043972</v>
      </c>
      <c r="AD36" s="207">
        <v>23.585349817000001</v>
      </c>
      <c r="AE36" s="207">
        <v>50.813533691000004</v>
      </c>
      <c r="AF36" s="207">
        <v>175.47703638999999</v>
      </c>
      <c r="AG36" s="207">
        <v>295.78720700000002</v>
      </c>
      <c r="AH36" s="207">
        <v>250.83381650000001</v>
      </c>
      <c r="AI36" s="207">
        <v>158.25607278000001</v>
      </c>
      <c r="AJ36" s="207">
        <v>26.90719601</v>
      </c>
      <c r="AK36" s="207">
        <v>24.542349031000001</v>
      </c>
      <c r="AL36" s="207">
        <v>8.2148971169999996</v>
      </c>
      <c r="AM36" s="207">
        <v>9.4378147231000007</v>
      </c>
      <c r="AN36" s="207">
        <v>7.4787529189999997</v>
      </c>
      <c r="AO36" s="207">
        <v>13.744643301</v>
      </c>
      <c r="AP36" s="207">
        <v>23.431672330000001</v>
      </c>
      <c r="AQ36" s="207">
        <v>43.791090265000001</v>
      </c>
      <c r="AR36" s="207">
        <v>153.90010828000001</v>
      </c>
      <c r="AS36" s="207">
        <v>248.57218021</v>
      </c>
      <c r="AT36" s="207">
        <v>298.7956259</v>
      </c>
      <c r="AU36" s="207">
        <v>214.96204657999999</v>
      </c>
      <c r="AV36" s="207">
        <v>61.754569056000001</v>
      </c>
      <c r="AW36" s="207">
        <v>10.628867187999999</v>
      </c>
      <c r="AX36" s="207">
        <v>8.6822984219000006</v>
      </c>
      <c r="AY36" s="207">
        <v>7.7617607479000004</v>
      </c>
      <c r="AZ36" s="207">
        <v>8.2428664716999993</v>
      </c>
      <c r="BA36" s="207">
        <v>7.9651403379000003</v>
      </c>
      <c r="BB36" s="246">
        <v>15.074721254</v>
      </c>
      <c r="BC36" s="246">
        <v>43.386660931000002</v>
      </c>
      <c r="BD36" s="246">
        <v>99.715662769999994</v>
      </c>
      <c r="BE36" s="246">
        <v>219.52801930999999</v>
      </c>
      <c r="BF36" s="246">
        <v>221.34274834000001</v>
      </c>
      <c r="BG36" s="246">
        <v>137.75391385</v>
      </c>
      <c r="BH36" s="246">
        <v>40.298011608000003</v>
      </c>
      <c r="BI36" s="246">
        <v>13.085759879999999</v>
      </c>
      <c r="BJ36" s="246">
        <v>8.4677909580000001</v>
      </c>
      <c r="BK36" s="246">
        <v>7.9534433524999999</v>
      </c>
      <c r="BL36" s="246">
        <v>6.6171232790000003</v>
      </c>
      <c r="BM36" s="246">
        <v>10.115231873000001</v>
      </c>
      <c r="BN36" s="246">
        <v>17.163166152999999</v>
      </c>
      <c r="BO36" s="246">
        <v>44.026947426</v>
      </c>
      <c r="BP36" s="246">
        <v>99.349087677</v>
      </c>
      <c r="BQ36" s="246">
        <v>219.33246536999999</v>
      </c>
      <c r="BR36" s="246">
        <v>221.14438686</v>
      </c>
      <c r="BS36" s="246">
        <v>137.57792366000001</v>
      </c>
      <c r="BT36" s="246">
        <v>40.199782098</v>
      </c>
      <c r="BU36" s="246">
        <v>13.026376714</v>
      </c>
      <c r="BV36" s="246">
        <v>8.4211753924000003</v>
      </c>
    </row>
    <row r="37" spans="1:74" ht="11.15" customHeight="1" x14ac:dyDescent="0.25">
      <c r="A37" s="7" t="s">
        <v>550</v>
      </c>
      <c r="B37" s="166" t="s">
        <v>450</v>
      </c>
      <c r="C37" s="207">
        <v>8.9649009711000005</v>
      </c>
      <c r="D37" s="207">
        <v>17.942302187999999</v>
      </c>
      <c r="E37" s="207">
        <v>18.235217603999999</v>
      </c>
      <c r="F37" s="207">
        <v>41.573091233</v>
      </c>
      <c r="G37" s="207">
        <v>128.57941833000001</v>
      </c>
      <c r="H37" s="207">
        <v>226.0002131</v>
      </c>
      <c r="I37" s="207">
        <v>372.39540712000002</v>
      </c>
      <c r="J37" s="207">
        <v>334.98275816</v>
      </c>
      <c r="K37" s="207">
        <v>241.57439321999999</v>
      </c>
      <c r="L37" s="207">
        <v>74.600920466000005</v>
      </c>
      <c r="M37" s="207">
        <v>15.96987886</v>
      </c>
      <c r="N37" s="207">
        <v>13.696925672000001</v>
      </c>
      <c r="O37" s="207">
        <v>15.124307934999999</v>
      </c>
      <c r="P37" s="207">
        <v>12.422500726999999</v>
      </c>
      <c r="Q37" s="207">
        <v>42.478648061999998</v>
      </c>
      <c r="R37" s="207">
        <v>42.367488174000002</v>
      </c>
      <c r="S37" s="207">
        <v>105.12975847</v>
      </c>
      <c r="T37" s="207">
        <v>246.12981364000001</v>
      </c>
      <c r="U37" s="207">
        <v>397.01425523</v>
      </c>
      <c r="V37" s="207">
        <v>355.94577787999998</v>
      </c>
      <c r="W37" s="207">
        <v>180.29596108000001</v>
      </c>
      <c r="X37" s="207">
        <v>82.077705911999999</v>
      </c>
      <c r="Y37" s="207">
        <v>31.823586560999999</v>
      </c>
      <c r="Z37" s="207">
        <v>6.9533608565999998</v>
      </c>
      <c r="AA37" s="207">
        <v>9.7888349401999992</v>
      </c>
      <c r="AB37" s="207">
        <v>12.028672556</v>
      </c>
      <c r="AC37" s="207">
        <v>28.074723210999998</v>
      </c>
      <c r="AD37" s="207">
        <v>36.182838001</v>
      </c>
      <c r="AE37" s="207">
        <v>100.31604191</v>
      </c>
      <c r="AF37" s="207">
        <v>273.65404102999997</v>
      </c>
      <c r="AG37" s="207">
        <v>346.23853210999999</v>
      </c>
      <c r="AH37" s="207">
        <v>356.72528426000002</v>
      </c>
      <c r="AI37" s="207">
        <v>199.79386711000001</v>
      </c>
      <c r="AJ37" s="207">
        <v>84.066250933999996</v>
      </c>
      <c r="AK37" s="207">
        <v>18.024004096999999</v>
      </c>
      <c r="AL37" s="207">
        <v>25.656675410999998</v>
      </c>
      <c r="AM37" s="207">
        <v>8.6339444622000006</v>
      </c>
      <c r="AN37" s="207">
        <v>11.139732110000001</v>
      </c>
      <c r="AO37" s="207">
        <v>26.909207246000001</v>
      </c>
      <c r="AP37" s="207">
        <v>48.633210843999997</v>
      </c>
      <c r="AQ37" s="207">
        <v>147.01765146</v>
      </c>
      <c r="AR37" s="207">
        <v>270.34753511999997</v>
      </c>
      <c r="AS37" s="207">
        <v>392.36762126999997</v>
      </c>
      <c r="AT37" s="207">
        <v>357.66676799999999</v>
      </c>
      <c r="AU37" s="207">
        <v>199.90893356000001</v>
      </c>
      <c r="AV37" s="207">
        <v>55.557964845999997</v>
      </c>
      <c r="AW37" s="207">
        <v>23.186826027999999</v>
      </c>
      <c r="AX37" s="207">
        <v>10.744908014</v>
      </c>
      <c r="AY37" s="207">
        <v>16.743808682000001</v>
      </c>
      <c r="AZ37" s="207">
        <v>20.125203988999999</v>
      </c>
      <c r="BA37" s="207">
        <v>25.847917899999999</v>
      </c>
      <c r="BB37" s="246">
        <v>46.660331405000001</v>
      </c>
      <c r="BC37" s="246">
        <v>124.75435659</v>
      </c>
      <c r="BD37" s="246">
        <v>243.48744205</v>
      </c>
      <c r="BE37" s="246">
        <v>353.50623168999999</v>
      </c>
      <c r="BF37" s="246">
        <v>328.28163778999999</v>
      </c>
      <c r="BG37" s="246">
        <v>178.48942001</v>
      </c>
      <c r="BH37" s="246">
        <v>64.071546604999995</v>
      </c>
      <c r="BI37" s="246">
        <v>20.949946556</v>
      </c>
      <c r="BJ37" s="246">
        <v>10.340715718</v>
      </c>
      <c r="BK37" s="246">
        <v>10.384083364</v>
      </c>
      <c r="BL37" s="246">
        <v>11.114784867999999</v>
      </c>
      <c r="BM37" s="246">
        <v>21.849498341</v>
      </c>
      <c r="BN37" s="246">
        <v>38.664733237999997</v>
      </c>
      <c r="BO37" s="246">
        <v>117.37914775</v>
      </c>
      <c r="BP37" s="246">
        <v>235.6494003</v>
      </c>
      <c r="BQ37" s="246">
        <v>354.09706734999997</v>
      </c>
      <c r="BR37" s="246">
        <v>328.90076499999998</v>
      </c>
      <c r="BS37" s="246">
        <v>179.08478131000001</v>
      </c>
      <c r="BT37" s="246">
        <v>64.430397454000001</v>
      </c>
      <c r="BU37" s="246">
        <v>21.089336863</v>
      </c>
      <c r="BV37" s="246">
        <v>10.405589018000001</v>
      </c>
    </row>
    <row r="38" spans="1:74" ht="11.15" customHeight="1" x14ac:dyDescent="0.25">
      <c r="A38" s="7"/>
      <c r="B38" s="153" t="s">
        <v>155</v>
      </c>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247"/>
      <c r="BC38" s="247"/>
      <c r="BD38" s="247"/>
      <c r="BE38" s="247"/>
      <c r="BF38" s="247"/>
      <c r="BG38" s="247"/>
      <c r="BH38" s="247"/>
      <c r="BI38" s="247"/>
      <c r="BJ38" s="247"/>
      <c r="BK38" s="247"/>
      <c r="BL38" s="247"/>
      <c r="BM38" s="247"/>
      <c r="BN38" s="247"/>
      <c r="BO38" s="247"/>
      <c r="BP38" s="247"/>
      <c r="BQ38" s="247"/>
      <c r="BR38" s="247"/>
      <c r="BS38" s="247"/>
      <c r="BT38" s="247"/>
      <c r="BU38" s="247"/>
      <c r="BV38" s="247"/>
    </row>
    <row r="39" spans="1:74" ht="11.15" customHeight="1" x14ac:dyDescent="0.25">
      <c r="A39" s="7" t="s">
        <v>142</v>
      </c>
      <c r="B39" s="166" t="s">
        <v>418</v>
      </c>
      <c r="C39" s="207">
        <v>0</v>
      </c>
      <c r="D39" s="207">
        <v>0</v>
      </c>
      <c r="E39" s="207">
        <v>0</v>
      </c>
      <c r="F39" s="207">
        <v>0</v>
      </c>
      <c r="G39" s="207">
        <v>14.032671262999999</v>
      </c>
      <c r="H39" s="207">
        <v>65.188170373000005</v>
      </c>
      <c r="I39" s="207">
        <v>224.75529523</v>
      </c>
      <c r="J39" s="207">
        <v>182.03139268999999</v>
      </c>
      <c r="K39" s="207">
        <v>48.636864605</v>
      </c>
      <c r="L39" s="207">
        <v>1.1642540756999999</v>
      </c>
      <c r="M39" s="207">
        <v>0</v>
      </c>
      <c r="N39" s="207">
        <v>0</v>
      </c>
      <c r="O39" s="207">
        <v>0</v>
      </c>
      <c r="P39" s="207">
        <v>0</v>
      </c>
      <c r="Q39" s="207">
        <v>0</v>
      </c>
      <c r="R39" s="207">
        <v>0</v>
      </c>
      <c r="S39" s="207">
        <v>13.838672766</v>
      </c>
      <c r="T39" s="207">
        <v>68.756249475999994</v>
      </c>
      <c r="U39" s="207">
        <v>241.37085404999999</v>
      </c>
      <c r="V39" s="207">
        <v>178.96082469999999</v>
      </c>
      <c r="W39" s="207">
        <v>50.282071778000002</v>
      </c>
      <c r="X39" s="207">
        <v>1.1642540756999999</v>
      </c>
      <c r="Y39" s="207">
        <v>0</v>
      </c>
      <c r="Z39" s="207">
        <v>0</v>
      </c>
      <c r="AA39" s="207">
        <v>0</v>
      </c>
      <c r="AB39" s="207">
        <v>0</v>
      </c>
      <c r="AC39" s="207">
        <v>0</v>
      </c>
      <c r="AD39" s="207">
        <v>0</v>
      </c>
      <c r="AE39" s="207">
        <v>12.127617808</v>
      </c>
      <c r="AF39" s="207">
        <v>68.352490763999995</v>
      </c>
      <c r="AG39" s="207">
        <v>242.31729558999999</v>
      </c>
      <c r="AH39" s="207">
        <v>183.35030757999999</v>
      </c>
      <c r="AI39" s="207">
        <v>48.040384701999997</v>
      </c>
      <c r="AJ39" s="207">
        <v>1.1642540756999999</v>
      </c>
      <c r="AK39" s="207">
        <v>0</v>
      </c>
      <c r="AL39" s="207">
        <v>0</v>
      </c>
      <c r="AM39" s="207">
        <v>0</v>
      </c>
      <c r="AN39" s="207">
        <v>0</v>
      </c>
      <c r="AO39" s="207">
        <v>0</v>
      </c>
      <c r="AP39" s="207">
        <v>0</v>
      </c>
      <c r="AQ39" s="207">
        <v>11.739413304999999</v>
      </c>
      <c r="AR39" s="207">
        <v>75.363083868999993</v>
      </c>
      <c r="AS39" s="207">
        <v>233.51435115999999</v>
      </c>
      <c r="AT39" s="207">
        <v>190.19953802000001</v>
      </c>
      <c r="AU39" s="207">
        <v>47.775223943999997</v>
      </c>
      <c r="AV39" s="207">
        <v>1.8531779734</v>
      </c>
      <c r="AW39" s="207">
        <v>0</v>
      </c>
      <c r="AX39" s="207">
        <v>0</v>
      </c>
      <c r="AY39" s="207">
        <v>0</v>
      </c>
      <c r="AZ39" s="207">
        <v>0</v>
      </c>
      <c r="BA39" s="207">
        <v>0</v>
      </c>
      <c r="BB39" s="246">
        <v>0</v>
      </c>
      <c r="BC39" s="246">
        <v>11.48875</v>
      </c>
      <c r="BD39" s="246">
        <v>75.822329999999994</v>
      </c>
      <c r="BE39" s="246">
        <v>234.82220000000001</v>
      </c>
      <c r="BF39" s="246">
        <v>196.26300000000001</v>
      </c>
      <c r="BG39" s="246">
        <v>48.297640000000001</v>
      </c>
      <c r="BH39" s="246">
        <v>1.8040449999999999</v>
      </c>
      <c r="BI39" s="246">
        <v>0</v>
      </c>
      <c r="BJ39" s="246">
        <v>0</v>
      </c>
      <c r="BK39" s="246">
        <v>0</v>
      </c>
      <c r="BL39" s="246">
        <v>0</v>
      </c>
      <c r="BM39" s="246">
        <v>0</v>
      </c>
      <c r="BN39" s="246">
        <v>0</v>
      </c>
      <c r="BO39" s="246">
        <v>11.59713</v>
      </c>
      <c r="BP39" s="246">
        <v>75.198759999999993</v>
      </c>
      <c r="BQ39" s="246">
        <v>225.79230000000001</v>
      </c>
      <c r="BR39" s="246">
        <v>201.90880000000001</v>
      </c>
      <c r="BS39" s="246">
        <v>49.895189999999999</v>
      </c>
      <c r="BT39" s="246">
        <v>2.0207950000000001</v>
      </c>
      <c r="BU39" s="246">
        <v>0</v>
      </c>
      <c r="BV39" s="246">
        <v>0</v>
      </c>
    </row>
    <row r="40" spans="1:74" ht="11.15" customHeight="1" x14ac:dyDescent="0.25">
      <c r="A40" s="7" t="s">
        <v>143</v>
      </c>
      <c r="B40" s="166" t="s">
        <v>448</v>
      </c>
      <c r="C40" s="207">
        <v>0</v>
      </c>
      <c r="D40" s="207">
        <v>0</v>
      </c>
      <c r="E40" s="207">
        <v>0.19748724894</v>
      </c>
      <c r="F40" s="207">
        <v>0.26104397468000001</v>
      </c>
      <c r="G40" s="207">
        <v>38.809733534000003</v>
      </c>
      <c r="H40" s="207">
        <v>126.14403808</v>
      </c>
      <c r="I40" s="207">
        <v>280.53989324000003</v>
      </c>
      <c r="J40" s="207">
        <v>223.86923259</v>
      </c>
      <c r="K40" s="207">
        <v>84.259057611000003</v>
      </c>
      <c r="L40" s="207">
        <v>5.4335285209000004</v>
      </c>
      <c r="M40" s="207">
        <v>0</v>
      </c>
      <c r="N40" s="207">
        <v>8.6427096019999997E-2</v>
      </c>
      <c r="O40" s="207">
        <v>0</v>
      </c>
      <c r="P40" s="207">
        <v>0</v>
      </c>
      <c r="Q40" s="207">
        <v>0.19748724894</v>
      </c>
      <c r="R40" s="207">
        <v>0.30464690683000001</v>
      </c>
      <c r="S40" s="207">
        <v>39.827687582000003</v>
      </c>
      <c r="T40" s="207">
        <v>130.04995693999999</v>
      </c>
      <c r="U40" s="207">
        <v>297.67857821000001</v>
      </c>
      <c r="V40" s="207">
        <v>221.95834392</v>
      </c>
      <c r="W40" s="207">
        <v>89.274898003000004</v>
      </c>
      <c r="X40" s="207">
        <v>6.1621464460000004</v>
      </c>
      <c r="Y40" s="207">
        <v>0</v>
      </c>
      <c r="Z40" s="207">
        <v>8.6427096019999997E-2</v>
      </c>
      <c r="AA40" s="207">
        <v>0</v>
      </c>
      <c r="AB40" s="207">
        <v>0</v>
      </c>
      <c r="AC40" s="207">
        <v>0.19748724894</v>
      </c>
      <c r="AD40" s="207">
        <v>0.26161997905000001</v>
      </c>
      <c r="AE40" s="207">
        <v>36.545690686</v>
      </c>
      <c r="AF40" s="207">
        <v>125.85469763</v>
      </c>
      <c r="AG40" s="207">
        <v>300.01280151999998</v>
      </c>
      <c r="AH40" s="207">
        <v>223.84254895000001</v>
      </c>
      <c r="AI40" s="207">
        <v>85.971753648999993</v>
      </c>
      <c r="AJ40" s="207">
        <v>6.2854588220999998</v>
      </c>
      <c r="AK40" s="207">
        <v>0</v>
      </c>
      <c r="AL40" s="207">
        <v>8.6427096019999997E-2</v>
      </c>
      <c r="AM40" s="207">
        <v>0</v>
      </c>
      <c r="AN40" s="207">
        <v>0</v>
      </c>
      <c r="AO40" s="207">
        <v>0.19748724894</v>
      </c>
      <c r="AP40" s="207">
        <v>0.26161997905000001</v>
      </c>
      <c r="AQ40" s="207">
        <v>34.139865757000003</v>
      </c>
      <c r="AR40" s="207">
        <v>127.66763659999999</v>
      </c>
      <c r="AS40" s="207">
        <v>290.96648103000001</v>
      </c>
      <c r="AT40" s="207">
        <v>231.21755780999999</v>
      </c>
      <c r="AU40" s="207">
        <v>85.998683396999994</v>
      </c>
      <c r="AV40" s="207">
        <v>8.3370023868000001</v>
      </c>
      <c r="AW40" s="207">
        <v>0</v>
      </c>
      <c r="AX40" s="207">
        <v>8.6427096019999997E-2</v>
      </c>
      <c r="AY40" s="207">
        <v>0</v>
      </c>
      <c r="AZ40" s="207">
        <v>0</v>
      </c>
      <c r="BA40" s="207">
        <v>0</v>
      </c>
      <c r="BB40" s="246">
        <v>0.26162000000000002</v>
      </c>
      <c r="BC40" s="246">
        <v>31.553149999999999</v>
      </c>
      <c r="BD40" s="246">
        <v>127.5526</v>
      </c>
      <c r="BE40" s="246">
        <v>288.82080000000002</v>
      </c>
      <c r="BF40" s="246">
        <v>237.60669999999999</v>
      </c>
      <c r="BG40" s="246">
        <v>87.1143</v>
      </c>
      <c r="BH40" s="246">
        <v>7.9050560000000001</v>
      </c>
      <c r="BI40" s="246">
        <v>0</v>
      </c>
      <c r="BJ40" s="246">
        <v>8.6427100000000007E-2</v>
      </c>
      <c r="BK40" s="246">
        <v>0</v>
      </c>
      <c r="BL40" s="246">
        <v>0</v>
      </c>
      <c r="BM40" s="246">
        <v>0</v>
      </c>
      <c r="BN40" s="246">
        <v>0.27787260000000003</v>
      </c>
      <c r="BO40" s="246">
        <v>32.18797</v>
      </c>
      <c r="BP40" s="246">
        <v>127.5167</v>
      </c>
      <c r="BQ40" s="246">
        <v>282.52440000000001</v>
      </c>
      <c r="BR40" s="246">
        <v>244.0188</v>
      </c>
      <c r="BS40" s="246">
        <v>89.781800000000004</v>
      </c>
      <c r="BT40" s="246">
        <v>7.8267420000000003</v>
      </c>
      <c r="BU40" s="246">
        <v>0</v>
      </c>
      <c r="BV40" s="246">
        <v>8.6427100000000007E-2</v>
      </c>
    </row>
    <row r="41" spans="1:74" ht="11.15" customHeight="1" x14ac:dyDescent="0.25">
      <c r="A41" s="7" t="s">
        <v>144</v>
      </c>
      <c r="B41" s="166" t="s">
        <v>419</v>
      </c>
      <c r="C41" s="207">
        <v>0</v>
      </c>
      <c r="D41" s="207">
        <v>0</v>
      </c>
      <c r="E41" s="207">
        <v>2.8139486998000001</v>
      </c>
      <c r="F41" s="207">
        <v>2.0093656983999999</v>
      </c>
      <c r="G41" s="207">
        <v>70.543116080999994</v>
      </c>
      <c r="H41" s="207">
        <v>169.25738369000001</v>
      </c>
      <c r="I41" s="207">
        <v>254.75956037</v>
      </c>
      <c r="J41" s="207">
        <v>211.86369836</v>
      </c>
      <c r="K41" s="207">
        <v>81.271209135999996</v>
      </c>
      <c r="L41" s="207">
        <v>6.7998656198000003</v>
      </c>
      <c r="M41" s="207">
        <v>0</v>
      </c>
      <c r="N41" s="207">
        <v>0.15500321745000001</v>
      </c>
      <c r="O41" s="207">
        <v>0</v>
      </c>
      <c r="P41" s="207">
        <v>0</v>
      </c>
      <c r="Q41" s="207">
        <v>2.7060329107999999</v>
      </c>
      <c r="R41" s="207">
        <v>2.0484128630999998</v>
      </c>
      <c r="S41" s="207">
        <v>70.485200492000004</v>
      </c>
      <c r="T41" s="207">
        <v>167.85639196</v>
      </c>
      <c r="U41" s="207">
        <v>274.77478874000002</v>
      </c>
      <c r="V41" s="207">
        <v>215.16761267999999</v>
      </c>
      <c r="W41" s="207">
        <v>88.585600474000003</v>
      </c>
      <c r="X41" s="207">
        <v>7.4652213478</v>
      </c>
      <c r="Y41" s="207">
        <v>0</v>
      </c>
      <c r="Z41" s="207">
        <v>0.15500321745000001</v>
      </c>
      <c r="AA41" s="207">
        <v>0</v>
      </c>
      <c r="AB41" s="207">
        <v>0</v>
      </c>
      <c r="AC41" s="207">
        <v>2.8648838479999998</v>
      </c>
      <c r="AD41" s="207">
        <v>1.2183151117</v>
      </c>
      <c r="AE41" s="207">
        <v>66.414718440000001</v>
      </c>
      <c r="AF41" s="207">
        <v>166.52360601000001</v>
      </c>
      <c r="AG41" s="207">
        <v>276.91805767</v>
      </c>
      <c r="AH41" s="207">
        <v>208.20702954000001</v>
      </c>
      <c r="AI41" s="207">
        <v>86.947434526999999</v>
      </c>
      <c r="AJ41" s="207">
        <v>6.7931940894</v>
      </c>
      <c r="AK41" s="207">
        <v>0</v>
      </c>
      <c r="AL41" s="207">
        <v>0.15500321745000001</v>
      </c>
      <c r="AM41" s="207">
        <v>0</v>
      </c>
      <c r="AN41" s="207">
        <v>0</v>
      </c>
      <c r="AO41" s="207">
        <v>3.0403584855000001</v>
      </c>
      <c r="AP41" s="207">
        <v>1.112234325</v>
      </c>
      <c r="AQ41" s="207">
        <v>65.054263356999996</v>
      </c>
      <c r="AR41" s="207">
        <v>171.41155748</v>
      </c>
      <c r="AS41" s="207">
        <v>263.21957922000001</v>
      </c>
      <c r="AT41" s="207">
        <v>214.72504929999999</v>
      </c>
      <c r="AU41" s="207">
        <v>93.288929412000002</v>
      </c>
      <c r="AV41" s="207">
        <v>9.2609669998000008</v>
      </c>
      <c r="AW41" s="207">
        <v>0</v>
      </c>
      <c r="AX41" s="207">
        <v>0.21076911462</v>
      </c>
      <c r="AY41" s="207">
        <v>0</v>
      </c>
      <c r="AZ41" s="207">
        <v>0</v>
      </c>
      <c r="BA41" s="207">
        <v>0.92594290944000002</v>
      </c>
      <c r="BB41" s="246">
        <v>1.0011540000000001</v>
      </c>
      <c r="BC41" s="246">
        <v>61.849499999999999</v>
      </c>
      <c r="BD41" s="246">
        <v>171.10069999999999</v>
      </c>
      <c r="BE41" s="246">
        <v>248.55330000000001</v>
      </c>
      <c r="BF41" s="246">
        <v>216.52529999999999</v>
      </c>
      <c r="BG41" s="246">
        <v>96.116849999999999</v>
      </c>
      <c r="BH41" s="246">
        <v>9.3141459999999991</v>
      </c>
      <c r="BI41" s="246">
        <v>0</v>
      </c>
      <c r="BJ41" s="246">
        <v>0.21076909999999999</v>
      </c>
      <c r="BK41" s="246">
        <v>0</v>
      </c>
      <c r="BL41" s="246">
        <v>0</v>
      </c>
      <c r="BM41" s="246">
        <v>0.92594290000000001</v>
      </c>
      <c r="BN41" s="246">
        <v>1.178266</v>
      </c>
      <c r="BO41" s="246">
        <v>60.325920000000004</v>
      </c>
      <c r="BP41" s="246">
        <v>172.63290000000001</v>
      </c>
      <c r="BQ41" s="246">
        <v>252.0284</v>
      </c>
      <c r="BR41" s="246">
        <v>219.60069999999999</v>
      </c>
      <c r="BS41" s="246">
        <v>95.224860000000007</v>
      </c>
      <c r="BT41" s="246">
        <v>9.3445730000000005</v>
      </c>
      <c r="BU41" s="246">
        <v>0</v>
      </c>
      <c r="BV41" s="246">
        <v>0.21076909999999999</v>
      </c>
    </row>
    <row r="42" spans="1:74" ht="11.15" customHeight="1" x14ac:dyDescent="0.25">
      <c r="A42" s="7" t="s">
        <v>145</v>
      </c>
      <c r="B42" s="166" t="s">
        <v>420</v>
      </c>
      <c r="C42" s="207">
        <v>0</v>
      </c>
      <c r="D42" s="207">
        <v>0.30389106509000002</v>
      </c>
      <c r="E42" s="207">
        <v>6.5333843582000002</v>
      </c>
      <c r="F42" s="207">
        <v>7.1384331168999999</v>
      </c>
      <c r="G42" s="207">
        <v>71.732039814000004</v>
      </c>
      <c r="H42" s="207">
        <v>219.41483215</v>
      </c>
      <c r="I42" s="207">
        <v>312.41968968999998</v>
      </c>
      <c r="J42" s="207">
        <v>246.92117364000001</v>
      </c>
      <c r="K42" s="207">
        <v>108.98200083</v>
      </c>
      <c r="L42" s="207">
        <v>11.01726326</v>
      </c>
      <c r="M42" s="207">
        <v>0.27036138808999999</v>
      </c>
      <c r="N42" s="207">
        <v>0</v>
      </c>
      <c r="O42" s="207">
        <v>0</v>
      </c>
      <c r="P42" s="207">
        <v>0.30389106509000002</v>
      </c>
      <c r="Q42" s="207">
        <v>6.2161771441999996</v>
      </c>
      <c r="R42" s="207">
        <v>7.5877033959000002</v>
      </c>
      <c r="S42" s="207">
        <v>70.420764539000004</v>
      </c>
      <c r="T42" s="207">
        <v>218.02324823999999</v>
      </c>
      <c r="U42" s="207">
        <v>325.87647557000003</v>
      </c>
      <c r="V42" s="207">
        <v>251.24589459000001</v>
      </c>
      <c r="W42" s="207">
        <v>118.92259645</v>
      </c>
      <c r="X42" s="207">
        <v>11.257427305</v>
      </c>
      <c r="Y42" s="207">
        <v>0.1980264793</v>
      </c>
      <c r="Z42" s="207">
        <v>0</v>
      </c>
      <c r="AA42" s="207">
        <v>0</v>
      </c>
      <c r="AB42" s="207">
        <v>0.30389106509000002</v>
      </c>
      <c r="AC42" s="207">
        <v>6.5643675458999997</v>
      </c>
      <c r="AD42" s="207">
        <v>5.7076589705999998</v>
      </c>
      <c r="AE42" s="207">
        <v>68.485552268999996</v>
      </c>
      <c r="AF42" s="207">
        <v>219.83803148999999</v>
      </c>
      <c r="AG42" s="207">
        <v>326.77776619999997</v>
      </c>
      <c r="AH42" s="207">
        <v>242.41147504</v>
      </c>
      <c r="AI42" s="207">
        <v>116.62643583000001</v>
      </c>
      <c r="AJ42" s="207">
        <v>10.057975052</v>
      </c>
      <c r="AK42" s="207">
        <v>0.22650250500999999</v>
      </c>
      <c r="AL42" s="207">
        <v>0</v>
      </c>
      <c r="AM42" s="207">
        <v>0</v>
      </c>
      <c r="AN42" s="207">
        <v>0.30389106509000002</v>
      </c>
      <c r="AO42" s="207">
        <v>7.1716128749000001</v>
      </c>
      <c r="AP42" s="207">
        <v>5.3999442356999996</v>
      </c>
      <c r="AQ42" s="207">
        <v>68.138109635999996</v>
      </c>
      <c r="AR42" s="207">
        <v>225.13518869000001</v>
      </c>
      <c r="AS42" s="207">
        <v>313.05998364999999</v>
      </c>
      <c r="AT42" s="207">
        <v>242.67820055999999</v>
      </c>
      <c r="AU42" s="207">
        <v>125.63189733</v>
      </c>
      <c r="AV42" s="207">
        <v>11.069894458</v>
      </c>
      <c r="AW42" s="207">
        <v>0.22650250500999999</v>
      </c>
      <c r="AX42" s="207">
        <v>0.12752573911000001</v>
      </c>
      <c r="AY42" s="207">
        <v>0</v>
      </c>
      <c r="AZ42" s="207">
        <v>0.30389106509000002</v>
      </c>
      <c r="BA42" s="207">
        <v>3.7198371872</v>
      </c>
      <c r="BB42" s="246">
        <v>4.182849</v>
      </c>
      <c r="BC42" s="246">
        <v>62.990630000000003</v>
      </c>
      <c r="BD42" s="246">
        <v>224.60079999999999</v>
      </c>
      <c r="BE42" s="246">
        <v>299.3759</v>
      </c>
      <c r="BF42" s="246">
        <v>245.1644</v>
      </c>
      <c r="BG42" s="246">
        <v>129.78210000000001</v>
      </c>
      <c r="BH42" s="246">
        <v>11.40579</v>
      </c>
      <c r="BI42" s="246">
        <v>0.2265025</v>
      </c>
      <c r="BJ42" s="246">
        <v>0.12752569999999999</v>
      </c>
      <c r="BK42" s="246">
        <v>0</v>
      </c>
      <c r="BL42" s="246">
        <v>0.30389110000000003</v>
      </c>
      <c r="BM42" s="246">
        <v>3.7198370000000001</v>
      </c>
      <c r="BN42" s="246">
        <v>4.7746969999999997</v>
      </c>
      <c r="BO42" s="246">
        <v>64.597669999999994</v>
      </c>
      <c r="BP42" s="246">
        <v>225.47569999999999</v>
      </c>
      <c r="BQ42" s="246">
        <v>303.75</v>
      </c>
      <c r="BR42" s="246">
        <v>246.16079999999999</v>
      </c>
      <c r="BS42" s="246">
        <v>124.6373</v>
      </c>
      <c r="BT42" s="246">
        <v>11.58609</v>
      </c>
      <c r="BU42" s="246">
        <v>0.25495610000000002</v>
      </c>
      <c r="BV42" s="246">
        <v>0.12752569999999999</v>
      </c>
    </row>
    <row r="43" spans="1:74" ht="11.15" customHeight="1" x14ac:dyDescent="0.25">
      <c r="A43" s="7" t="s">
        <v>146</v>
      </c>
      <c r="B43" s="166" t="s">
        <v>449</v>
      </c>
      <c r="C43" s="207">
        <v>28.907059362999998</v>
      </c>
      <c r="D43" s="207">
        <v>36.484775261000003</v>
      </c>
      <c r="E43" s="207">
        <v>54.819786121999996</v>
      </c>
      <c r="F43" s="207">
        <v>94.934830851000001</v>
      </c>
      <c r="G43" s="207">
        <v>217.94630588999999</v>
      </c>
      <c r="H43" s="207">
        <v>370.79283214999998</v>
      </c>
      <c r="I43" s="207">
        <v>456.27988892000002</v>
      </c>
      <c r="J43" s="207">
        <v>425.11783205</v>
      </c>
      <c r="K43" s="207">
        <v>297.93067452000003</v>
      </c>
      <c r="L43" s="207">
        <v>135.32460126000001</v>
      </c>
      <c r="M43" s="207">
        <v>57.490148613000002</v>
      </c>
      <c r="N43" s="207">
        <v>45.889177547999999</v>
      </c>
      <c r="O43" s="207">
        <v>29.589420273999998</v>
      </c>
      <c r="P43" s="207">
        <v>41.354822464999998</v>
      </c>
      <c r="Q43" s="207">
        <v>55.718090359999998</v>
      </c>
      <c r="R43" s="207">
        <v>97.756225412999996</v>
      </c>
      <c r="S43" s="207">
        <v>226.97266485</v>
      </c>
      <c r="T43" s="207">
        <v>370.65568544000001</v>
      </c>
      <c r="U43" s="207">
        <v>465.99651438000001</v>
      </c>
      <c r="V43" s="207">
        <v>425.94477854000002</v>
      </c>
      <c r="W43" s="207">
        <v>308.81306278</v>
      </c>
      <c r="X43" s="207">
        <v>142.06317390999999</v>
      </c>
      <c r="Y43" s="207">
        <v>57.203335549000002</v>
      </c>
      <c r="Z43" s="207">
        <v>47.464882734</v>
      </c>
      <c r="AA43" s="207">
        <v>33.325133764999997</v>
      </c>
      <c r="AB43" s="207">
        <v>45.183539424999999</v>
      </c>
      <c r="AC43" s="207">
        <v>64.222214731999998</v>
      </c>
      <c r="AD43" s="207">
        <v>100.62273078</v>
      </c>
      <c r="AE43" s="207">
        <v>218.48232084</v>
      </c>
      <c r="AF43" s="207">
        <v>359.93616575999999</v>
      </c>
      <c r="AG43" s="207">
        <v>466.40840701000002</v>
      </c>
      <c r="AH43" s="207">
        <v>424.14468232000002</v>
      </c>
      <c r="AI43" s="207">
        <v>303.64683223999998</v>
      </c>
      <c r="AJ43" s="207">
        <v>148.71339309999999</v>
      </c>
      <c r="AK43" s="207">
        <v>62.022179027</v>
      </c>
      <c r="AL43" s="207">
        <v>49.235192613999999</v>
      </c>
      <c r="AM43" s="207">
        <v>34.433600030000001</v>
      </c>
      <c r="AN43" s="207">
        <v>46.607941472</v>
      </c>
      <c r="AO43" s="207">
        <v>65.968893910999995</v>
      </c>
      <c r="AP43" s="207">
        <v>97.156055330000001</v>
      </c>
      <c r="AQ43" s="207">
        <v>216.17942543000001</v>
      </c>
      <c r="AR43" s="207">
        <v>354.39162131</v>
      </c>
      <c r="AS43" s="207">
        <v>460.45733347999999</v>
      </c>
      <c r="AT43" s="207">
        <v>424.12325620000001</v>
      </c>
      <c r="AU43" s="207">
        <v>304.09031153000001</v>
      </c>
      <c r="AV43" s="207">
        <v>157.22482925</v>
      </c>
      <c r="AW43" s="207">
        <v>60.341155649000001</v>
      </c>
      <c r="AX43" s="207">
        <v>51.365572231000002</v>
      </c>
      <c r="AY43" s="207">
        <v>34.148538817999999</v>
      </c>
      <c r="AZ43" s="207">
        <v>46.425473998000001</v>
      </c>
      <c r="BA43" s="207">
        <v>63.601003327000001</v>
      </c>
      <c r="BB43" s="246">
        <v>98.008930000000007</v>
      </c>
      <c r="BC43" s="246">
        <v>215.35560000000001</v>
      </c>
      <c r="BD43" s="246">
        <v>361.57679999999999</v>
      </c>
      <c r="BE43" s="246">
        <v>458.6465</v>
      </c>
      <c r="BF43" s="246">
        <v>427.94420000000002</v>
      </c>
      <c r="BG43" s="246">
        <v>305.76859999999999</v>
      </c>
      <c r="BH43" s="246">
        <v>155.6045</v>
      </c>
      <c r="BI43" s="246">
        <v>66.293880000000001</v>
      </c>
      <c r="BJ43" s="246">
        <v>51.210430000000002</v>
      </c>
      <c r="BK43" s="246">
        <v>33.344920000000002</v>
      </c>
      <c r="BL43" s="246">
        <v>49.959130000000002</v>
      </c>
      <c r="BM43" s="246">
        <v>68.935050000000004</v>
      </c>
      <c r="BN43" s="246">
        <v>99.492050000000006</v>
      </c>
      <c r="BO43" s="246">
        <v>221.66720000000001</v>
      </c>
      <c r="BP43" s="246">
        <v>363.39780000000002</v>
      </c>
      <c r="BQ43" s="246">
        <v>462.9667</v>
      </c>
      <c r="BR43" s="246">
        <v>433.96069999999997</v>
      </c>
      <c r="BS43" s="246">
        <v>308.31259999999997</v>
      </c>
      <c r="BT43" s="246">
        <v>156.24379999999999</v>
      </c>
      <c r="BU43" s="246">
        <v>65.879050000000007</v>
      </c>
      <c r="BV43" s="246">
        <v>49.101550000000003</v>
      </c>
    </row>
    <row r="44" spans="1:74" ht="11.15" customHeight="1" x14ac:dyDescent="0.25">
      <c r="A44" s="7" t="s">
        <v>147</v>
      </c>
      <c r="B44" s="166" t="s">
        <v>422</v>
      </c>
      <c r="C44" s="207">
        <v>5.4118219632000004</v>
      </c>
      <c r="D44" s="207">
        <v>5.9122421471999997</v>
      </c>
      <c r="E44" s="207">
        <v>24.544723839</v>
      </c>
      <c r="F44" s="207">
        <v>38.588532653000001</v>
      </c>
      <c r="G44" s="207">
        <v>166.89956978999999</v>
      </c>
      <c r="H44" s="207">
        <v>349.05831682000002</v>
      </c>
      <c r="I44" s="207">
        <v>420.81195567999998</v>
      </c>
      <c r="J44" s="207">
        <v>387.84585877000001</v>
      </c>
      <c r="K44" s="207">
        <v>240.36811904000001</v>
      </c>
      <c r="L44" s="207">
        <v>57.157652417000001</v>
      </c>
      <c r="M44" s="207">
        <v>5.2505864823000001</v>
      </c>
      <c r="N44" s="207">
        <v>4.6074071309000004</v>
      </c>
      <c r="O44" s="207">
        <v>5.4796839571999998</v>
      </c>
      <c r="P44" s="207">
        <v>7.0248070821999997</v>
      </c>
      <c r="Q44" s="207">
        <v>23.383521915999999</v>
      </c>
      <c r="R44" s="207">
        <v>39.514690254999998</v>
      </c>
      <c r="S44" s="207">
        <v>173.95670478</v>
      </c>
      <c r="T44" s="207">
        <v>343.54373247000001</v>
      </c>
      <c r="U44" s="207">
        <v>431.82320188</v>
      </c>
      <c r="V44" s="207">
        <v>394.71255954999998</v>
      </c>
      <c r="W44" s="207">
        <v>255.72029996000001</v>
      </c>
      <c r="X44" s="207">
        <v>61.896989503999997</v>
      </c>
      <c r="Y44" s="207">
        <v>5.0077496290000001</v>
      </c>
      <c r="Z44" s="207">
        <v>5.1153839828000001</v>
      </c>
      <c r="AA44" s="207">
        <v>6.6836817962000001</v>
      </c>
      <c r="AB44" s="207">
        <v>7.4562793975000003</v>
      </c>
      <c r="AC44" s="207">
        <v>28.147012970999999</v>
      </c>
      <c r="AD44" s="207">
        <v>37.000317674000001</v>
      </c>
      <c r="AE44" s="207">
        <v>164.30356961999999</v>
      </c>
      <c r="AF44" s="207">
        <v>330.60698608000001</v>
      </c>
      <c r="AG44" s="207">
        <v>429.77581144999999</v>
      </c>
      <c r="AH44" s="207">
        <v>384.40643032999998</v>
      </c>
      <c r="AI44" s="207">
        <v>250.58089264</v>
      </c>
      <c r="AJ44" s="207">
        <v>63.398837665000002</v>
      </c>
      <c r="AK44" s="207">
        <v>5.7132104826000001</v>
      </c>
      <c r="AL44" s="207">
        <v>5.2127861305999996</v>
      </c>
      <c r="AM44" s="207">
        <v>7.0751490618000004</v>
      </c>
      <c r="AN44" s="207">
        <v>7.2644357374000004</v>
      </c>
      <c r="AO44" s="207">
        <v>29.241849299999998</v>
      </c>
      <c r="AP44" s="207">
        <v>33.186800972</v>
      </c>
      <c r="AQ44" s="207">
        <v>162.12836705000001</v>
      </c>
      <c r="AR44" s="207">
        <v>322.36523486999999</v>
      </c>
      <c r="AS44" s="207">
        <v>420.59479766999999</v>
      </c>
      <c r="AT44" s="207">
        <v>381.68621684999999</v>
      </c>
      <c r="AU44" s="207">
        <v>254.74184506</v>
      </c>
      <c r="AV44" s="207">
        <v>70.639965594000003</v>
      </c>
      <c r="AW44" s="207">
        <v>5.3478593728000003</v>
      </c>
      <c r="AX44" s="207">
        <v>7.4966581757000004</v>
      </c>
      <c r="AY44" s="207">
        <v>6.1001808238999997</v>
      </c>
      <c r="AZ44" s="207">
        <v>6.8972911485999999</v>
      </c>
      <c r="BA44" s="207">
        <v>22.705512393999999</v>
      </c>
      <c r="BB44" s="246">
        <v>31.098520000000001</v>
      </c>
      <c r="BC44" s="246">
        <v>160.28659999999999</v>
      </c>
      <c r="BD44" s="246">
        <v>329.17</v>
      </c>
      <c r="BE44" s="246">
        <v>418.89749999999998</v>
      </c>
      <c r="BF44" s="246">
        <v>384.23050000000001</v>
      </c>
      <c r="BG44" s="246">
        <v>256.05540000000002</v>
      </c>
      <c r="BH44" s="246">
        <v>70.532740000000004</v>
      </c>
      <c r="BI44" s="246">
        <v>5.7375410000000002</v>
      </c>
      <c r="BJ44" s="246">
        <v>7.1548949999999998</v>
      </c>
      <c r="BK44" s="246">
        <v>7.0813689999999996</v>
      </c>
      <c r="BL44" s="246">
        <v>8.3912659999999999</v>
      </c>
      <c r="BM44" s="246">
        <v>23.866710000000001</v>
      </c>
      <c r="BN44" s="246">
        <v>32.97916</v>
      </c>
      <c r="BO44" s="246">
        <v>165.048</v>
      </c>
      <c r="BP44" s="246">
        <v>329.21390000000002</v>
      </c>
      <c r="BQ44" s="246">
        <v>427.64600000000002</v>
      </c>
      <c r="BR44" s="246">
        <v>390.4128</v>
      </c>
      <c r="BS44" s="246">
        <v>254.0823</v>
      </c>
      <c r="BT44" s="246">
        <v>70.354249999999993</v>
      </c>
      <c r="BU44" s="246">
        <v>6.2687819999999999</v>
      </c>
      <c r="BV44" s="246">
        <v>7.2468859999999999</v>
      </c>
    </row>
    <row r="45" spans="1:74" ht="11.15" customHeight="1" x14ac:dyDescent="0.25">
      <c r="A45" s="7" t="s">
        <v>148</v>
      </c>
      <c r="B45" s="166" t="s">
        <v>423</v>
      </c>
      <c r="C45" s="207">
        <v>13.506315016</v>
      </c>
      <c r="D45" s="207">
        <v>22.790156818</v>
      </c>
      <c r="E45" s="207">
        <v>67.133359244999994</v>
      </c>
      <c r="F45" s="207">
        <v>118.12867699</v>
      </c>
      <c r="G45" s="207">
        <v>279.91422560000001</v>
      </c>
      <c r="H45" s="207">
        <v>498.96204510000001</v>
      </c>
      <c r="I45" s="207">
        <v>582.23492924000004</v>
      </c>
      <c r="J45" s="207">
        <v>578.81606834000002</v>
      </c>
      <c r="K45" s="207">
        <v>391.05108651</v>
      </c>
      <c r="L45" s="207">
        <v>155.29183214</v>
      </c>
      <c r="M45" s="207">
        <v>38.734774612000002</v>
      </c>
      <c r="N45" s="207">
        <v>10.8995672</v>
      </c>
      <c r="O45" s="207">
        <v>13.161822268</v>
      </c>
      <c r="P45" s="207">
        <v>21.889590664</v>
      </c>
      <c r="Q45" s="207">
        <v>64.825177885000002</v>
      </c>
      <c r="R45" s="207">
        <v>118.15740581</v>
      </c>
      <c r="S45" s="207">
        <v>281.52083254000001</v>
      </c>
      <c r="T45" s="207">
        <v>492.21751532000002</v>
      </c>
      <c r="U45" s="207">
        <v>578.69245635000004</v>
      </c>
      <c r="V45" s="207">
        <v>585.60085850999997</v>
      </c>
      <c r="W45" s="207">
        <v>411.45123926000002</v>
      </c>
      <c r="X45" s="207">
        <v>157.98005132</v>
      </c>
      <c r="Y45" s="207">
        <v>36.965923001</v>
      </c>
      <c r="Z45" s="207">
        <v>12.087417910999999</v>
      </c>
      <c r="AA45" s="207">
        <v>15.421640923</v>
      </c>
      <c r="AB45" s="207">
        <v>23.106718799999999</v>
      </c>
      <c r="AC45" s="207">
        <v>75.598742866999999</v>
      </c>
      <c r="AD45" s="207">
        <v>118.40121056</v>
      </c>
      <c r="AE45" s="207">
        <v>277.69168775000003</v>
      </c>
      <c r="AF45" s="207">
        <v>484.44787869999999</v>
      </c>
      <c r="AG45" s="207">
        <v>583.79902695999999</v>
      </c>
      <c r="AH45" s="207">
        <v>580.01292101000001</v>
      </c>
      <c r="AI45" s="207">
        <v>403.84045583</v>
      </c>
      <c r="AJ45" s="207">
        <v>157.38490150999999</v>
      </c>
      <c r="AK45" s="207">
        <v>40.607675073000003</v>
      </c>
      <c r="AL45" s="207">
        <v>12.175142907</v>
      </c>
      <c r="AM45" s="207">
        <v>16.147997874000001</v>
      </c>
      <c r="AN45" s="207">
        <v>22.526803608000002</v>
      </c>
      <c r="AO45" s="207">
        <v>74.293935865999998</v>
      </c>
      <c r="AP45" s="207">
        <v>108.27097236</v>
      </c>
      <c r="AQ45" s="207">
        <v>272.90580447000002</v>
      </c>
      <c r="AR45" s="207">
        <v>471.84281742000002</v>
      </c>
      <c r="AS45" s="207">
        <v>566.97553356000003</v>
      </c>
      <c r="AT45" s="207">
        <v>563.52583330000004</v>
      </c>
      <c r="AU45" s="207">
        <v>405.48234893</v>
      </c>
      <c r="AV45" s="207">
        <v>165.04957322999999</v>
      </c>
      <c r="AW45" s="207">
        <v>39.747427571000003</v>
      </c>
      <c r="AX45" s="207">
        <v>18.916584866000001</v>
      </c>
      <c r="AY45" s="207">
        <v>14.290038415</v>
      </c>
      <c r="AZ45" s="207">
        <v>20.886534698999998</v>
      </c>
      <c r="BA45" s="207">
        <v>66.134350564000002</v>
      </c>
      <c r="BB45" s="246">
        <v>106.21250000000001</v>
      </c>
      <c r="BC45" s="246">
        <v>277.2747</v>
      </c>
      <c r="BD45" s="246">
        <v>477.51139999999998</v>
      </c>
      <c r="BE45" s="246">
        <v>576.08180000000004</v>
      </c>
      <c r="BF45" s="246">
        <v>563.82100000000003</v>
      </c>
      <c r="BG45" s="246">
        <v>408.1506</v>
      </c>
      <c r="BH45" s="246">
        <v>166.33959999999999</v>
      </c>
      <c r="BI45" s="246">
        <v>38.138219999999997</v>
      </c>
      <c r="BJ45" s="246">
        <v>18.462109999999999</v>
      </c>
      <c r="BK45" s="246">
        <v>15.97458</v>
      </c>
      <c r="BL45" s="246">
        <v>21.422879999999999</v>
      </c>
      <c r="BM45" s="246">
        <v>70.338229999999996</v>
      </c>
      <c r="BN45" s="246">
        <v>113.395</v>
      </c>
      <c r="BO45" s="246">
        <v>285.2072</v>
      </c>
      <c r="BP45" s="246">
        <v>475.8904</v>
      </c>
      <c r="BQ45" s="246">
        <v>582.03639999999996</v>
      </c>
      <c r="BR45" s="246">
        <v>565.07309999999995</v>
      </c>
      <c r="BS45" s="246">
        <v>402.21050000000002</v>
      </c>
      <c r="BT45" s="246">
        <v>166.75620000000001</v>
      </c>
      <c r="BU45" s="246">
        <v>40.725990000000003</v>
      </c>
      <c r="BV45" s="246">
        <v>19.064579999999999</v>
      </c>
    </row>
    <row r="46" spans="1:74" ht="11.15" customHeight="1" x14ac:dyDescent="0.25">
      <c r="A46" s="7" t="s">
        <v>149</v>
      </c>
      <c r="B46" s="166" t="s">
        <v>424</v>
      </c>
      <c r="C46" s="207">
        <v>1.3278754223</v>
      </c>
      <c r="D46" s="207">
        <v>4.2478056295000002</v>
      </c>
      <c r="E46" s="207">
        <v>18.991471407999999</v>
      </c>
      <c r="F46" s="207">
        <v>44.776373958999997</v>
      </c>
      <c r="G46" s="207">
        <v>109.98178461000001</v>
      </c>
      <c r="H46" s="207">
        <v>280.95766191000001</v>
      </c>
      <c r="I46" s="207">
        <v>386.84556980000002</v>
      </c>
      <c r="J46" s="207">
        <v>335.07368115999998</v>
      </c>
      <c r="K46" s="207">
        <v>206.43577368000001</v>
      </c>
      <c r="L46" s="207">
        <v>69.664777591000004</v>
      </c>
      <c r="M46" s="207">
        <v>10.371737696</v>
      </c>
      <c r="N46" s="207">
        <v>0.11454536583</v>
      </c>
      <c r="O46" s="207">
        <v>1.1578927459999999</v>
      </c>
      <c r="P46" s="207">
        <v>3.986369668</v>
      </c>
      <c r="Q46" s="207">
        <v>18.523703513000001</v>
      </c>
      <c r="R46" s="207">
        <v>46.542992533000003</v>
      </c>
      <c r="S46" s="207">
        <v>98.992567007999995</v>
      </c>
      <c r="T46" s="207">
        <v>284.04649506999999</v>
      </c>
      <c r="U46" s="207">
        <v>387.24556917000001</v>
      </c>
      <c r="V46" s="207">
        <v>341.44081618000001</v>
      </c>
      <c r="W46" s="207">
        <v>205.50358807000001</v>
      </c>
      <c r="X46" s="207">
        <v>70.180237782000006</v>
      </c>
      <c r="Y46" s="207">
        <v>10.118644229999999</v>
      </c>
      <c r="Z46" s="207">
        <v>0.11454536583</v>
      </c>
      <c r="AA46" s="207">
        <v>1.0419914019000001</v>
      </c>
      <c r="AB46" s="207">
        <v>3.9847461712999999</v>
      </c>
      <c r="AC46" s="207">
        <v>18.759073911000002</v>
      </c>
      <c r="AD46" s="207">
        <v>48.272258125999997</v>
      </c>
      <c r="AE46" s="207">
        <v>107.711302</v>
      </c>
      <c r="AF46" s="207">
        <v>285.37287421000002</v>
      </c>
      <c r="AG46" s="207">
        <v>390.17251864999997</v>
      </c>
      <c r="AH46" s="207">
        <v>352.92006551999998</v>
      </c>
      <c r="AI46" s="207">
        <v>205.63445806999999</v>
      </c>
      <c r="AJ46" s="207">
        <v>73.573077701000003</v>
      </c>
      <c r="AK46" s="207">
        <v>11.226441004</v>
      </c>
      <c r="AL46" s="207">
        <v>0.11454536583</v>
      </c>
      <c r="AM46" s="207">
        <v>1.0463569591999999</v>
      </c>
      <c r="AN46" s="207">
        <v>4.2721857133999999</v>
      </c>
      <c r="AO46" s="207">
        <v>17.852831917</v>
      </c>
      <c r="AP46" s="207">
        <v>49.634853933000002</v>
      </c>
      <c r="AQ46" s="207">
        <v>112.63624077</v>
      </c>
      <c r="AR46" s="207">
        <v>296.12664294000001</v>
      </c>
      <c r="AS46" s="207">
        <v>393.73646428000001</v>
      </c>
      <c r="AT46" s="207">
        <v>345.76438668999998</v>
      </c>
      <c r="AU46" s="207">
        <v>205.79712545000001</v>
      </c>
      <c r="AV46" s="207">
        <v>70.733221666000006</v>
      </c>
      <c r="AW46" s="207">
        <v>13.165655909</v>
      </c>
      <c r="AX46" s="207">
        <v>0.11454536583</v>
      </c>
      <c r="AY46" s="207">
        <v>1.012881336</v>
      </c>
      <c r="AZ46" s="207">
        <v>4.2143090436000001</v>
      </c>
      <c r="BA46" s="207">
        <v>18.176455871999998</v>
      </c>
      <c r="BB46" s="246">
        <v>49.994799999999998</v>
      </c>
      <c r="BC46" s="246">
        <v>111.1609</v>
      </c>
      <c r="BD46" s="246">
        <v>294.30869999999999</v>
      </c>
      <c r="BE46" s="246">
        <v>397.4101</v>
      </c>
      <c r="BF46" s="246">
        <v>343.52910000000003</v>
      </c>
      <c r="BG46" s="246">
        <v>209.12629999999999</v>
      </c>
      <c r="BH46" s="246">
        <v>69.618790000000004</v>
      </c>
      <c r="BI46" s="246">
        <v>11.834949999999999</v>
      </c>
      <c r="BJ46" s="246">
        <v>0.11454540000000001</v>
      </c>
      <c r="BK46" s="246">
        <v>1.0128809999999999</v>
      </c>
      <c r="BL46" s="246">
        <v>4.2143090000000001</v>
      </c>
      <c r="BM46" s="246">
        <v>15.9537</v>
      </c>
      <c r="BN46" s="246">
        <v>48.752400000000002</v>
      </c>
      <c r="BO46" s="246">
        <v>110.84780000000001</v>
      </c>
      <c r="BP46" s="246">
        <v>288.93389999999999</v>
      </c>
      <c r="BQ46" s="246">
        <v>396.82859999999999</v>
      </c>
      <c r="BR46" s="246">
        <v>343.9126</v>
      </c>
      <c r="BS46" s="246">
        <v>210.43600000000001</v>
      </c>
      <c r="BT46" s="246">
        <v>72.212680000000006</v>
      </c>
      <c r="BU46" s="246">
        <v>11.698029999999999</v>
      </c>
      <c r="BV46" s="246">
        <v>0.14354220000000001</v>
      </c>
    </row>
    <row r="47" spans="1:74" ht="11.15" customHeight="1" x14ac:dyDescent="0.25">
      <c r="A47" s="7" t="s">
        <v>150</v>
      </c>
      <c r="B47" s="166" t="s">
        <v>425</v>
      </c>
      <c r="C47" s="207">
        <v>9.7214175072</v>
      </c>
      <c r="D47" s="207">
        <v>8.5510268756999999</v>
      </c>
      <c r="E47" s="207">
        <v>12.787638388</v>
      </c>
      <c r="F47" s="207">
        <v>20.804993964000001</v>
      </c>
      <c r="G47" s="207">
        <v>45.141732562000001</v>
      </c>
      <c r="H47" s="207">
        <v>119.33125886000001</v>
      </c>
      <c r="I47" s="207">
        <v>238.43899716999999</v>
      </c>
      <c r="J47" s="207">
        <v>233.43653997000001</v>
      </c>
      <c r="K47" s="207">
        <v>158.99779017</v>
      </c>
      <c r="L47" s="207">
        <v>53.146877304</v>
      </c>
      <c r="M47" s="207">
        <v>14.777411216000001</v>
      </c>
      <c r="N47" s="207">
        <v>8.7907361678000004</v>
      </c>
      <c r="O47" s="207">
        <v>9.5796541676999993</v>
      </c>
      <c r="P47" s="207">
        <v>8.5266520398000001</v>
      </c>
      <c r="Q47" s="207">
        <v>12.892748381000001</v>
      </c>
      <c r="R47" s="207">
        <v>22.100018512999998</v>
      </c>
      <c r="S47" s="207">
        <v>39.948140017999997</v>
      </c>
      <c r="T47" s="207">
        <v>123.26235126</v>
      </c>
      <c r="U47" s="207">
        <v>233.86957411</v>
      </c>
      <c r="V47" s="207">
        <v>236.94122204000001</v>
      </c>
      <c r="W47" s="207">
        <v>153.24827812999999</v>
      </c>
      <c r="X47" s="207">
        <v>54.405439491999999</v>
      </c>
      <c r="Y47" s="207">
        <v>14.980178221999999</v>
      </c>
      <c r="Z47" s="207">
        <v>9.0775002275999999</v>
      </c>
      <c r="AA47" s="207">
        <v>9.6924816796000002</v>
      </c>
      <c r="AB47" s="207">
        <v>8.6968055566999993</v>
      </c>
      <c r="AC47" s="207">
        <v>12.917217282999999</v>
      </c>
      <c r="AD47" s="207">
        <v>23.066894804</v>
      </c>
      <c r="AE47" s="207">
        <v>44.448493417000002</v>
      </c>
      <c r="AF47" s="207">
        <v>125.69077785</v>
      </c>
      <c r="AG47" s="207">
        <v>236.84022057000001</v>
      </c>
      <c r="AH47" s="207">
        <v>249.57700266000001</v>
      </c>
      <c r="AI47" s="207">
        <v>161.61290308</v>
      </c>
      <c r="AJ47" s="207">
        <v>61.209600055999999</v>
      </c>
      <c r="AK47" s="207">
        <v>15.550698797000001</v>
      </c>
      <c r="AL47" s="207">
        <v>9.276995114</v>
      </c>
      <c r="AM47" s="207">
        <v>9.9452013453999992</v>
      </c>
      <c r="AN47" s="207">
        <v>8.6645156180999994</v>
      </c>
      <c r="AO47" s="207">
        <v>12.658880094000001</v>
      </c>
      <c r="AP47" s="207">
        <v>23.790888987999999</v>
      </c>
      <c r="AQ47" s="207">
        <v>47.224303548000002</v>
      </c>
      <c r="AR47" s="207">
        <v>136.65135215999999</v>
      </c>
      <c r="AS47" s="207">
        <v>248.33836626999999</v>
      </c>
      <c r="AT47" s="207">
        <v>254.29608020000001</v>
      </c>
      <c r="AU47" s="207">
        <v>161.88292138</v>
      </c>
      <c r="AV47" s="207">
        <v>59.440742360000002</v>
      </c>
      <c r="AW47" s="207">
        <v>16.936991863999999</v>
      </c>
      <c r="AX47" s="207">
        <v>9.1870093213999997</v>
      </c>
      <c r="AY47" s="207">
        <v>9.7971799269000002</v>
      </c>
      <c r="AZ47" s="207">
        <v>8.7233284461</v>
      </c>
      <c r="BA47" s="207">
        <v>13.197680726</v>
      </c>
      <c r="BB47" s="246">
        <v>24.295400000000001</v>
      </c>
      <c r="BC47" s="246">
        <v>46.53566</v>
      </c>
      <c r="BD47" s="246">
        <v>142.82429999999999</v>
      </c>
      <c r="BE47" s="246">
        <v>254.9684</v>
      </c>
      <c r="BF47" s="246">
        <v>256.05149999999998</v>
      </c>
      <c r="BG47" s="246">
        <v>164.3168</v>
      </c>
      <c r="BH47" s="246">
        <v>60.237160000000003</v>
      </c>
      <c r="BI47" s="246">
        <v>16.598279999999999</v>
      </c>
      <c r="BJ47" s="246">
        <v>9.2057889999999993</v>
      </c>
      <c r="BK47" s="246">
        <v>9.9035189999999993</v>
      </c>
      <c r="BL47" s="246">
        <v>8.841545</v>
      </c>
      <c r="BM47" s="246">
        <v>12.713469999999999</v>
      </c>
      <c r="BN47" s="246">
        <v>23.280999999999999</v>
      </c>
      <c r="BO47" s="246">
        <v>45.051830000000002</v>
      </c>
      <c r="BP47" s="246">
        <v>139.26429999999999</v>
      </c>
      <c r="BQ47" s="246">
        <v>251.89570000000001</v>
      </c>
      <c r="BR47" s="246">
        <v>257.32589999999999</v>
      </c>
      <c r="BS47" s="246">
        <v>164.35149999999999</v>
      </c>
      <c r="BT47" s="246">
        <v>61.59601</v>
      </c>
      <c r="BU47" s="246">
        <v>16.553750000000001</v>
      </c>
      <c r="BV47" s="246">
        <v>9.1664949999999994</v>
      </c>
    </row>
    <row r="48" spans="1:74" ht="11.15" customHeight="1" x14ac:dyDescent="0.25">
      <c r="A48" s="7" t="s">
        <v>151</v>
      </c>
      <c r="B48" s="167" t="s">
        <v>450</v>
      </c>
      <c r="C48" s="205">
        <v>9.2595224999999992</v>
      </c>
      <c r="D48" s="205">
        <v>11.950671323</v>
      </c>
      <c r="E48" s="205">
        <v>24.551160694</v>
      </c>
      <c r="F48" s="205">
        <v>42.409557532000001</v>
      </c>
      <c r="G48" s="205">
        <v>122.14779707</v>
      </c>
      <c r="H48" s="205">
        <v>251.62900586000001</v>
      </c>
      <c r="I48" s="205">
        <v>356.0158093</v>
      </c>
      <c r="J48" s="205">
        <v>322.87500587</v>
      </c>
      <c r="K48" s="205">
        <v>192.59415777000001</v>
      </c>
      <c r="L48" s="205">
        <v>64.729047148999996</v>
      </c>
      <c r="M48" s="205">
        <v>19.405156377000001</v>
      </c>
      <c r="N48" s="205">
        <v>12.050151576999999</v>
      </c>
      <c r="O48" s="205">
        <v>9.3434992448000003</v>
      </c>
      <c r="P48" s="205">
        <v>12.879717996</v>
      </c>
      <c r="Q48" s="205">
        <v>24.38603625</v>
      </c>
      <c r="R48" s="205">
        <v>43.511099010999999</v>
      </c>
      <c r="S48" s="205">
        <v>123.1760936</v>
      </c>
      <c r="T48" s="205">
        <v>252.04363520000001</v>
      </c>
      <c r="U48" s="205">
        <v>364.61955454999998</v>
      </c>
      <c r="V48" s="205">
        <v>326.0571731</v>
      </c>
      <c r="W48" s="205">
        <v>199.88923030000001</v>
      </c>
      <c r="X48" s="205">
        <v>67.276635060000004</v>
      </c>
      <c r="Y48" s="205">
        <v>19.180539483</v>
      </c>
      <c r="Z48" s="205">
        <v>12.607350799000001</v>
      </c>
      <c r="AA48" s="205">
        <v>10.455501035999999</v>
      </c>
      <c r="AB48" s="205">
        <v>13.851332426000001</v>
      </c>
      <c r="AC48" s="205">
        <v>27.777953891999999</v>
      </c>
      <c r="AD48" s="205">
        <v>44.104382923999999</v>
      </c>
      <c r="AE48" s="205">
        <v>120.86737796</v>
      </c>
      <c r="AF48" s="205">
        <v>248.38934517999999</v>
      </c>
      <c r="AG48" s="205">
        <v>366.85571335999998</v>
      </c>
      <c r="AH48" s="205">
        <v>326.50844269999999</v>
      </c>
      <c r="AI48" s="205">
        <v>198.43625395999999</v>
      </c>
      <c r="AJ48" s="205">
        <v>69.979497315000003</v>
      </c>
      <c r="AK48" s="205">
        <v>20.862488468999999</v>
      </c>
      <c r="AL48" s="205">
        <v>13.016372226</v>
      </c>
      <c r="AM48" s="205">
        <v>10.847525067999999</v>
      </c>
      <c r="AN48" s="205">
        <v>14.098628001</v>
      </c>
      <c r="AO48" s="205">
        <v>28.072333316999998</v>
      </c>
      <c r="AP48" s="205">
        <v>42.307289419</v>
      </c>
      <c r="AQ48" s="205">
        <v>120.22053634</v>
      </c>
      <c r="AR48" s="205">
        <v>249.83610046999999</v>
      </c>
      <c r="AS48" s="205">
        <v>361.06541540000001</v>
      </c>
      <c r="AT48" s="205">
        <v>327.21418404999997</v>
      </c>
      <c r="AU48" s="205">
        <v>200.89050090000001</v>
      </c>
      <c r="AV48" s="205">
        <v>73.440800972000005</v>
      </c>
      <c r="AW48" s="205">
        <v>20.830560414000001</v>
      </c>
      <c r="AX48" s="205">
        <v>14.458237406</v>
      </c>
      <c r="AY48" s="205">
        <v>10.512396173999999</v>
      </c>
      <c r="AZ48" s="205">
        <v>13.887889139</v>
      </c>
      <c r="BA48" s="205">
        <v>25.884963771999999</v>
      </c>
      <c r="BB48" s="249">
        <v>42.303130000000003</v>
      </c>
      <c r="BC48" s="249">
        <v>119.4507</v>
      </c>
      <c r="BD48" s="249">
        <v>253.58510000000001</v>
      </c>
      <c r="BE48" s="249">
        <v>360.19029999999998</v>
      </c>
      <c r="BF48" s="249">
        <v>330.19479999999999</v>
      </c>
      <c r="BG48" s="249">
        <v>203.52279999999999</v>
      </c>
      <c r="BH48" s="249">
        <v>73.475470000000001</v>
      </c>
      <c r="BI48" s="249">
        <v>21.758120000000002</v>
      </c>
      <c r="BJ48" s="249">
        <v>14.394159999999999</v>
      </c>
      <c r="BK48" s="249">
        <v>10.69412</v>
      </c>
      <c r="BL48" s="249">
        <v>14.82376</v>
      </c>
      <c r="BM48" s="249">
        <v>27.36337</v>
      </c>
      <c r="BN48" s="249">
        <v>43.565179999999998</v>
      </c>
      <c r="BO48" s="249">
        <v>121.97969999999999</v>
      </c>
      <c r="BP48" s="249">
        <v>253.51329999999999</v>
      </c>
      <c r="BQ48" s="249">
        <v>361.73489999999998</v>
      </c>
      <c r="BR48" s="249">
        <v>334.22449999999998</v>
      </c>
      <c r="BS48" s="249">
        <v>203.6841</v>
      </c>
      <c r="BT48" s="249">
        <v>74.297809999999998</v>
      </c>
      <c r="BU48" s="249">
        <v>22.087409999999998</v>
      </c>
      <c r="BV48" s="249">
        <v>14.094580000000001</v>
      </c>
    </row>
    <row r="49" spans="1:74" ht="12" customHeight="1" x14ac:dyDescent="0.25">
      <c r="A49" s="117"/>
      <c r="B49" s="661" t="s">
        <v>790</v>
      </c>
      <c r="C49" s="646"/>
      <c r="D49" s="646"/>
      <c r="E49" s="646"/>
      <c r="F49" s="646"/>
      <c r="G49" s="646"/>
      <c r="H49" s="646"/>
      <c r="I49" s="646"/>
      <c r="J49" s="646"/>
      <c r="K49" s="646"/>
      <c r="L49" s="646"/>
      <c r="M49" s="646"/>
      <c r="N49" s="646"/>
      <c r="O49" s="646"/>
      <c r="P49" s="646"/>
      <c r="Q49" s="646"/>
      <c r="BC49" s="556"/>
      <c r="BD49" s="556"/>
      <c r="BE49" s="556"/>
      <c r="BF49" s="556"/>
    </row>
    <row r="50" spans="1:74" s="356" customFormat="1" ht="12" customHeight="1" x14ac:dyDescent="0.25">
      <c r="A50" s="354"/>
      <c r="B50" s="665" t="str">
        <f>"Notes: "&amp;"EIA completed modeling and analysis for this report on " &amp;Dates!D2&amp;"."</f>
        <v>Notes: EIA completed modeling and analysis for this report on Thursday April 6, 2023.</v>
      </c>
      <c r="C50" s="665"/>
      <c r="D50" s="665"/>
      <c r="E50" s="665"/>
      <c r="F50" s="665"/>
      <c r="G50" s="665"/>
      <c r="H50" s="665"/>
      <c r="I50" s="665"/>
      <c r="J50" s="665"/>
      <c r="K50" s="665"/>
      <c r="L50" s="665"/>
      <c r="M50" s="665"/>
      <c r="N50" s="665"/>
      <c r="O50" s="665"/>
      <c r="P50" s="665"/>
      <c r="Q50" s="665"/>
      <c r="AY50" s="375"/>
      <c r="AZ50" s="375"/>
      <c r="BA50" s="375"/>
      <c r="BB50" s="375"/>
      <c r="BC50" s="533"/>
      <c r="BD50" s="533"/>
      <c r="BE50" s="533"/>
      <c r="BF50" s="533"/>
      <c r="BG50" s="375"/>
      <c r="BH50" s="375"/>
      <c r="BI50" s="375"/>
      <c r="BJ50" s="375"/>
    </row>
    <row r="51" spans="1:74" s="356" customFormat="1" ht="12" customHeight="1" x14ac:dyDescent="0.25">
      <c r="A51" s="354"/>
      <c r="B51" s="638" t="s">
        <v>338</v>
      </c>
      <c r="C51" s="637"/>
      <c r="D51" s="637"/>
      <c r="E51" s="637"/>
      <c r="F51" s="637"/>
      <c r="G51" s="637"/>
      <c r="H51" s="637"/>
      <c r="I51" s="637"/>
      <c r="J51" s="637"/>
      <c r="K51" s="637"/>
      <c r="L51" s="637"/>
      <c r="M51" s="637"/>
      <c r="N51" s="637"/>
      <c r="O51" s="637"/>
      <c r="P51" s="637"/>
      <c r="Q51" s="637"/>
      <c r="AY51" s="375"/>
      <c r="AZ51" s="375"/>
      <c r="BA51" s="375"/>
      <c r="BB51" s="375"/>
      <c r="BC51" s="533"/>
      <c r="BD51" s="533"/>
      <c r="BE51" s="533"/>
      <c r="BF51" s="533"/>
      <c r="BG51" s="375"/>
      <c r="BH51" s="375"/>
      <c r="BI51" s="375"/>
      <c r="BJ51" s="375"/>
    </row>
    <row r="52" spans="1:74" s="356" customFormat="1" ht="12" customHeight="1" x14ac:dyDescent="0.25">
      <c r="A52" s="357"/>
      <c r="B52" s="665" t="s">
        <v>1277</v>
      </c>
      <c r="C52" s="630"/>
      <c r="D52" s="630"/>
      <c r="E52" s="630"/>
      <c r="F52" s="630"/>
      <c r="G52" s="630"/>
      <c r="H52" s="630"/>
      <c r="I52" s="630"/>
      <c r="J52" s="630"/>
      <c r="K52" s="630"/>
      <c r="L52" s="630"/>
      <c r="M52" s="630"/>
      <c r="N52" s="630"/>
      <c r="O52" s="630"/>
      <c r="P52" s="630"/>
      <c r="Q52" s="624"/>
      <c r="AY52" s="375"/>
      <c r="AZ52" s="375"/>
      <c r="BA52" s="375"/>
      <c r="BB52" s="375"/>
      <c r="BC52" s="375"/>
      <c r="BD52" s="533"/>
      <c r="BE52" s="533"/>
      <c r="BF52" s="533"/>
      <c r="BG52" s="375"/>
      <c r="BH52" s="375"/>
      <c r="BI52" s="375"/>
      <c r="BJ52" s="375"/>
    </row>
    <row r="53" spans="1:74" s="356" customFormat="1" ht="12" customHeight="1" x14ac:dyDescent="0.25">
      <c r="A53" s="357"/>
      <c r="B53" s="665" t="s">
        <v>156</v>
      </c>
      <c r="C53" s="630"/>
      <c r="D53" s="630"/>
      <c r="E53" s="630"/>
      <c r="F53" s="630"/>
      <c r="G53" s="630"/>
      <c r="H53" s="630"/>
      <c r="I53" s="630"/>
      <c r="J53" s="630"/>
      <c r="K53" s="630"/>
      <c r="L53" s="630"/>
      <c r="M53" s="630"/>
      <c r="N53" s="630"/>
      <c r="O53" s="630"/>
      <c r="P53" s="630"/>
      <c r="Q53" s="624"/>
      <c r="AY53" s="375"/>
      <c r="AZ53" s="375"/>
      <c r="BA53" s="375"/>
      <c r="BB53" s="375"/>
      <c r="BC53" s="375"/>
      <c r="BD53" s="533"/>
      <c r="BE53" s="533"/>
      <c r="BF53" s="533"/>
      <c r="BG53" s="375"/>
      <c r="BH53" s="375"/>
      <c r="BI53" s="375"/>
      <c r="BJ53" s="375"/>
    </row>
    <row r="54" spans="1:74" s="356" customFormat="1" ht="12" customHeight="1" x14ac:dyDescent="0.25">
      <c r="A54" s="357"/>
      <c r="B54" s="665" t="s">
        <v>338</v>
      </c>
      <c r="C54" s="630"/>
      <c r="D54" s="630"/>
      <c r="E54" s="630"/>
      <c r="F54" s="630"/>
      <c r="G54" s="630"/>
      <c r="H54" s="630"/>
      <c r="I54" s="630"/>
      <c r="J54" s="630"/>
      <c r="K54" s="630"/>
      <c r="L54" s="630"/>
      <c r="M54" s="630"/>
      <c r="N54" s="630"/>
      <c r="O54" s="630"/>
      <c r="P54" s="630"/>
      <c r="Q54" s="624"/>
      <c r="AY54" s="375"/>
      <c r="AZ54" s="375"/>
      <c r="BA54" s="375"/>
      <c r="BB54" s="375"/>
      <c r="BC54" s="375"/>
      <c r="BD54" s="533"/>
      <c r="BE54" s="533"/>
      <c r="BF54" s="533"/>
      <c r="BG54" s="375"/>
      <c r="BH54" s="375"/>
      <c r="BI54" s="375"/>
      <c r="BJ54" s="375"/>
    </row>
    <row r="55" spans="1:74" s="356" customFormat="1" ht="12" customHeight="1" x14ac:dyDescent="0.25">
      <c r="A55" s="357"/>
      <c r="B55" s="665" t="s">
        <v>157</v>
      </c>
      <c r="C55" s="630"/>
      <c r="D55" s="630"/>
      <c r="E55" s="630"/>
      <c r="F55" s="630"/>
      <c r="G55" s="630"/>
      <c r="H55" s="630"/>
      <c r="I55" s="630"/>
      <c r="J55" s="630"/>
      <c r="K55" s="630"/>
      <c r="L55" s="630"/>
      <c r="M55" s="630"/>
      <c r="N55" s="630"/>
      <c r="O55" s="630"/>
      <c r="P55" s="630"/>
      <c r="Q55" s="624"/>
      <c r="AY55" s="375"/>
      <c r="AZ55" s="375"/>
      <c r="BA55" s="375"/>
      <c r="BB55" s="375"/>
      <c r="BC55" s="375"/>
      <c r="BD55" s="533"/>
      <c r="BE55" s="533"/>
      <c r="BF55" s="533"/>
      <c r="BG55" s="375"/>
      <c r="BH55" s="375"/>
      <c r="BI55" s="375"/>
      <c r="BJ55" s="375"/>
    </row>
    <row r="56" spans="1:74" s="356" customFormat="1" ht="12" customHeight="1" x14ac:dyDescent="0.25">
      <c r="A56" s="357"/>
      <c r="B56" s="631" t="s">
        <v>158</v>
      </c>
      <c r="C56" s="630"/>
      <c r="D56" s="630"/>
      <c r="E56" s="630"/>
      <c r="F56" s="630"/>
      <c r="G56" s="630"/>
      <c r="H56" s="630"/>
      <c r="I56" s="630"/>
      <c r="J56" s="630"/>
      <c r="K56" s="630"/>
      <c r="L56" s="630"/>
      <c r="M56" s="630"/>
      <c r="N56" s="630"/>
      <c r="O56" s="630"/>
      <c r="P56" s="630"/>
      <c r="Q56" s="624"/>
      <c r="AY56" s="375"/>
      <c r="AZ56" s="375"/>
      <c r="BA56" s="375"/>
      <c r="BB56" s="375"/>
      <c r="BC56" s="375"/>
      <c r="BD56" s="533"/>
      <c r="BE56" s="533"/>
      <c r="BF56" s="533"/>
      <c r="BG56" s="375"/>
      <c r="BH56" s="375"/>
      <c r="BI56" s="375"/>
      <c r="BJ56" s="375"/>
    </row>
    <row r="57" spans="1:74" s="356" customFormat="1" ht="12" customHeight="1" x14ac:dyDescent="0.25">
      <c r="A57" s="322"/>
      <c r="B57" s="654" t="s">
        <v>1283</v>
      </c>
      <c r="C57" s="624"/>
      <c r="D57" s="624"/>
      <c r="E57" s="624"/>
      <c r="F57" s="624"/>
      <c r="G57" s="624"/>
      <c r="H57" s="624"/>
      <c r="I57" s="624"/>
      <c r="J57" s="624"/>
      <c r="K57" s="624"/>
      <c r="L57" s="624"/>
      <c r="M57" s="624"/>
      <c r="N57" s="624"/>
      <c r="O57" s="624"/>
      <c r="P57" s="624"/>
      <c r="Q57" s="624"/>
      <c r="AY57" s="375"/>
      <c r="AZ57" s="375"/>
      <c r="BA57" s="375"/>
      <c r="BB57" s="375"/>
      <c r="BC57" s="375"/>
      <c r="BD57" s="533"/>
      <c r="BE57" s="533"/>
      <c r="BF57" s="533"/>
      <c r="BG57" s="375"/>
      <c r="BH57" s="375"/>
      <c r="BI57" s="375"/>
      <c r="BJ57" s="375"/>
    </row>
    <row r="58" spans="1:74" x14ac:dyDescent="0.2">
      <c r="BK58" s="250"/>
      <c r="BL58" s="250"/>
      <c r="BM58" s="250"/>
      <c r="BN58" s="250"/>
      <c r="BO58" s="250"/>
      <c r="BP58" s="250"/>
      <c r="BQ58" s="250"/>
      <c r="BR58" s="250"/>
      <c r="BS58" s="250"/>
      <c r="BT58" s="250"/>
      <c r="BU58" s="250"/>
      <c r="BV58" s="250"/>
    </row>
    <row r="59" spans="1:74" x14ac:dyDescent="0.2">
      <c r="BK59" s="250"/>
      <c r="BL59" s="250"/>
      <c r="BM59" s="250"/>
      <c r="BN59" s="250"/>
      <c r="BO59" s="250"/>
      <c r="BP59" s="250"/>
      <c r="BQ59" s="250"/>
      <c r="BR59" s="250"/>
      <c r="BS59" s="250"/>
      <c r="BT59" s="250"/>
      <c r="BU59" s="250"/>
      <c r="BV59" s="250"/>
    </row>
    <row r="60" spans="1:74" x14ac:dyDescent="0.2">
      <c r="BK60" s="250"/>
      <c r="BL60" s="250"/>
      <c r="BM60" s="250"/>
      <c r="BN60" s="250"/>
      <c r="BO60" s="250"/>
      <c r="BP60" s="250"/>
      <c r="BQ60" s="250"/>
      <c r="BR60" s="250"/>
      <c r="BS60" s="250"/>
      <c r="BT60" s="250"/>
      <c r="BU60" s="250"/>
      <c r="BV60" s="250"/>
    </row>
    <row r="61" spans="1:74" x14ac:dyDescent="0.2">
      <c r="BK61" s="250"/>
      <c r="BL61" s="250"/>
      <c r="BM61" s="250"/>
      <c r="BN61" s="250"/>
      <c r="BO61" s="250"/>
      <c r="BP61" s="250"/>
      <c r="BQ61" s="250"/>
      <c r="BR61" s="250"/>
      <c r="BS61" s="250"/>
      <c r="BT61" s="250"/>
      <c r="BU61" s="250"/>
      <c r="BV61" s="250"/>
    </row>
    <row r="62" spans="1:74" x14ac:dyDescent="0.2">
      <c r="BK62" s="250"/>
      <c r="BL62" s="250"/>
      <c r="BM62" s="250"/>
      <c r="BN62" s="250"/>
      <c r="BO62" s="250"/>
      <c r="BP62" s="250"/>
      <c r="BQ62" s="250"/>
      <c r="BR62" s="250"/>
      <c r="BS62" s="250"/>
      <c r="BT62" s="250"/>
      <c r="BU62" s="250"/>
      <c r="BV62" s="250"/>
    </row>
    <row r="63" spans="1:74" x14ac:dyDescent="0.2">
      <c r="BK63" s="250"/>
      <c r="BL63" s="250"/>
      <c r="BM63" s="250"/>
      <c r="BN63" s="250"/>
      <c r="BO63" s="250"/>
      <c r="BP63" s="250"/>
      <c r="BQ63" s="250"/>
      <c r="BR63" s="250"/>
      <c r="BS63" s="250"/>
      <c r="BT63" s="250"/>
      <c r="BU63" s="250"/>
      <c r="BV63" s="250"/>
    </row>
    <row r="64" spans="1:74" x14ac:dyDescent="0.2">
      <c r="BK64" s="250"/>
      <c r="BL64" s="250"/>
      <c r="BM64" s="250"/>
      <c r="BN64" s="250"/>
      <c r="BO64" s="250"/>
      <c r="BP64" s="250"/>
      <c r="BQ64" s="250"/>
      <c r="BR64" s="250"/>
      <c r="BS64" s="250"/>
      <c r="BT64" s="250"/>
      <c r="BU64" s="250"/>
      <c r="BV64" s="250"/>
    </row>
    <row r="65" spans="63:74" x14ac:dyDescent="0.2">
      <c r="BK65" s="250"/>
      <c r="BL65" s="250"/>
      <c r="BM65" s="250"/>
      <c r="BN65" s="250"/>
      <c r="BO65" s="250"/>
      <c r="BP65" s="250"/>
      <c r="BQ65" s="250"/>
      <c r="BR65" s="250"/>
      <c r="BS65" s="250"/>
      <c r="BT65" s="250"/>
      <c r="BU65" s="250"/>
      <c r="BV65" s="250"/>
    </row>
    <row r="66" spans="63:74" x14ac:dyDescent="0.2">
      <c r="BK66" s="250"/>
      <c r="BL66" s="250"/>
      <c r="BM66" s="250"/>
      <c r="BN66" s="250"/>
      <c r="BO66" s="250"/>
      <c r="BP66" s="250"/>
      <c r="BQ66" s="250"/>
      <c r="BR66" s="250"/>
      <c r="BS66" s="250"/>
      <c r="BT66" s="250"/>
      <c r="BU66" s="250"/>
      <c r="BV66" s="250"/>
    </row>
    <row r="67" spans="63:74" x14ac:dyDescent="0.2">
      <c r="BK67" s="250"/>
      <c r="BL67" s="250"/>
      <c r="BM67" s="250"/>
      <c r="BN67" s="250"/>
      <c r="BO67" s="250"/>
      <c r="BP67" s="250"/>
      <c r="BQ67" s="250"/>
      <c r="BR67" s="250"/>
      <c r="BS67" s="250"/>
      <c r="BT67" s="250"/>
      <c r="BU67" s="250"/>
      <c r="BV67" s="250"/>
    </row>
    <row r="68" spans="63:74" x14ac:dyDescent="0.2">
      <c r="BK68" s="250"/>
      <c r="BL68" s="250"/>
      <c r="BM68" s="250"/>
      <c r="BN68" s="250"/>
      <c r="BO68" s="250"/>
      <c r="BP68" s="250"/>
      <c r="BQ68" s="250"/>
      <c r="BR68" s="250"/>
      <c r="BS68" s="250"/>
      <c r="BT68" s="250"/>
      <c r="BU68" s="250"/>
      <c r="BV68" s="250"/>
    </row>
    <row r="69" spans="63:74" x14ac:dyDescent="0.2">
      <c r="BK69" s="250"/>
      <c r="BL69" s="250"/>
      <c r="BM69" s="250"/>
      <c r="BN69" s="250"/>
      <c r="BO69" s="250"/>
      <c r="BP69" s="250"/>
      <c r="BQ69" s="250"/>
      <c r="BR69" s="250"/>
      <c r="BS69" s="250"/>
      <c r="BT69" s="250"/>
      <c r="BU69" s="250"/>
      <c r="BV69" s="250"/>
    </row>
    <row r="70" spans="63:74" x14ac:dyDescent="0.2">
      <c r="BK70" s="250"/>
      <c r="BL70" s="250"/>
      <c r="BM70" s="250"/>
      <c r="BN70" s="250"/>
      <c r="BO70" s="250"/>
      <c r="BP70" s="250"/>
      <c r="BQ70" s="250"/>
      <c r="BR70" s="250"/>
      <c r="BS70" s="250"/>
      <c r="BT70" s="250"/>
      <c r="BU70" s="250"/>
      <c r="BV70" s="250"/>
    </row>
    <row r="71" spans="63:74" x14ac:dyDescent="0.2">
      <c r="BK71" s="250"/>
      <c r="BL71" s="250"/>
      <c r="BM71" s="250"/>
      <c r="BN71" s="250"/>
      <c r="BO71" s="250"/>
      <c r="BP71" s="250"/>
      <c r="BQ71" s="250"/>
      <c r="BR71" s="250"/>
      <c r="BS71" s="250"/>
      <c r="BT71" s="250"/>
      <c r="BU71" s="250"/>
      <c r="BV71" s="250"/>
    </row>
    <row r="72" spans="63:74" x14ac:dyDescent="0.2">
      <c r="BK72" s="250"/>
      <c r="BL72" s="250"/>
      <c r="BM72" s="250"/>
      <c r="BN72" s="250"/>
      <c r="BO72" s="250"/>
      <c r="BP72" s="250"/>
      <c r="BQ72" s="250"/>
      <c r="BR72" s="250"/>
      <c r="BS72" s="250"/>
      <c r="BT72" s="250"/>
      <c r="BU72" s="250"/>
      <c r="BV72" s="250"/>
    </row>
    <row r="73" spans="63:74" x14ac:dyDescent="0.2">
      <c r="BK73" s="250"/>
      <c r="BL73" s="250"/>
      <c r="BM73" s="250"/>
      <c r="BN73" s="250"/>
      <c r="BO73" s="250"/>
      <c r="BP73" s="250"/>
      <c r="BQ73" s="250"/>
      <c r="BR73" s="250"/>
      <c r="BS73" s="250"/>
      <c r="BT73" s="250"/>
      <c r="BU73" s="250"/>
      <c r="BV73" s="250"/>
    </row>
    <row r="74" spans="63:74" x14ac:dyDescent="0.2">
      <c r="BK74" s="250"/>
      <c r="BL74" s="250"/>
      <c r="BM74" s="250"/>
      <c r="BN74" s="250"/>
      <c r="BO74" s="250"/>
      <c r="BP74" s="250"/>
      <c r="BQ74" s="250"/>
      <c r="BR74" s="250"/>
      <c r="BS74" s="250"/>
      <c r="BT74" s="250"/>
      <c r="BU74" s="250"/>
      <c r="BV74" s="250"/>
    </row>
    <row r="75" spans="63:74" x14ac:dyDescent="0.2">
      <c r="BK75" s="250"/>
      <c r="BL75" s="250"/>
      <c r="BM75" s="250"/>
      <c r="BN75" s="250"/>
      <c r="BO75" s="250"/>
      <c r="BP75" s="250"/>
      <c r="BQ75" s="250"/>
      <c r="BR75" s="250"/>
      <c r="BS75" s="250"/>
      <c r="BT75" s="250"/>
      <c r="BU75" s="250"/>
      <c r="BV75" s="250"/>
    </row>
    <row r="76" spans="63:74" x14ac:dyDescent="0.2">
      <c r="BK76" s="250"/>
      <c r="BL76" s="250"/>
      <c r="BM76" s="250"/>
      <c r="BN76" s="250"/>
      <c r="BO76" s="250"/>
      <c r="BP76" s="250"/>
      <c r="BQ76" s="250"/>
      <c r="BR76" s="250"/>
      <c r="BS76" s="250"/>
      <c r="BT76" s="250"/>
      <c r="BU76" s="250"/>
      <c r="BV76" s="250"/>
    </row>
    <row r="77" spans="63:74" x14ac:dyDescent="0.2">
      <c r="BK77" s="250"/>
      <c r="BL77" s="250"/>
      <c r="BM77" s="250"/>
      <c r="BN77" s="250"/>
      <c r="BO77" s="250"/>
      <c r="BP77" s="250"/>
      <c r="BQ77" s="250"/>
      <c r="BR77" s="250"/>
      <c r="BS77" s="250"/>
      <c r="BT77" s="250"/>
      <c r="BU77" s="250"/>
      <c r="BV77" s="250"/>
    </row>
    <row r="78" spans="63:74" x14ac:dyDescent="0.2">
      <c r="BK78" s="250"/>
      <c r="BL78" s="250"/>
      <c r="BM78" s="250"/>
      <c r="BN78" s="250"/>
      <c r="BO78" s="250"/>
      <c r="BP78" s="250"/>
      <c r="BQ78" s="250"/>
      <c r="BR78" s="250"/>
      <c r="BS78" s="250"/>
      <c r="BT78" s="250"/>
      <c r="BU78" s="250"/>
      <c r="BV78" s="250"/>
    </row>
    <row r="79" spans="63:74" x14ac:dyDescent="0.2">
      <c r="BK79" s="250"/>
      <c r="BL79" s="250"/>
      <c r="BM79" s="250"/>
      <c r="BN79" s="250"/>
      <c r="BO79" s="250"/>
      <c r="BP79" s="250"/>
      <c r="BQ79" s="250"/>
      <c r="BR79" s="250"/>
      <c r="BS79" s="250"/>
      <c r="BT79" s="250"/>
      <c r="BU79" s="250"/>
      <c r="BV79" s="250"/>
    </row>
    <row r="80" spans="63:74" x14ac:dyDescent="0.2">
      <c r="BK80" s="250"/>
      <c r="BL80" s="250"/>
      <c r="BM80" s="250"/>
      <c r="BN80" s="250"/>
      <c r="BO80" s="250"/>
      <c r="BP80" s="250"/>
      <c r="BQ80" s="250"/>
      <c r="BR80" s="250"/>
      <c r="BS80" s="250"/>
      <c r="BT80" s="250"/>
      <c r="BU80" s="250"/>
      <c r="BV80" s="250"/>
    </row>
    <row r="81" spans="63:74" x14ac:dyDescent="0.2">
      <c r="BK81" s="250"/>
      <c r="BL81" s="250"/>
      <c r="BM81" s="250"/>
      <c r="BN81" s="250"/>
      <c r="BO81" s="250"/>
      <c r="BP81" s="250"/>
      <c r="BQ81" s="250"/>
      <c r="BR81" s="250"/>
      <c r="BS81" s="250"/>
      <c r="BT81" s="250"/>
      <c r="BU81" s="250"/>
      <c r="BV81" s="250"/>
    </row>
    <row r="82" spans="63:74" x14ac:dyDescent="0.2">
      <c r="BK82" s="250"/>
      <c r="BL82" s="250"/>
      <c r="BM82" s="250"/>
      <c r="BN82" s="250"/>
      <c r="BO82" s="250"/>
      <c r="BP82" s="250"/>
      <c r="BQ82" s="250"/>
      <c r="BR82" s="250"/>
      <c r="BS82" s="250"/>
      <c r="BT82" s="250"/>
      <c r="BU82" s="250"/>
      <c r="BV82" s="250"/>
    </row>
    <row r="83" spans="63:74" x14ac:dyDescent="0.2">
      <c r="BK83" s="250"/>
      <c r="BL83" s="250"/>
      <c r="BM83" s="250"/>
      <c r="BN83" s="250"/>
      <c r="BO83" s="250"/>
      <c r="BP83" s="250"/>
      <c r="BQ83" s="250"/>
      <c r="BR83" s="250"/>
      <c r="BS83" s="250"/>
      <c r="BT83" s="250"/>
      <c r="BU83" s="250"/>
      <c r="BV83" s="250"/>
    </row>
    <row r="84" spans="63:74" x14ac:dyDescent="0.2">
      <c r="BK84" s="250"/>
      <c r="BL84" s="250"/>
      <c r="BM84" s="250"/>
      <c r="BN84" s="250"/>
      <c r="BO84" s="250"/>
      <c r="BP84" s="250"/>
      <c r="BQ84" s="250"/>
      <c r="BR84" s="250"/>
      <c r="BS84" s="250"/>
      <c r="BT84" s="250"/>
      <c r="BU84" s="250"/>
      <c r="BV84" s="250"/>
    </row>
    <row r="85" spans="63:74" x14ac:dyDescent="0.2">
      <c r="BK85" s="250"/>
      <c r="BL85" s="250"/>
      <c r="BM85" s="250"/>
      <c r="BN85" s="250"/>
      <c r="BO85" s="250"/>
      <c r="BP85" s="250"/>
      <c r="BQ85" s="250"/>
      <c r="BR85" s="250"/>
      <c r="BS85" s="250"/>
      <c r="BT85" s="250"/>
      <c r="BU85" s="250"/>
      <c r="BV85" s="250"/>
    </row>
    <row r="86" spans="63:74" x14ac:dyDescent="0.2">
      <c r="BK86" s="250"/>
      <c r="BL86" s="250"/>
      <c r="BM86" s="250"/>
      <c r="BN86" s="250"/>
      <c r="BO86" s="250"/>
      <c r="BP86" s="250"/>
      <c r="BQ86" s="250"/>
      <c r="BR86" s="250"/>
      <c r="BS86" s="250"/>
      <c r="BT86" s="250"/>
      <c r="BU86" s="250"/>
      <c r="BV86" s="250"/>
    </row>
    <row r="87" spans="63:74" x14ac:dyDescent="0.2">
      <c r="BK87" s="250"/>
      <c r="BL87" s="250"/>
      <c r="BM87" s="250"/>
      <c r="BN87" s="250"/>
      <c r="BO87" s="250"/>
      <c r="BP87" s="250"/>
      <c r="BQ87" s="250"/>
      <c r="BR87" s="250"/>
      <c r="BS87" s="250"/>
      <c r="BT87" s="250"/>
      <c r="BU87" s="250"/>
      <c r="BV87" s="250"/>
    </row>
    <row r="88" spans="63:74" x14ac:dyDescent="0.2">
      <c r="BK88" s="250"/>
      <c r="BL88" s="250"/>
      <c r="BM88" s="250"/>
      <c r="BN88" s="250"/>
      <c r="BO88" s="250"/>
      <c r="BP88" s="250"/>
      <c r="BQ88" s="250"/>
      <c r="BR88" s="250"/>
      <c r="BS88" s="250"/>
      <c r="BT88" s="250"/>
      <c r="BU88" s="250"/>
      <c r="BV88" s="250"/>
    </row>
    <row r="89" spans="63:74" x14ac:dyDescent="0.2">
      <c r="BK89" s="250"/>
      <c r="BL89" s="250"/>
      <c r="BM89" s="250"/>
      <c r="BN89" s="250"/>
      <c r="BO89" s="250"/>
      <c r="BP89" s="250"/>
      <c r="BQ89" s="250"/>
      <c r="BR89" s="250"/>
      <c r="BS89" s="250"/>
      <c r="BT89" s="250"/>
      <c r="BU89" s="250"/>
      <c r="BV89" s="250"/>
    </row>
    <row r="90" spans="63:74" x14ac:dyDescent="0.2">
      <c r="BK90" s="250"/>
      <c r="BL90" s="250"/>
      <c r="BM90" s="250"/>
      <c r="BN90" s="250"/>
      <c r="BO90" s="250"/>
      <c r="BP90" s="250"/>
      <c r="BQ90" s="250"/>
      <c r="BR90" s="250"/>
      <c r="BS90" s="250"/>
      <c r="BT90" s="250"/>
      <c r="BU90" s="250"/>
      <c r="BV90" s="250"/>
    </row>
    <row r="91" spans="63:74" x14ac:dyDescent="0.2">
      <c r="BK91" s="250"/>
      <c r="BL91" s="250"/>
      <c r="BM91" s="250"/>
      <c r="BN91" s="250"/>
      <c r="BO91" s="250"/>
      <c r="BP91" s="250"/>
      <c r="BQ91" s="250"/>
      <c r="BR91" s="250"/>
      <c r="BS91" s="250"/>
      <c r="BT91" s="250"/>
      <c r="BU91" s="250"/>
      <c r="BV91" s="250"/>
    </row>
    <row r="92" spans="63:74" x14ac:dyDescent="0.2">
      <c r="BK92" s="250"/>
      <c r="BL92" s="250"/>
      <c r="BM92" s="250"/>
      <c r="BN92" s="250"/>
      <c r="BO92" s="250"/>
      <c r="BP92" s="250"/>
      <c r="BQ92" s="250"/>
      <c r="BR92" s="250"/>
      <c r="BS92" s="250"/>
      <c r="BT92" s="250"/>
      <c r="BU92" s="250"/>
      <c r="BV92" s="250"/>
    </row>
    <row r="93" spans="63:74" x14ac:dyDescent="0.2">
      <c r="BK93" s="250"/>
      <c r="BL93" s="250"/>
      <c r="BM93" s="250"/>
      <c r="BN93" s="250"/>
      <c r="BO93" s="250"/>
      <c r="BP93" s="250"/>
      <c r="BQ93" s="250"/>
      <c r="BR93" s="250"/>
      <c r="BS93" s="250"/>
      <c r="BT93" s="250"/>
      <c r="BU93" s="250"/>
      <c r="BV93" s="250"/>
    </row>
    <row r="94" spans="63:74" x14ac:dyDescent="0.2">
      <c r="BK94" s="250"/>
      <c r="BL94" s="250"/>
      <c r="BM94" s="250"/>
      <c r="BN94" s="250"/>
      <c r="BO94" s="250"/>
      <c r="BP94" s="250"/>
      <c r="BQ94" s="250"/>
      <c r="BR94" s="250"/>
      <c r="BS94" s="250"/>
      <c r="BT94" s="250"/>
      <c r="BU94" s="250"/>
      <c r="BV94" s="250"/>
    </row>
    <row r="95" spans="63:74" x14ac:dyDescent="0.2">
      <c r="BK95" s="250"/>
      <c r="BL95" s="250"/>
      <c r="BM95" s="250"/>
      <c r="BN95" s="250"/>
      <c r="BO95" s="250"/>
      <c r="BP95" s="250"/>
      <c r="BQ95" s="250"/>
      <c r="BR95" s="250"/>
      <c r="BS95" s="250"/>
      <c r="BT95" s="250"/>
      <c r="BU95" s="250"/>
      <c r="BV95" s="250"/>
    </row>
    <row r="96" spans="63:74" x14ac:dyDescent="0.2">
      <c r="BK96" s="250"/>
      <c r="BL96" s="250"/>
      <c r="BM96" s="250"/>
      <c r="BN96" s="250"/>
      <c r="BO96" s="250"/>
      <c r="BP96" s="250"/>
      <c r="BQ96" s="250"/>
      <c r="BR96" s="250"/>
      <c r="BS96" s="250"/>
      <c r="BT96" s="250"/>
      <c r="BU96" s="250"/>
      <c r="BV96" s="250"/>
    </row>
    <row r="97" spans="63:74" x14ac:dyDescent="0.2">
      <c r="BK97" s="250"/>
      <c r="BL97" s="250"/>
      <c r="BM97" s="250"/>
      <c r="BN97" s="250"/>
      <c r="BO97" s="250"/>
      <c r="BP97" s="250"/>
      <c r="BQ97" s="250"/>
      <c r="BR97" s="250"/>
      <c r="BS97" s="250"/>
      <c r="BT97" s="250"/>
      <c r="BU97" s="250"/>
      <c r="BV97" s="250"/>
    </row>
    <row r="98" spans="63:74" x14ac:dyDescent="0.2">
      <c r="BK98" s="250"/>
      <c r="BL98" s="250"/>
      <c r="BM98" s="250"/>
      <c r="BN98" s="250"/>
      <c r="BO98" s="250"/>
      <c r="BP98" s="250"/>
      <c r="BQ98" s="250"/>
      <c r="BR98" s="250"/>
      <c r="BS98" s="250"/>
      <c r="BT98" s="250"/>
      <c r="BU98" s="250"/>
      <c r="BV98" s="250"/>
    </row>
    <row r="99" spans="63:74" x14ac:dyDescent="0.2">
      <c r="BK99" s="250"/>
      <c r="BL99" s="250"/>
      <c r="BM99" s="250"/>
      <c r="BN99" s="250"/>
      <c r="BO99" s="250"/>
      <c r="BP99" s="250"/>
      <c r="BQ99" s="250"/>
      <c r="BR99" s="250"/>
      <c r="BS99" s="250"/>
      <c r="BT99" s="250"/>
      <c r="BU99" s="250"/>
      <c r="BV99" s="250"/>
    </row>
    <row r="100" spans="63:74" x14ac:dyDescent="0.2">
      <c r="BK100" s="250"/>
      <c r="BL100" s="250"/>
      <c r="BM100" s="250"/>
      <c r="BN100" s="250"/>
      <c r="BO100" s="250"/>
      <c r="BP100" s="250"/>
      <c r="BQ100" s="250"/>
      <c r="BR100" s="250"/>
      <c r="BS100" s="250"/>
      <c r="BT100" s="250"/>
      <c r="BU100" s="250"/>
      <c r="BV100" s="250"/>
    </row>
    <row r="101" spans="63:74" x14ac:dyDescent="0.2">
      <c r="BK101" s="250"/>
      <c r="BL101" s="250"/>
      <c r="BM101" s="250"/>
      <c r="BN101" s="250"/>
      <c r="BO101" s="250"/>
      <c r="BP101" s="250"/>
      <c r="BQ101" s="250"/>
      <c r="BR101" s="250"/>
      <c r="BS101" s="250"/>
      <c r="BT101" s="250"/>
      <c r="BU101" s="250"/>
      <c r="BV101" s="250"/>
    </row>
    <row r="102" spans="63:74" x14ac:dyDescent="0.2">
      <c r="BK102" s="250"/>
      <c r="BL102" s="250"/>
      <c r="BM102" s="250"/>
      <c r="BN102" s="250"/>
      <c r="BO102" s="250"/>
      <c r="BP102" s="250"/>
      <c r="BQ102" s="250"/>
      <c r="BR102" s="250"/>
      <c r="BS102" s="250"/>
      <c r="BT102" s="250"/>
      <c r="BU102" s="250"/>
      <c r="BV102" s="250"/>
    </row>
    <row r="103" spans="63:74" x14ac:dyDescent="0.2">
      <c r="BK103" s="250"/>
      <c r="BL103" s="250"/>
      <c r="BM103" s="250"/>
      <c r="BN103" s="250"/>
      <c r="BO103" s="250"/>
      <c r="BP103" s="250"/>
      <c r="BQ103" s="250"/>
      <c r="BR103" s="250"/>
      <c r="BS103" s="250"/>
      <c r="BT103" s="250"/>
      <c r="BU103" s="250"/>
      <c r="BV103" s="250"/>
    </row>
    <row r="104" spans="63:74" x14ac:dyDescent="0.2">
      <c r="BK104" s="250"/>
      <c r="BL104" s="250"/>
      <c r="BM104" s="250"/>
      <c r="BN104" s="250"/>
      <c r="BO104" s="250"/>
      <c r="BP104" s="250"/>
      <c r="BQ104" s="250"/>
      <c r="BR104" s="250"/>
      <c r="BS104" s="250"/>
      <c r="BT104" s="250"/>
      <c r="BU104" s="250"/>
      <c r="BV104" s="250"/>
    </row>
    <row r="105" spans="63:74" x14ac:dyDescent="0.2">
      <c r="BK105" s="250"/>
      <c r="BL105" s="250"/>
      <c r="BM105" s="250"/>
      <c r="BN105" s="250"/>
      <c r="BO105" s="250"/>
      <c r="BP105" s="250"/>
      <c r="BQ105" s="250"/>
      <c r="BR105" s="250"/>
      <c r="BS105" s="250"/>
      <c r="BT105" s="250"/>
      <c r="BU105" s="250"/>
      <c r="BV105" s="250"/>
    </row>
    <row r="106" spans="63:74" x14ac:dyDescent="0.2">
      <c r="BK106" s="250"/>
      <c r="BL106" s="250"/>
      <c r="BM106" s="250"/>
      <c r="BN106" s="250"/>
      <c r="BO106" s="250"/>
      <c r="BP106" s="250"/>
      <c r="BQ106" s="250"/>
      <c r="BR106" s="250"/>
      <c r="BS106" s="250"/>
      <c r="BT106" s="250"/>
      <c r="BU106" s="250"/>
      <c r="BV106" s="250"/>
    </row>
    <row r="107" spans="63:74" x14ac:dyDescent="0.2">
      <c r="BK107" s="250"/>
      <c r="BL107" s="250"/>
      <c r="BM107" s="250"/>
      <c r="BN107" s="250"/>
      <c r="BO107" s="250"/>
      <c r="BP107" s="250"/>
      <c r="BQ107" s="250"/>
      <c r="BR107" s="250"/>
      <c r="BS107" s="250"/>
      <c r="BT107" s="250"/>
      <c r="BU107" s="250"/>
      <c r="BV107" s="250"/>
    </row>
    <row r="108" spans="63:74" x14ac:dyDescent="0.2">
      <c r="BK108" s="250"/>
      <c r="BL108" s="250"/>
      <c r="BM108" s="250"/>
      <c r="BN108" s="250"/>
      <c r="BO108" s="250"/>
      <c r="BP108" s="250"/>
      <c r="BQ108" s="250"/>
      <c r="BR108" s="250"/>
      <c r="BS108" s="250"/>
      <c r="BT108" s="250"/>
      <c r="BU108" s="250"/>
      <c r="BV108" s="250"/>
    </row>
    <row r="109" spans="63:74" x14ac:dyDescent="0.2">
      <c r="BK109" s="250"/>
      <c r="BL109" s="250"/>
      <c r="BM109" s="250"/>
      <c r="BN109" s="250"/>
      <c r="BO109" s="250"/>
      <c r="BP109" s="250"/>
      <c r="BQ109" s="250"/>
      <c r="BR109" s="250"/>
      <c r="BS109" s="250"/>
      <c r="BT109" s="250"/>
      <c r="BU109" s="250"/>
      <c r="BV109" s="250"/>
    </row>
    <row r="110" spans="63:74" x14ac:dyDescent="0.2">
      <c r="BK110" s="250"/>
      <c r="BL110" s="250"/>
      <c r="BM110" s="250"/>
      <c r="BN110" s="250"/>
      <c r="BO110" s="250"/>
      <c r="BP110" s="250"/>
      <c r="BQ110" s="250"/>
      <c r="BR110" s="250"/>
      <c r="BS110" s="250"/>
      <c r="BT110" s="250"/>
      <c r="BU110" s="250"/>
      <c r="BV110" s="250"/>
    </row>
    <row r="111" spans="63:74" x14ac:dyDescent="0.2">
      <c r="BK111" s="250"/>
      <c r="BL111" s="250"/>
      <c r="BM111" s="250"/>
      <c r="BN111" s="250"/>
      <c r="BO111" s="250"/>
      <c r="BP111" s="250"/>
      <c r="BQ111" s="250"/>
      <c r="BR111" s="250"/>
      <c r="BS111" s="250"/>
      <c r="BT111" s="250"/>
      <c r="BU111" s="250"/>
      <c r="BV111" s="250"/>
    </row>
    <row r="112" spans="63:74" x14ac:dyDescent="0.2">
      <c r="BK112" s="250"/>
      <c r="BL112" s="250"/>
      <c r="BM112" s="250"/>
      <c r="BN112" s="250"/>
      <c r="BO112" s="250"/>
      <c r="BP112" s="250"/>
      <c r="BQ112" s="250"/>
      <c r="BR112" s="250"/>
      <c r="BS112" s="250"/>
      <c r="BT112" s="250"/>
      <c r="BU112" s="250"/>
      <c r="BV112" s="250"/>
    </row>
    <row r="113" spans="63:74" x14ac:dyDescent="0.2">
      <c r="BK113" s="250"/>
      <c r="BL113" s="250"/>
      <c r="BM113" s="250"/>
      <c r="BN113" s="250"/>
      <c r="BO113" s="250"/>
      <c r="BP113" s="250"/>
      <c r="BQ113" s="250"/>
      <c r="BR113" s="250"/>
      <c r="BS113" s="250"/>
      <c r="BT113" s="250"/>
      <c r="BU113" s="250"/>
      <c r="BV113" s="250"/>
    </row>
    <row r="114" spans="63:74" x14ac:dyDescent="0.2">
      <c r="BK114" s="250"/>
      <c r="BL114" s="250"/>
      <c r="BM114" s="250"/>
      <c r="BN114" s="250"/>
      <c r="BO114" s="250"/>
      <c r="BP114" s="250"/>
      <c r="BQ114" s="250"/>
      <c r="BR114" s="250"/>
      <c r="BS114" s="250"/>
      <c r="BT114" s="250"/>
      <c r="BU114" s="250"/>
      <c r="BV114" s="250"/>
    </row>
    <row r="115" spans="63:74" x14ac:dyDescent="0.2">
      <c r="BK115" s="250"/>
      <c r="BL115" s="250"/>
      <c r="BM115" s="250"/>
      <c r="BN115" s="250"/>
      <c r="BO115" s="250"/>
      <c r="BP115" s="250"/>
      <c r="BQ115" s="250"/>
      <c r="BR115" s="250"/>
      <c r="BS115" s="250"/>
      <c r="BT115" s="250"/>
      <c r="BU115" s="250"/>
      <c r="BV115" s="250"/>
    </row>
    <row r="116" spans="63:74" x14ac:dyDescent="0.2">
      <c r="BK116" s="250"/>
      <c r="BL116" s="250"/>
      <c r="BM116" s="250"/>
      <c r="BN116" s="250"/>
      <c r="BO116" s="250"/>
      <c r="BP116" s="250"/>
      <c r="BQ116" s="250"/>
      <c r="BR116" s="250"/>
      <c r="BS116" s="250"/>
      <c r="BT116" s="250"/>
      <c r="BU116" s="250"/>
      <c r="BV116" s="250"/>
    </row>
    <row r="117" spans="63:74" x14ac:dyDescent="0.2">
      <c r="BK117" s="250"/>
      <c r="BL117" s="250"/>
      <c r="BM117" s="250"/>
      <c r="BN117" s="250"/>
      <c r="BO117" s="250"/>
      <c r="BP117" s="250"/>
      <c r="BQ117" s="250"/>
      <c r="BR117" s="250"/>
      <c r="BS117" s="250"/>
      <c r="BT117" s="250"/>
      <c r="BU117" s="250"/>
      <c r="BV117" s="250"/>
    </row>
    <row r="118" spans="63:74" x14ac:dyDescent="0.2">
      <c r="BK118" s="250"/>
      <c r="BL118" s="250"/>
      <c r="BM118" s="250"/>
      <c r="BN118" s="250"/>
      <c r="BO118" s="250"/>
      <c r="BP118" s="250"/>
      <c r="BQ118" s="250"/>
      <c r="BR118" s="250"/>
      <c r="BS118" s="250"/>
      <c r="BT118" s="250"/>
      <c r="BU118" s="250"/>
      <c r="BV118" s="250"/>
    </row>
    <row r="119" spans="63:74" x14ac:dyDescent="0.2">
      <c r="BK119" s="250"/>
      <c r="BL119" s="250"/>
      <c r="BM119" s="250"/>
      <c r="BN119" s="250"/>
      <c r="BO119" s="250"/>
      <c r="BP119" s="250"/>
      <c r="BQ119" s="250"/>
      <c r="BR119" s="250"/>
      <c r="BS119" s="250"/>
      <c r="BT119" s="250"/>
      <c r="BU119" s="250"/>
      <c r="BV119" s="250"/>
    </row>
    <row r="120" spans="63:74" x14ac:dyDescent="0.2">
      <c r="BK120" s="250"/>
      <c r="BL120" s="250"/>
      <c r="BM120" s="250"/>
      <c r="BN120" s="250"/>
      <c r="BO120" s="250"/>
      <c r="BP120" s="250"/>
      <c r="BQ120" s="250"/>
      <c r="BR120" s="250"/>
      <c r="BS120" s="250"/>
      <c r="BT120" s="250"/>
      <c r="BU120" s="250"/>
      <c r="BV120" s="250"/>
    </row>
    <row r="121" spans="63:74" x14ac:dyDescent="0.2">
      <c r="BK121" s="250"/>
      <c r="BL121" s="250"/>
      <c r="BM121" s="250"/>
      <c r="BN121" s="250"/>
      <c r="BO121" s="250"/>
      <c r="BP121" s="250"/>
      <c r="BQ121" s="250"/>
      <c r="BR121" s="250"/>
      <c r="BS121" s="250"/>
      <c r="BT121" s="250"/>
      <c r="BU121" s="250"/>
      <c r="BV121" s="250"/>
    </row>
    <row r="122" spans="63:74" x14ac:dyDescent="0.2">
      <c r="BK122" s="250"/>
      <c r="BL122" s="250"/>
      <c r="BM122" s="250"/>
      <c r="BN122" s="250"/>
      <c r="BO122" s="250"/>
      <c r="BP122" s="250"/>
      <c r="BQ122" s="250"/>
      <c r="BR122" s="250"/>
      <c r="BS122" s="250"/>
      <c r="BT122" s="250"/>
      <c r="BU122" s="250"/>
      <c r="BV122" s="250"/>
    </row>
    <row r="123" spans="63:74" x14ac:dyDescent="0.2">
      <c r="BK123" s="250"/>
      <c r="BL123" s="250"/>
      <c r="BM123" s="250"/>
      <c r="BN123" s="250"/>
      <c r="BO123" s="250"/>
      <c r="BP123" s="250"/>
      <c r="BQ123" s="250"/>
      <c r="BR123" s="250"/>
      <c r="BS123" s="250"/>
      <c r="BT123" s="250"/>
      <c r="BU123" s="250"/>
      <c r="BV123" s="250"/>
    </row>
    <row r="124" spans="63:74" x14ac:dyDescent="0.2">
      <c r="BK124" s="250"/>
      <c r="BL124" s="250"/>
      <c r="BM124" s="250"/>
      <c r="BN124" s="250"/>
      <c r="BO124" s="250"/>
      <c r="BP124" s="250"/>
      <c r="BQ124" s="250"/>
      <c r="BR124" s="250"/>
      <c r="BS124" s="250"/>
      <c r="BT124" s="250"/>
      <c r="BU124" s="250"/>
      <c r="BV124" s="250"/>
    </row>
    <row r="125" spans="63:74" x14ac:dyDescent="0.2">
      <c r="BK125" s="250"/>
      <c r="BL125" s="250"/>
      <c r="BM125" s="250"/>
      <c r="BN125" s="250"/>
      <c r="BO125" s="250"/>
      <c r="BP125" s="250"/>
      <c r="BQ125" s="250"/>
      <c r="BR125" s="250"/>
      <c r="BS125" s="250"/>
      <c r="BT125" s="250"/>
      <c r="BU125" s="250"/>
      <c r="BV125" s="250"/>
    </row>
    <row r="126" spans="63:74" x14ac:dyDescent="0.2">
      <c r="BK126" s="250"/>
      <c r="BL126" s="250"/>
      <c r="BM126" s="250"/>
      <c r="BN126" s="250"/>
      <c r="BO126" s="250"/>
      <c r="BP126" s="250"/>
      <c r="BQ126" s="250"/>
      <c r="BR126" s="250"/>
      <c r="BS126" s="250"/>
      <c r="BT126" s="250"/>
      <c r="BU126" s="250"/>
      <c r="BV126" s="250"/>
    </row>
    <row r="127" spans="63:74" x14ac:dyDescent="0.2">
      <c r="BK127" s="250"/>
      <c r="BL127" s="250"/>
      <c r="BM127" s="250"/>
      <c r="BN127" s="250"/>
      <c r="BO127" s="250"/>
      <c r="BP127" s="250"/>
      <c r="BQ127" s="250"/>
      <c r="BR127" s="250"/>
      <c r="BS127" s="250"/>
      <c r="BT127" s="250"/>
      <c r="BU127" s="250"/>
      <c r="BV127" s="250"/>
    </row>
    <row r="128" spans="63:74" x14ac:dyDescent="0.2">
      <c r="BK128" s="250"/>
      <c r="BL128" s="250"/>
      <c r="BM128" s="250"/>
      <c r="BN128" s="250"/>
      <c r="BO128" s="250"/>
      <c r="BP128" s="250"/>
      <c r="BQ128" s="250"/>
      <c r="BR128" s="250"/>
      <c r="BS128" s="250"/>
      <c r="BT128" s="250"/>
      <c r="BU128" s="250"/>
      <c r="BV128" s="250"/>
    </row>
    <row r="129" spans="63:74" x14ac:dyDescent="0.2">
      <c r="BK129" s="250"/>
      <c r="BL129" s="250"/>
      <c r="BM129" s="250"/>
      <c r="BN129" s="250"/>
      <c r="BO129" s="250"/>
      <c r="BP129" s="250"/>
      <c r="BQ129" s="250"/>
      <c r="BR129" s="250"/>
      <c r="BS129" s="250"/>
      <c r="BT129" s="250"/>
      <c r="BU129" s="250"/>
      <c r="BV129" s="250"/>
    </row>
    <row r="130" spans="63:74" x14ac:dyDescent="0.2">
      <c r="BK130" s="250"/>
      <c r="BL130" s="250"/>
      <c r="BM130" s="250"/>
      <c r="BN130" s="250"/>
      <c r="BO130" s="250"/>
      <c r="BP130" s="250"/>
      <c r="BQ130" s="250"/>
      <c r="BR130" s="250"/>
      <c r="BS130" s="250"/>
      <c r="BT130" s="250"/>
      <c r="BU130" s="250"/>
      <c r="BV130" s="250"/>
    </row>
    <row r="131" spans="63:74" x14ac:dyDescent="0.2">
      <c r="BK131" s="250"/>
      <c r="BL131" s="250"/>
      <c r="BM131" s="250"/>
      <c r="BN131" s="250"/>
      <c r="BO131" s="250"/>
      <c r="BP131" s="250"/>
      <c r="BQ131" s="250"/>
      <c r="BR131" s="250"/>
      <c r="BS131" s="250"/>
      <c r="BT131" s="250"/>
      <c r="BU131" s="250"/>
      <c r="BV131" s="250"/>
    </row>
    <row r="132" spans="63:74" x14ac:dyDescent="0.2">
      <c r="BK132" s="250"/>
      <c r="BL132" s="250"/>
      <c r="BM132" s="250"/>
      <c r="BN132" s="250"/>
      <c r="BO132" s="250"/>
      <c r="BP132" s="250"/>
      <c r="BQ132" s="250"/>
      <c r="BR132" s="250"/>
      <c r="BS132" s="250"/>
      <c r="BT132" s="250"/>
      <c r="BU132" s="250"/>
      <c r="BV132" s="250"/>
    </row>
    <row r="133" spans="63:74" x14ac:dyDescent="0.2">
      <c r="BK133" s="250"/>
      <c r="BL133" s="250"/>
      <c r="BM133" s="250"/>
      <c r="BN133" s="250"/>
      <c r="BO133" s="250"/>
      <c r="BP133" s="250"/>
      <c r="BQ133" s="250"/>
      <c r="BR133" s="250"/>
      <c r="BS133" s="250"/>
      <c r="BT133" s="250"/>
      <c r="BU133" s="250"/>
      <c r="BV133" s="250"/>
    </row>
    <row r="134" spans="63:74" x14ac:dyDescent="0.2">
      <c r="BK134" s="250"/>
      <c r="BL134" s="250"/>
      <c r="BM134" s="250"/>
      <c r="BN134" s="250"/>
      <c r="BO134" s="250"/>
      <c r="BP134" s="250"/>
      <c r="BQ134" s="250"/>
      <c r="BR134" s="250"/>
      <c r="BS134" s="250"/>
      <c r="BT134" s="250"/>
      <c r="BU134" s="250"/>
      <c r="BV134" s="250"/>
    </row>
    <row r="135" spans="63:74" x14ac:dyDescent="0.2">
      <c r="BK135" s="250"/>
      <c r="BL135" s="250"/>
      <c r="BM135" s="250"/>
      <c r="BN135" s="250"/>
      <c r="BO135" s="250"/>
      <c r="BP135" s="250"/>
      <c r="BQ135" s="250"/>
      <c r="BR135" s="250"/>
      <c r="BS135" s="250"/>
      <c r="BT135" s="250"/>
      <c r="BU135" s="250"/>
      <c r="BV135" s="250"/>
    </row>
    <row r="136" spans="63:74" x14ac:dyDescent="0.2">
      <c r="BK136" s="250"/>
      <c r="BL136" s="250"/>
      <c r="BM136" s="250"/>
      <c r="BN136" s="250"/>
      <c r="BO136" s="250"/>
      <c r="BP136" s="250"/>
      <c r="BQ136" s="250"/>
      <c r="BR136" s="250"/>
      <c r="BS136" s="250"/>
      <c r="BT136" s="250"/>
      <c r="BU136" s="250"/>
      <c r="BV136" s="250"/>
    </row>
    <row r="137" spans="63:74" x14ac:dyDescent="0.2">
      <c r="BK137" s="250"/>
      <c r="BL137" s="250"/>
      <c r="BM137" s="250"/>
      <c r="BN137" s="250"/>
      <c r="BO137" s="250"/>
      <c r="BP137" s="250"/>
      <c r="BQ137" s="250"/>
      <c r="BR137" s="250"/>
      <c r="BS137" s="250"/>
      <c r="BT137" s="250"/>
      <c r="BU137" s="250"/>
      <c r="BV137" s="250"/>
    </row>
    <row r="138" spans="63:74" x14ac:dyDescent="0.2">
      <c r="BK138" s="250"/>
      <c r="BL138" s="250"/>
      <c r="BM138" s="250"/>
      <c r="BN138" s="250"/>
      <c r="BO138" s="250"/>
      <c r="BP138" s="250"/>
      <c r="BQ138" s="250"/>
      <c r="BR138" s="250"/>
      <c r="BS138" s="250"/>
      <c r="BT138" s="250"/>
      <c r="BU138" s="250"/>
      <c r="BV138" s="250"/>
    </row>
    <row r="139" spans="63:74" x14ac:dyDescent="0.2">
      <c r="BK139" s="250"/>
      <c r="BL139" s="250"/>
      <c r="BM139" s="250"/>
      <c r="BN139" s="250"/>
      <c r="BO139" s="250"/>
      <c r="BP139" s="250"/>
      <c r="BQ139" s="250"/>
      <c r="BR139" s="250"/>
      <c r="BS139" s="250"/>
      <c r="BT139" s="250"/>
      <c r="BU139" s="250"/>
      <c r="BV139" s="250"/>
    </row>
    <row r="140" spans="63:74" x14ac:dyDescent="0.2">
      <c r="BK140" s="250"/>
      <c r="BL140" s="250"/>
      <c r="BM140" s="250"/>
      <c r="BN140" s="250"/>
      <c r="BO140" s="250"/>
      <c r="BP140" s="250"/>
      <c r="BQ140" s="250"/>
      <c r="BR140" s="250"/>
      <c r="BS140" s="250"/>
      <c r="BT140" s="250"/>
      <c r="BU140" s="250"/>
      <c r="BV140" s="250"/>
    </row>
    <row r="141" spans="63:74" x14ac:dyDescent="0.2">
      <c r="BK141" s="250"/>
      <c r="BL141" s="250"/>
      <c r="BM141" s="250"/>
      <c r="BN141" s="250"/>
      <c r="BO141" s="250"/>
      <c r="BP141" s="250"/>
      <c r="BQ141" s="250"/>
      <c r="BR141" s="250"/>
      <c r="BS141" s="250"/>
      <c r="BT141" s="250"/>
      <c r="BU141" s="250"/>
      <c r="BV141" s="250"/>
    </row>
    <row r="142" spans="63:74" x14ac:dyDescent="0.2">
      <c r="BK142" s="250"/>
      <c r="BL142" s="250"/>
      <c r="BM142" s="250"/>
      <c r="BN142" s="250"/>
      <c r="BO142" s="250"/>
      <c r="BP142" s="250"/>
      <c r="BQ142" s="250"/>
      <c r="BR142" s="250"/>
      <c r="BS142" s="250"/>
      <c r="BT142" s="250"/>
      <c r="BU142" s="250"/>
      <c r="BV142" s="250"/>
    </row>
    <row r="143" spans="63:74" x14ac:dyDescent="0.2">
      <c r="BK143" s="250"/>
      <c r="BL143" s="250"/>
      <c r="BM143" s="250"/>
      <c r="BN143" s="250"/>
      <c r="BO143" s="250"/>
      <c r="BP143" s="250"/>
      <c r="BQ143" s="250"/>
      <c r="BR143" s="250"/>
      <c r="BS143" s="250"/>
      <c r="BT143" s="250"/>
      <c r="BU143" s="250"/>
      <c r="BV143" s="250"/>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xr:uid="{00000000-0004-0000-18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X6" transitionEvaluation="1" transitionEntry="1">
    <pageSetUpPr fitToPage="1"/>
  </sheetPr>
  <dimension ref="A1:BV145"/>
  <sheetViews>
    <sheetView showGridLines="0" zoomScaleNormal="100" workbookViewId="0">
      <pane xSplit="2" ySplit="4" topLeftCell="AX6" activePane="bottomRight" state="frozen"/>
      <selection activeCell="BF1" sqref="BF1"/>
      <selection pane="topRight" activeCell="BF1" sqref="BF1"/>
      <selection pane="bottomLeft" activeCell="BF1" sqref="BF1"/>
      <selection pane="bottomRight" activeCell="B2" sqref="B2"/>
    </sheetView>
  </sheetViews>
  <sheetFormatPr defaultColWidth="9.54296875" defaultRowHeight="10.5" x14ac:dyDescent="0.25"/>
  <cols>
    <col min="1" max="1" width="10.54296875" style="9" bestFit="1" customWidth="1"/>
    <col min="2" max="2" width="36.1796875" style="9" customWidth="1"/>
    <col min="3" max="12" width="6.54296875" style="9" customWidth="1"/>
    <col min="13" max="13" width="7.453125" style="9" customWidth="1"/>
    <col min="14" max="50" width="6.54296875" style="9" customWidth="1"/>
    <col min="51" max="55" width="6.54296875" style="245" customWidth="1"/>
    <col min="56" max="58" width="6.54296875" style="549" customWidth="1"/>
    <col min="59" max="62" width="6.54296875" style="245" customWidth="1"/>
    <col min="63" max="74" width="6.54296875" style="9" customWidth="1"/>
    <col min="75" max="16384" width="9.54296875" style="9"/>
  </cols>
  <sheetData>
    <row r="1" spans="1:74" ht="13" x14ac:dyDescent="0.3">
      <c r="A1" s="649" t="s">
        <v>774</v>
      </c>
      <c r="B1" s="651" t="s">
        <v>229</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s="10" customFormat="1" ht="12.5"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6"/>
      <c r="BE2" s="486"/>
      <c r="BF2" s="486"/>
      <c r="BG2" s="302"/>
      <c r="BH2" s="302"/>
      <c r="BI2" s="302"/>
      <c r="BJ2" s="302"/>
    </row>
    <row r="3" spans="1:74"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5"/>
      <c r="B5" s="16" t="s">
        <v>1303</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316"/>
      <c r="AZ5" s="316"/>
      <c r="BA5" s="316"/>
      <c r="BB5" s="316"/>
      <c r="BC5" s="316"/>
      <c r="BD5" s="17"/>
      <c r="BE5" s="17"/>
      <c r="BF5" s="17"/>
      <c r="BG5" s="17"/>
      <c r="BH5" s="316"/>
      <c r="BI5" s="316"/>
      <c r="BJ5" s="316"/>
      <c r="BK5" s="316"/>
      <c r="BL5" s="316"/>
      <c r="BM5" s="316"/>
      <c r="BN5" s="316"/>
      <c r="BO5" s="316"/>
      <c r="BP5" s="316"/>
      <c r="BQ5" s="316"/>
      <c r="BR5" s="316"/>
      <c r="BS5" s="316"/>
      <c r="BT5" s="316"/>
      <c r="BU5" s="316"/>
      <c r="BV5" s="316"/>
    </row>
    <row r="6" spans="1:74" ht="11.15" customHeight="1" x14ac:dyDescent="0.25">
      <c r="A6" s="15"/>
      <c r="B6" s="16"/>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316"/>
      <c r="AZ6" s="316"/>
      <c r="BA6" s="316"/>
      <c r="BB6" s="316"/>
      <c r="BC6" s="316"/>
      <c r="BD6" s="17"/>
      <c r="BE6" s="17"/>
      <c r="BF6" s="17"/>
      <c r="BG6" s="17"/>
      <c r="BH6" s="316"/>
      <c r="BI6" s="316"/>
      <c r="BJ6" s="316"/>
      <c r="BK6" s="316"/>
      <c r="BL6" s="316"/>
      <c r="BM6" s="316" t="s">
        <v>968</v>
      </c>
      <c r="BN6" s="316"/>
      <c r="BO6" s="316"/>
      <c r="BP6" s="316"/>
      <c r="BQ6" s="316"/>
      <c r="BR6" s="316"/>
      <c r="BS6" s="316"/>
      <c r="BT6" s="316"/>
      <c r="BU6" s="316"/>
      <c r="BV6" s="316"/>
    </row>
    <row r="7" spans="1:74" ht="11.15" customHeight="1" x14ac:dyDescent="0.25">
      <c r="A7" s="15"/>
      <c r="B7" s="18" t="s">
        <v>100</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316"/>
      <c r="AZ7" s="534"/>
      <c r="BA7" s="316"/>
      <c r="BB7" s="316"/>
      <c r="BC7" s="316"/>
      <c r="BD7" s="17"/>
      <c r="BE7" s="17"/>
      <c r="BF7" s="17"/>
      <c r="BG7" s="17"/>
      <c r="BH7" s="316"/>
      <c r="BI7" s="316"/>
      <c r="BJ7" s="316"/>
      <c r="BK7" s="316"/>
      <c r="BL7" s="316"/>
      <c r="BM7" s="316"/>
      <c r="BN7" s="316"/>
      <c r="BO7" s="316"/>
      <c r="BP7" s="316"/>
      <c r="BQ7" s="316"/>
      <c r="BR7" s="316"/>
      <c r="BS7" s="534"/>
      <c r="BT7" s="316"/>
      <c r="BU7" s="316"/>
      <c r="BV7" s="316"/>
    </row>
    <row r="8" spans="1:74" ht="11.15" customHeight="1" x14ac:dyDescent="0.25">
      <c r="A8" s="15" t="s">
        <v>480</v>
      </c>
      <c r="B8" s="19" t="s">
        <v>84</v>
      </c>
      <c r="C8" s="170">
        <v>11.86852</v>
      </c>
      <c r="D8" s="170">
        <v>11.67305</v>
      </c>
      <c r="E8" s="170">
        <v>11.912653000000001</v>
      </c>
      <c r="F8" s="170">
        <v>12.148593999999999</v>
      </c>
      <c r="G8" s="170">
        <v>12.153654</v>
      </c>
      <c r="H8" s="170">
        <v>12.218216</v>
      </c>
      <c r="I8" s="170">
        <v>11.902106</v>
      </c>
      <c r="J8" s="170">
        <v>12.486233</v>
      </c>
      <c r="K8" s="170">
        <v>12.590317000000001</v>
      </c>
      <c r="L8" s="170">
        <v>12.809474</v>
      </c>
      <c r="M8" s="170">
        <v>13.000325999999999</v>
      </c>
      <c r="N8" s="170">
        <v>12.977876</v>
      </c>
      <c r="O8" s="170">
        <v>12.852266</v>
      </c>
      <c r="P8" s="170">
        <v>12.842024</v>
      </c>
      <c r="Q8" s="170">
        <v>12.796559</v>
      </c>
      <c r="R8" s="170">
        <v>11.913743</v>
      </c>
      <c r="S8" s="170">
        <v>9.7130709999999993</v>
      </c>
      <c r="T8" s="170">
        <v>10.442492</v>
      </c>
      <c r="U8" s="170">
        <v>11.005948999999999</v>
      </c>
      <c r="V8" s="170">
        <v>10.576601</v>
      </c>
      <c r="W8" s="170">
        <v>10.920752999999999</v>
      </c>
      <c r="X8" s="170">
        <v>10.457432000000001</v>
      </c>
      <c r="Y8" s="170">
        <v>11.195551</v>
      </c>
      <c r="Z8" s="170">
        <v>11.1685</v>
      </c>
      <c r="AA8" s="170">
        <v>11.124063</v>
      </c>
      <c r="AB8" s="170">
        <v>9.9246739999999996</v>
      </c>
      <c r="AC8" s="170">
        <v>11.325869000000001</v>
      </c>
      <c r="AD8" s="170">
        <v>11.304722</v>
      </c>
      <c r="AE8" s="170">
        <v>11.355992000000001</v>
      </c>
      <c r="AF8" s="170">
        <v>11.356417</v>
      </c>
      <c r="AG8" s="170">
        <v>11.346985999999999</v>
      </c>
      <c r="AH8" s="170">
        <v>11.277405</v>
      </c>
      <c r="AI8" s="170">
        <v>10.917534</v>
      </c>
      <c r="AJ8" s="170">
        <v>11.568579</v>
      </c>
      <c r="AK8" s="170">
        <v>11.790051999999999</v>
      </c>
      <c r="AL8" s="170">
        <v>11.634403000000001</v>
      </c>
      <c r="AM8" s="170">
        <v>11.369338000000001</v>
      </c>
      <c r="AN8" s="170">
        <v>11.316119</v>
      </c>
      <c r="AO8" s="170">
        <v>11.700794999999999</v>
      </c>
      <c r="AP8" s="170">
        <v>11.668386999999999</v>
      </c>
      <c r="AQ8" s="170">
        <v>11.629127</v>
      </c>
      <c r="AR8" s="170">
        <v>11.797257</v>
      </c>
      <c r="AS8" s="170">
        <v>11.844011</v>
      </c>
      <c r="AT8" s="170">
        <v>12.002495</v>
      </c>
      <c r="AU8" s="170">
        <v>12.337327999999999</v>
      </c>
      <c r="AV8" s="170">
        <v>12.416878000000001</v>
      </c>
      <c r="AW8" s="170">
        <v>12.379263</v>
      </c>
      <c r="AX8" s="170">
        <v>12.114716</v>
      </c>
      <c r="AY8" s="170">
        <v>12.46176</v>
      </c>
      <c r="AZ8" s="170">
        <v>12.553976763</v>
      </c>
      <c r="BA8" s="170">
        <v>12.617713046</v>
      </c>
      <c r="BB8" s="236">
        <v>12.54748</v>
      </c>
      <c r="BC8" s="236">
        <v>12.505570000000001</v>
      </c>
      <c r="BD8" s="236">
        <v>12.43605</v>
      </c>
      <c r="BE8" s="236">
        <v>12.482200000000001</v>
      </c>
      <c r="BF8" s="236">
        <v>12.50211</v>
      </c>
      <c r="BG8" s="236">
        <v>12.528370000000001</v>
      </c>
      <c r="BH8" s="236">
        <v>12.46255</v>
      </c>
      <c r="BI8" s="236">
        <v>12.6693</v>
      </c>
      <c r="BJ8" s="236">
        <v>12.68914</v>
      </c>
      <c r="BK8" s="236">
        <v>12.66635</v>
      </c>
      <c r="BL8" s="236">
        <v>12.68751</v>
      </c>
      <c r="BM8" s="236">
        <v>12.718400000000001</v>
      </c>
      <c r="BN8" s="236">
        <v>12.75319</v>
      </c>
      <c r="BO8" s="236">
        <v>12.700419999999999</v>
      </c>
      <c r="BP8" s="236">
        <v>12.68838</v>
      </c>
      <c r="BQ8" s="236">
        <v>12.732810000000001</v>
      </c>
      <c r="BR8" s="236">
        <v>12.77885</v>
      </c>
      <c r="BS8" s="236">
        <v>12.7864</v>
      </c>
      <c r="BT8" s="236">
        <v>12.694269999999999</v>
      </c>
      <c r="BU8" s="236">
        <v>12.84815</v>
      </c>
      <c r="BV8" s="236">
        <v>12.93507</v>
      </c>
    </row>
    <row r="9" spans="1:74" ht="11.15" customHeight="1" x14ac:dyDescent="0.25">
      <c r="A9" s="15"/>
      <c r="B9" s="19"/>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236"/>
      <c r="BC9" s="236"/>
      <c r="BD9" s="236"/>
      <c r="BE9" s="236"/>
      <c r="BF9" s="236"/>
      <c r="BG9" s="236"/>
      <c r="BH9" s="236"/>
      <c r="BI9" s="236"/>
      <c r="BJ9" s="236"/>
      <c r="BK9" s="236"/>
      <c r="BL9" s="236"/>
      <c r="BM9" s="236"/>
      <c r="BN9" s="236"/>
      <c r="BO9" s="236"/>
      <c r="BP9" s="236"/>
      <c r="BQ9" s="236"/>
      <c r="BR9" s="236"/>
      <c r="BS9" s="236"/>
      <c r="BT9" s="236"/>
      <c r="BU9" s="236"/>
      <c r="BV9" s="236"/>
    </row>
    <row r="10" spans="1:74" ht="11.15" customHeight="1" x14ac:dyDescent="0.25">
      <c r="A10" s="15"/>
      <c r="B10" s="18" t="s">
        <v>1327</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237"/>
      <c r="BC10" s="237"/>
      <c r="BD10" s="237"/>
      <c r="BE10" s="237"/>
      <c r="BF10" s="237"/>
      <c r="BG10" s="237"/>
      <c r="BH10" s="237"/>
      <c r="BI10" s="237"/>
      <c r="BJ10" s="237"/>
      <c r="BK10" s="237"/>
      <c r="BL10" s="237"/>
      <c r="BM10" s="237"/>
      <c r="BN10" s="237"/>
      <c r="BO10" s="237"/>
      <c r="BP10" s="237"/>
      <c r="BQ10" s="237"/>
      <c r="BR10" s="237"/>
      <c r="BS10" s="237"/>
      <c r="BT10" s="237"/>
      <c r="BU10" s="237"/>
      <c r="BV10" s="237"/>
    </row>
    <row r="11" spans="1:74" ht="11.15" customHeight="1" x14ac:dyDescent="0.25">
      <c r="A11" s="15" t="s">
        <v>511</v>
      </c>
      <c r="B11" s="19" t="s">
        <v>89</v>
      </c>
      <c r="C11" s="170">
        <v>89.253806452000006</v>
      </c>
      <c r="D11" s="170">
        <v>89.861857142999995</v>
      </c>
      <c r="E11" s="170">
        <v>90.273258064999993</v>
      </c>
      <c r="F11" s="170">
        <v>90.7102</v>
      </c>
      <c r="G11" s="170">
        <v>91.402483871000001</v>
      </c>
      <c r="H11" s="170">
        <v>91.654566666999997</v>
      </c>
      <c r="I11" s="170">
        <v>92.160129032</v>
      </c>
      <c r="J11" s="170">
        <v>94.400935484000001</v>
      </c>
      <c r="K11" s="170">
        <v>94.762033333000005</v>
      </c>
      <c r="L11" s="170">
        <v>95.594032257999999</v>
      </c>
      <c r="M11" s="170">
        <v>97.1614</v>
      </c>
      <c r="N11" s="170">
        <v>97.052064516000002</v>
      </c>
      <c r="O11" s="170">
        <v>95.325709677000006</v>
      </c>
      <c r="P11" s="170">
        <v>95.214551724000003</v>
      </c>
      <c r="Q11" s="170">
        <v>95.387161289999995</v>
      </c>
      <c r="R11" s="170">
        <v>92.880333332999996</v>
      </c>
      <c r="S11" s="170">
        <v>87.353290322999996</v>
      </c>
      <c r="T11" s="170">
        <v>88.598699999999994</v>
      </c>
      <c r="U11" s="170">
        <v>90.167387097000002</v>
      </c>
      <c r="V11" s="170">
        <v>89.876387097000006</v>
      </c>
      <c r="W11" s="170">
        <v>89.973100000000002</v>
      </c>
      <c r="X11" s="170">
        <v>89.286870968000002</v>
      </c>
      <c r="Y11" s="170">
        <v>92.038033333000001</v>
      </c>
      <c r="Z11" s="170">
        <v>92.177935484000002</v>
      </c>
      <c r="AA11" s="170">
        <v>93.018612903000005</v>
      </c>
      <c r="AB11" s="170">
        <v>86.148928570999999</v>
      </c>
      <c r="AC11" s="170">
        <v>93.781774193999993</v>
      </c>
      <c r="AD11" s="170">
        <v>94.588233333000005</v>
      </c>
      <c r="AE11" s="170">
        <v>94.505193547999994</v>
      </c>
      <c r="AF11" s="170">
        <v>94.200666666999993</v>
      </c>
      <c r="AG11" s="170">
        <v>94.924935484000002</v>
      </c>
      <c r="AH11" s="170">
        <v>95.343806451999995</v>
      </c>
      <c r="AI11" s="170">
        <v>95.142666667</v>
      </c>
      <c r="AJ11" s="170">
        <v>96.804870968000003</v>
      </c>
      <c r="AK11" s="170">
        <v>97.706199999999995</v>
      </c>
      <c r="AL11" s="170">
        <v>97.959161289999997</v>
      </c>
      <c r="AM11" s="170">
        <v>95.262709677000004</v>
      </c>
      <c r="AN11" s="170">
        <v>94.537142857000006</v>
      </c>
      <c r="AO11" s="170">
        <v>95.428580644999997</v>
      </c>
      <c r="AP11" s="170">
        <v>96.500766666999994</v>
      </c>
      <c r="AQ11" s="170">
        <v>97.748419354999996</v>
      </c>
      <c r="AR11" s="170">
        <v>98.525266666999997</v>
      </c>
      <c r="AS11" s="170">
        <v>98.540516128999997</v>
      </c>
      <c r="AT11" s="170">
        <v>99.332709676999997</v>
      </c>
      <c r="AU11" s="170">
        <v>100.53863333</v>
      </c>
      <c r="AV11" s="170">
        <v>100.60983871000001</v>
      </c>
      <c r="AW11" s="170">
        <v>100.9508</v>
      </c>
      <c r="AX11" s="170">
        <v>99.135387097000006</v>
      </c>
      <c r="AY11" s="170">
        <v>101.45619354999999</v>
      </c>
      <c r="AZ11" s="170">
        <v>101.5348</v>
      </c>
      <c r="BA11" s="170">
        <v>101.8085</v>
      </c>
      <c r="BB11" s="236">
        <v>101.0376</v>
      </c>
      <c r="BC11" s="236">
        <v>100.3296</v>
      </c>
      <c r="BD11" s="236">
        <v>100.2718</v>
      </c>
      <c r="BE11" s="236">
        <v>100.3205</v>
      </c>
      <c r="BF11" s="236">
        <v>100.45569999999999</v>
      </c>
      <c r="BG11" s="236">
        <v>100.6514</v>
      </c>
      <c r="BH11" s="236">
        <v>100.57769999999999</v>
      </c>
      <c r="BI11" s="236">
        <v>100.64319999999999</v>
      </c>
      <c r="BJ11" s="236">
        <v>101.4106</v>
      </c>
      <c r="BK11" s="236">
        <v>101.3896</v>
      </c>
      <c r="BL11" s="236">
        <v>101.19329999999999</v>
      </c>
      <c r="BM11" s="236">
        <v>101.1023</v>
      </c>
      <c r="BN11" s="236">
        <v>101.4169</v>
      </c>
      <c r="BO11" s="236">
        <v>101.5767</v>
      </c>
      <c r="BP11" s="236">
        <v>101.4679</v>
      </c>
      <c r="BQ11" s="236">
        <v>101.62</v>
      </c>
      <c r="BR11" s="236">
        <v>101.7548</v>
      </c>
      <c r="BS11" s="236">
        <v>101.95489999999999</v>
      </c>
      <c r="BT11" s="236">
        <v>101.9012</v>
      </c>
      <c r="BU11" s="236">
        <v>101.94370000000001</v>
      </c>
      <c r="BV11" s="236">
        <v>101.6511</v>
      </c>
    </row>
    <row r="12" spans="1:74" ht="11.15" customHeight="1" x14ac:dyDescent="0.25">
      <c r="A12" s="15"/>
      <c r="B12" s="2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0"/>
      <c r="BA12" s="170"/>
      <c r="BB12" s="236"/>
      <c r="BC12" s="236"/>
      <c r="BD12" s="236"/>
      <c r="BE12" s="236"/>
      <c r="BF12" s="236"/>
      <c r="BG12" s="236"/>
      <c r="BH12" s="236"/>
      <c r="BI12" s="236"/>
      <c r="BJ12" s="236"/>
      <c r="BK12" s="236"/>
      <c r="BL12" s="236"/>
      <c r="BM12" s="236"/>
      <c r="BN12" s="236"/>
      <c r="BO12" s="236"/>
      <c r="BP12" s="236"/>
      <c r="BQ12" s="236"/>
      <c r="BR12" s="236"/>
      <c r="BS12" s="236"/>
      <c r="BT12" s="236"/>
      <c r="BU12" s="236"/>
      <c r="BV12" s="236"/>
    </row>
    <row r="13" spans="1:74" ht="11.15" customHeight="1" x14ac:dyDescent="0.25">
      <c r="A13" s="15"/>
      <c r="B13" s="18" t="s">
        <v>767</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171"/>
      <c r="AZ13" s="171"/>
      <c r="BA13" s="171"/>
      <c r="BB13" s="237"/>
      <c r="BC13" s="237"/>
      <c r="BD13" s="237"/>
      <c r="BE13" s="237"/>
      <c r="BF13" s="237"/>
      <c r="BG13" s="237"/>
      <c r="BH13" s="237"/>
      <c r="BI13" s="237"/>
      <c r="BJ13" s="237"/>
      <c r="BK13" s="237"/>
      <c r="BL13" s="237"/>
      <c r="BM13" s="237"/>
      <c r="BN13" s="237"/>
      <c r="BO13" s="237"/>
      <c r="BP13" s="237"/>
      <c r="BQ13" s="237"/>
      <c r="BR13" s="237"/>
      <c r="BS13" s="237"/>
      <c r="BT13" s="237"/>
      <c r="BU13" s="237"/>
      <c r="BV13" s="237"/>
    </row>
    <row r="14" spans="1:74" ht="11.15" customHeight="1" x14ac:dyDescent="0.25">
      <c r="A14" s="15" t="s">
        <v>194</v>
      </c>
      <c r="B14" s="19" t="s">
        <v>782</v>
      </c>
      <c r="C14" s="54">
        <v>65.83569</v>
      </c>
      <c r="D14" s="54">
        <v>58.314672999999999</v>
      </c>
      <c r="E14" s="54">
        <v>55.667043</v>
      </c>
      <c r="F14" s="54">
        <v>61.213194000000001</v>
      </c>
      <c r="G14" s="54">
        <v>61.861533000000001</v>
      </c>
      <c r="H14" s="54">
        <v>56.705832999999998</v>
      </c>
      <c r="I14" s="54">
        <v>59.068790999999997</v>
      </c>
      <c r="J14" s="54">
        <v>63.794620000000002</v>
      </c>
      <c r="K14" s="54">
        <v>58.59742</v>
      </c>
      <c r="L14" s="54">
        <v>57.674056999999998</v>
      </c>
      <c r="M14" s="54">
        <v>54.392702</v>
      </c>
      <c r="N14" s="54">
        <v>53.183706999999998</v>
      </c>
      <c r="O14" s="54">
        <v>55.666972999999999</v>
      </c>
      <c r="P14" s="54">
        <v>47.425207999999998</v>
      </c>
      <c r="Q14" s="54">
        <v>46.106031999999999</v>
      </c>
      <c r="R14" s="54">
        <v>39.346704000000003</v>
      </c>
      <c r="S14" s="54">
        <v>37.262844999999999</v>
      </c>
      <c r="T14" s="54">
        <v>39.608334999999997</v>
      </c>
      <c r="U14" s="54">
        <v>43.217199999999998</v>
      </c>
      <c r="V14" s="54">
        <v>47.522893000000003</v>
      </c>
      <c r="W14" s="54">
        <v>45.141308000000002</v>
      </c>
      <c r="X14" s="54">
        <v>44.988278999999999</v>
      </c>
      <c r="Y14" s="54">
        <v>44.344920999999999</v>
      </c>
      <c r="Z14" s="54">
        <v>44.803655999999997</v>
      </c>
      <c r="AA14" s="54">
        <v>48.556348999999997</v>
      </c>
      <c r="AB14" s="54">
        <v>40.868284000000003</v>
      </c>
      <c r="AC14" s="54">
        <v>50.881473</v>
      </c>
      <c r="AD14" s="54">
        <v>45.317715</v>
      </c>
      <c r="AE14" s="54">
        <v>48.632001000000002</v>
      </c>
      <c r="AF14" s="54">
        <v>48.797648000000002</v>
      </c>
      <c r="AG14" s="54">
        <v>48.475408000000002</v>
      </c>
      <c r="AH14" s="54">
        <v>50.041584</v>
      </c>
      <c r="AI14" s="54">
        <v>49.762177000000001</v>
      </c>
      <c r="AJ14" s="54">
        <v>49.078792999999997</v>
      </c>
      <c r="AK14" s="54">
        <v>48.949624</v>
      </c>
      <c r="AL14" s="54">
        <v>48.70017</v>
      </c>
      <c r="AM14" s="54">
        <v>49.780833999999999</v>
      </c>
      <c r="AN14" s="54">
        <v>47.772986000000003</v>
      </c>
      <c r="AO14" s="54">
        <v>51.438144000000001</v>
      </c>
      <c r="AP14" s="54">
        <v>46.723599</v>
      </c>
      <c r="AQ14" s="54">
        <v>49.911577999999999</v>
      </c>
      <c r="AR14" s="54">
        <v>49.022773000000001</v>
      </c>
      <c r="AS14" s="54">
        <v>49.235261999999999</v>
      </c>
      <c r="AT14" s="54">
        <v>53.529631999999999</v>
      </c>
      <c r="AU14" s="54">
        <v>51.505099000000001</v>
      </c>
      <c r="AV14" s="54">
        <v>52.449793999999997</v>
      </c>
      <c r="AW14" s="54">
        <v>49.481012</v>
      </c>
      <c r="AX14" s="54">
        <v>46.325671999999997</v>
      </c>
      <c r="AY14" s="54">
        <v>51.855021999999998</v>
      </c>
      <c r="AZ14" s="54">
        <v>46.497962999999999</v>
      </c>
      <c r="BA14" s="54">
        <v>50.713900000000002</v>
      </c>
      <c r="BB14" s="238">
        <v>45.057099999999998</v>
      </c>
      <c r="BC14" s="238">
        <v>46.06183</v>
      </c>
      <c r="BD14" s="238">
        <v>45.234969999999997</v>
      </c>
      <c r="BE14" s="238">
        <v>45.932580000000002</v>
      </c>
      <c r="BF14" s="238">
        <v>50.953749999999999</v>
      </c>
      <c r="BG14" s="238">
        <v>45.391669999999998</v>
      </c>
      <c r="BH14" s="238">
        <v>45.759439999999998</v>
      </c>
      <c r="BI14" s="238">
        <v>43.042270000000002</v>
      </c>
      <c r="BJ14" s="238">
        <v>41.923819999999999</v>
      </c>
      <c r="BK14" s="238">
        <v>44.191099999999999</v>
      </c>
      <c r="BL14" s="238">
        <v>38.553519999999999</v>
      </c>
      <c r="BM14" s="238">
        <v>43.639539999999997</v>
      </c>
      <c r="BN14" s="238">
        <v>39.024790000000003</v>
      </c>
      <c r="BO14" s="238">
        <v>40.346960000000003</v>
      </c>
      <c r="BP14" s="238">
        <v>40.348930000000003</v>
      </c>
      <c r="BQ14" s="238">
        <v>41.70308</v>
      </c>
      <c r="BR14" s="238">
        <v>47.723759999999999</v>
      </c>
      <c r="BS14" s="238">
        <v>43.167630000000003</v>
      </c>
      <c r="BT14" s="238">
        <v>44.0657</v>
      </c>
      <c r="BU14" s="238">
        <v>41.716549999999998</v>
      </c>
      <c r="BV14" s="238">
        <v>41.097729999999999</v>
      </c>
    </row>
    <row r="15" spans="1:74" ht="11.15" customHeight="1" x14ac:dyDescent="0.25">
      <c r="A15" s="15"/>
      <c r="B15" s="18"/>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237"/>
      <c r="BC15" s="237"/>
      <c r="BD15" s="237"/>
      <c r="BE15" s="237"/>
      <c r="BF15" s="237"/>
      <c r="BG15" s="237"/>
      <c r="BH15" s="237"/>
      <c r="BI15" s="237"/>
      <c r="BJ15" s="237"/>
      <c r="BK15" s="237"/>
      <c r="BL15" s="237"/>
      <c r="BM15" s="237"/>
      <c r="BN15" s="237"/>
      <c r="BO15" s="237"/>
      <c r="BP15" s="237"/>
      <c r="BQ15" s="237"/>
      <c r="BR15" s="237"/>
      <c r="BS15" s="237"/>
      <c r="BT15" s="237"/>
      <c r="BU15" s="237"/>
      <c r="BV15" s="237"/>
    </row>
    <row r="16" spans="1:74" ht="11.15" customHeight="1" x14ac:dyDescent="0.25">
      <c r="A16" s="12"/>
      <c r="B16" s="16" t="s">
        <v>768</v>
      </c>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237"/>
      <c r="BC16" s="237"/>
      <c r="BD16" s="237"/>
      <c r="BE16" s="237"/>
      <c r="BF16" s="237"/>
      <c r="BG16" s="237"/>
      <c r="BH16" s="237"/>
      <c r="BI16" s="237"/>
      <c r="BJ16" s="237"/>
      <c r="BK16" s="237"/>
      <c r="BL16" s="237"/>
      <c r="BM16" s="237"/>
      <c r="BN16" s="237"/>
      <c r="BO16" s="237"/>
      <c r="BP16" s="237"/>
      <c r="BQ16" s="237"/>
      <c r="BR16" s="237"/>
      <c r="BS16" s="237"/>
      <c r="BT16" s="237"/>
      <c r="BU16" s="237"/>
      <c r="BV16" s="237"/>
    </row>
    <row r="17" spans="1:74" ht="11.15" customHeight="1" x14ac:dyDescent="0.25">
      <c r="A17" s="12"/>
      <c r="B17" s="16"/>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237"/>
      <c r="BC17" s="237"/>
      <c r="BD17" s="237"/>
      <c r="BE17" s="237"/>
      <c r="BF17" s="237"/>
      <c r="BG17" s="237"/>
      <c r="BH17" s="237"/>
      <c r="BI17" s="237"/>
      <c r="BJ17" s="237"/>
      <c r="BK17" s="237"/>
      <c r="BL17" s="237"/>
      <c r="BM17" s="237"/>
      <c r="BN17" s="237"/>
      <c r="BO17" s="237"/>
      <c r="BP17" s="237"/>
      <c r="BQ17" s="237"/>
      <c r="BR17" s="237"/>
      <c r="BS17" s="237"/>
      <c r="BT17" s="237"/>
      <c r="BU17" s="237"/>
      <c r="BV17" s="237"/>
    </row>
    <row r="18" spans="1:74" ht="11.15" customHeight="1" x14ac:dyDescent="0.25">
      <c r="A18" s="12"/>
      <c r="B18" s="18" t="s">
        <v>512</v>
      </c>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239"/>
      <c r="BC18" s="239"/>
      <c r="BD18" s="239"/>
      <c r="BE18" s="239"/>
      <c r="BF18" s="239"/>
      <c r="BG18" s="239"/>
      <c r="BH18" s="239"/>
      <c r="BI18" s="239"/>
      <c r="BJ18" s="239"/>
      <c r="BK18" s="239"/>
      <c r="BL18" s="239"/>
      <c r="BM18" s="239"/>
      <c r="BN18" s="239"/>
      <c r="BO18" s="239"/>
      <c r="BP18" s="239"/>
      <c r="BQ18" s="239"/>
      <c r="BR18" s="239"/>
      <c r="BS18" s="239"/>
      <c r="BT18" s="239"/>
      <c r="BU18" s="239"/>
      <c r="BV18" s="239"/>
    </row>
    <row r="19" spans="1:74" ht="11.15" customHeight="1" x14ac:dyDescent="0.25">
      <c r="A19" s="15" t="s">
        <v>494</v>
      </c>
      <c r="B19" s="19" t="s">
        <v>84</v>
      </c>
      <c r="C19" s="170">
        <v>20.614982999999999</v>
      </c>
      <c r="D19" s="170">
        <v>20.283868999999999</v>
      </c>
      <c r="E19" s="170">
        <v>20.176247</v>
      </c>
      <c r="F19" s="170">
        <v>20.332601</v>
      </c>
      <c r="G19" s="170">
        <v>20.387087999999999</v>
      </c>
      <c r="H19" s="170">
        <v>20.653979</v>
      </c>
      <c r="I19" s="170">
        <v>20.734573999999999</v>
      </c>
      <c r="J19" s="170">
        <v>21.157913000000001</v>
      </c>
      <c r="K19" s="170">
        <v>20.248483</v>
      </c>
      <c r="L19" s="170">
        <v>20.713985999999998</v>
      </c>
      <c r="M19" s="170">
        <v>20.736152000000001</v>
      </c>
      <c r="N19" s="170">
        <v>20.442869000000002</v>
      </c>
      <c r="O19" s="170">
        <v>19.933385999999999</v>
      </c>
      <c r="P19" s="170">
        <v>20.132245999999999</v>
      </c>
      <c r="Q19" s="170">
        <v>18.462838000000001</v>
      </c>
      <c r="R19" s="170">
        <v>14.548503</v>
      </c>
      <c r="S19" s="170">
        <v>16.078182999999999</v>
      </c>
      <c r="T19" s="170">
        <v>17.578056</v>
      </c>
      <c r="U19" s="170">
        <v>18.381069</v>
      </c>
      <c r="V19" s="170">
        <v>18.557874000000002</v>
      </c>
      <c r="W19" s="170">
        <v>18.414828</v>
      </c>
      <c r="X19" s="170">
        <v>18.613648000000001</v>
      </c>
      <c r="Y19" s="170">
        <v>18.742515999999998</v>
      </c>
      <c r="Z19" s="170">
        <v>18.801689</v>
      </c>
      <c r="AA19" s="170">
        <v>18.814347999999999</v>
      </c>
      <c r="AB19" s="170">
        <v>17.699107999999999</v>
      </c>
      <c r="AC19" s="170">
        <v>19.132116</v>
      </c>
      <c r="AD19" s="170">
        <v>19.743698999999999</v>
      </c>
      <c r="AE19" s="170">
        <v>20.049742999999999</v>
      </c>
      <c r="AF19" s="170">
        <v>20.585872999999999</v>
      </c>
      <c r="AG19" s="170">
        <v>20.171831000000001</v>
      </c>
      <c r="AH19" s="170">
        <v>20.572572999999998</v>
      </c>
      <c r="AI19" s="170">
        <v>20.138569</v>
      </c>
      <c r="AJ19" s="170">
        <v>20.37715</v>
      </c>
      <c r="AK19" s="170">
        <v>20.572648000000001</v>
      </c>
      <c r="AL19" s="170">
        <v>20.656690000000001</v>
      </c>
      <c r="AM19" s="170">
        <v>19.731010000000001</v>
      </c>
      <c r="AN19" s="170">
        <v>20.435638000000001</v>
      </c>
      <c r="AO19" s="170">
        <v>20.511873999999999</v>
      </c>
      <c r="AP19" s="170">
        <v>19.957374999999999</v>
      </c>
      <c r="AQ19" s="170">
        <v>20.076819</v>
      </c>
      <c r="AR19" s="170">
        <v>20.771961000000001</v>
      </c>
      <c r="AS19" s="170">
        <v>20.345033999999998</v>
      </c>
      <c r="AT19" s="170">
        <v>20.601035</v>
      </c>
      <c r="AU19" s="170">
        <v>20.469951999999999</v>
      </c>
      <c r="AV19" s="170">
        <v>20.414709999999999</v>
      </c>
      <c r="AW19" s="170">
        <v>20.593067999999999</v>
      </c>
      <c r="AX19" s="170">
        <v>19.49118</v>
      </c>
      <c r="AY19" s="170">
        <v>19.538974</v>
      </c>
      <c r="AZ19" s="170">
        <v>19.748820868999999</v>
      </c>
      <c r="BA19" s="170">
        <v>20.320590089</v>
      </c>
      <c r="BB19" s="236">
        <v>20.20025</v>
      </c>
      <c r="BC19" s="236">
        <v>20.49221</v>
      </c>
      <c r="BD19" s="236">
        <v>20.823650000000001</v>
      </c>
      <c r="BE19" s="236">
        <v>20.647020000000001</v>
      </c>
      <c r="BF19" s="236">
        <v>20.758299999999998</v>
      </c>
      <c r="BG19" s="236">
        <v>20.321079999999998</v>
      </c>
      <c r="BH19" s="236">
        <v>20.451319999999999</v>
      </c>
      <c r="BI19" s="236">
        <v>20.518979999999999</v>
      </c>
      <c r="BJ19" s="236">
        <v>20.46613</v>
      </c>
      <c r="BK19" s="236">
        <v>20.33417</v>
      </c>
      <c r="BL19" s="236">
        <v>20.45411</v>
      </c>
      <c r="BM19" s="236">
        <v>20.561050000000002</v>
      </c>
      <c r="BN19" s="236">
        <v>20.551680000000001</v>
      </c>
      <c r="BO19" s="236">
        <v>20.729869999999998</v>
      </c>
      <c r="BP19" s="236">
        <v>20.887779999999999</v>
      </c>
      <c r="BQ19" s="236">
        <v>20.9481</v>
      </c>
      <c r="BR19" s="236">
        <v>21.055250000000001</v>
      </c>
      <c r="BS19" s="236">
        <v>20.64385</v>
      </c>
      <c r="BT19" s="236">
        <v>20.702279999999998</v>
      </c>
      <c r="BU19" s="236">
        <v>20.695049999999998</v>
      </c>
      <c r="BV19" s="236">
        <v>20.73122</v>
      </c>
    </row>
    <row r="20" spans="1:74" ht="11.15" customHeight="1" x14ac:dyDescent="0.25">
      <c r="A20" s="15"/>
      <c r="B20" s="21"/>
      <c r="C20" s="170"/>
      <c r="D20" s="170"/>
      <c r="E20" s="170"/>
      <c r="F20" s="170"/>
      <c r="G20" s="170"/>
      <c r="H20" s="170"/>
      <c r="I20" s="170"/>
      <c r="J20" s="170"/>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170"/>
      <c r="AZ20" s="170"/>
      <c r="BA20" s="170"/>
      <c r="BB20" s="236"/>
      <c r="BC20" s="236"/>
      <c r="BD20" s="236"/>
      <c r="BE20" s="236"/>
      <c r="BF20" s="236"/>
      <c r="BG20" s="236"/>
      <c r="BH20" s="236"/>
      <c r="BI20" s="236"/>
      <c r="BJ20" s="236"/>
      <c r="BK20" s="236"/>
      <c r="BL20" s="236"/>
      <c r="BM20" s="236"/>
      <c r="BN20" s="236"/>
      <c r="BO20" s="236"/>
      <c r="BP20" s="236"/>
      <c r="BQ20" s="236"/>
      <c r="BR20" s="236"/>
      <c r="BS20" s="236"/>
      <c r="BT20" s="236"/>
      <c r="BU20" s="236"/>
      <c r="BV20" s="236"/>
    </row>
    <row r="21" spans="1:74" ht="11.15" customHeight="1" x14ac:dyDescent="0.25">
      <c r="A21" s="12"/>
      <c r="B21" s="18" t="s">
        <v>589</v>
      </c>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240"/>
      <c r="BC21" s="240"/>
      <c r="BD21" s="240"/>
      <c r="BE21" s="240"/>
      <c r="BF21" s="240"/>
      <c r="BG21" s="240"/>
      <c r="BH21" s="240"/>
      <c r="BI21" s="240"/>
      <c r="BJ21" s="240"/>
      <c r="BK21" s="240"/>
      <c r="BL21" s="240"/>
      <c r="BM21" s="240"/>
      <c r="BN21" s="240"/>
      <c r="BO21" s="240"/>
      <c r="BP21" s="240"/>
      <c r="BQ21" s="240"/>
      <c r="BR21" s="240"/>
      <c r="BS21" s="240"/>
      <c r="BT21" s="240"/>
      <c r="BU21" s="240"/>
      <c r="BV21" s="240"/>
    </row>
    <row r="22" spans="1:74" ht="11.15" customHeight="1" x14ac:dyDescent="0.25">
      <c r="A22" s="15" t="s">
        <v>526</v>
      </c>
      <c r="B22" s="19" t="s">
        <v>89</v>
      </c>
      <c r="C22" s="170">
        <v>110.46132258</v>
      </c>
      <c r="D22" s="170">
        <v>107.82567856999999</v>
      </c>
      <c r="E22" s="170">
        <v>94.445516128999998</v>
      </c>
      <c r="F22" s="170">
        <v>73.746166666999997</v>
      </c>
      <c r="G22" s="170">
        <v>68.838225805999997</v>
      </c>
      <c r="H22" s="170">
        <v>70.644666666999996</v>
      </c>
      <c r="I22" s="170">
        <v>77.222709676999997</v>
      </c>
      <c r="J22" s="170">
        <v>78.513677419000004</v>
      </c>
      <c r="K22" s="170">
        <v>73.541733332999996</v>
      </c>
      <c r="L22" s="170">
        <v>74.404645161000005</v>
      </c>
      <c r="M22" s="170">
        <v>92.791799999999995</v>
      </c>
      <c r="N22" s="170">
        <v>102.28116129</v>
      </c>
      <c r="O22" s="170">
        <v>107.11458064999999</v>
      </c>
      <c r="P22" s="170">
        <v>105.46613793</v>
      </c>
      <c r="Q22" s="170">
        <v>87.806129032000001</v>
      </c>
      <c r="R22" s="170">
        <v>75.228266667</v>
      </c>
      <c r="S22" s="170">
        <v>66.843903225999995</v>
      </c>
      <c r="T22" s="170">
        <v>70.930466667000005</v>
      </c>
      <c r="U22" s="170">
        <v>79.486741934999998</v>
      </c>
      <c r="V22" s="170">
        <v>77.404354839000007</v>
      </c>
      <c r="W22" s="170">
        <v>71.706000000000003</v>
      </c>
      <c r="X22" s="170">
        <v>74.706193548000002</v>
      </c>
      <c r="Y22" s="170">
        <v>81.398133333000004</v>
      </c>
      <c r="Z22" s="170">
        <v>102.67180645000001</v>
      </c>
      <c r="AA22" s="170">
        <v>107.61526539</v>
      </c>
      <c r="AB22" s="170">
        <v>110.60019247</v>
      </c>
      <c r="AC22" s="170">
        <v>85.130433511999996</v>
      </c>
      <c r="AD22" s="170">
        <v>75.691153403000001</v>
      </c>
      <c r="AE22" s="170">
        <v>68.227676579999994</v>
      </c>
      <c r="AF22" s="170">
        <v>74.685577762999998</v>
      </c>
      <c r="AG22" s="170">
        <v>77.922517385999996</v>
      </c>
      <c r="AH22" s="170">
        <v>78.567705098000005</v>
      </c>
      <c r="AI22" s="170">
        <v>71.188169563000002</v>
      </c>
      <c r="AJ22" s="170">
        <v>72.845403707000003</v>
      </c>
      <c r="AK22" s="170">
        <v>89.338946437000004</v>
      </c>
      <c r="AL22" s="170">
        <v>96.811550741000005</v>
      </c>
      <c r="AM22" s="170">
        <v>115.86091442</v>
      </c>
      <c r="AN22" s="170">
        <v>109.32575489</v>
      </c>
      <c r="AO22" s="170">
        <v>89.725416840999998</v>
      </c>
      <c r="AP22" s="170">
        <v>78.915084100000001</v>
      </c>
      <c r="AQ22" s="170">
        <v>72.334757060000001</v>
      </c>
      <c r="AR22" s="170">
        <v>77.265155902999993</v>
      </c>
      <c r="AS22" s="170">
        <v>83.320844871999995</v>
      </c>
      <c r="AT22" s="170">
        <v>82.564594165000003</v>
      </c>
      <c r="AU22" s="170">
        <v>76.283393102999995</v>
      </c>
      <c r="AV22" s="170">
        <v>76.321651189999997</v>
      </c>
      <c r="AW22" s="170">
        <v>92.431394296999997</v>
      </c>
      <c r="AX22" s="170">
        <v>109.08323215999999</v>
      </c>
      <c r="AY22" s="170">
        <v>106.81982632</v>
      </c>
      <c r="AZ22" s="170">
        <v>104.4705929</v>
      </c>
      <c r="BA22" s="170">
        <v>93.769204900000005</v>
      </c>
      <c r="BB22" s="236">
        <v>77.620419999999996</v>
      </c>
      <c r="BC22" s="236">
        <v>71.318020000000004</v>
      </c>
      <c r="BD22" s="236">
        <v>76.623760000000004</v>
      </c>
      <c r="BE22" s="236">
        <v>81.99288</v>
      </c>
      <c r="BF22" s="236">
        <v>81.295450000000002</v>
      </c>
      <c r="BG22" s="236">
        <v>77.242310000000003</v>
      </c>
      <c r="BH22" s="236">
        <v>76.802229999999994</v>
      </c>
      <c r="BI22" s="236">
        <v>90.76146</v>
      </c>
      <c r="BJ22" s="236">
        <v>110.5391</v>
      </c>
      <c r="BK22" s="236">
        <v>112.6525</v>
      </c>
      <c r="BL22" s="236">
        <v>105.3182</v>
      </c>
      <c r="BM22" s="236">
        <v>91.232410000000002</v>
      </c>
      <c r="BN22" s="236">
        <v>75.305679999999995</v>
      </c>
      <c r="BO22" s="236">
        <v>70.008009999999999</v>
      </c>
      <c r="BP22" s="236">
        <v>73.550399999999996</v>
      </c>
      <c r="BQ22" s="236">
        <v>79.719939999999994</v>
      </c>
      <c r="BR22" s="236">
        <v>78.386449999999996</v>
      </c>
      <c r="BS22" s="236">
        <v>74.205029999999994</v>
      </c>
      <c r="BT22" s="236">
        <v>75.51294</v>
      </c>
      <c r="BU22" s="236">
        <v>88.85624</v>
      </c>
      <c r="BV22" s="236">
        <v>108.8409</v>
      </c>
    </row>
    <row r="23" spans="1:74" ht="11.15" customHeight="1" x14ac:dyDescent="0.25">
      <c r="A23" s="12"/>
      <c r="B23" s="18"/>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236"/>
      <c r="BC23" s="236"/>
      <c r="BD23" s="236"/>
      <c r="BE23" s="236"/>
      <c r="BF23" s="236"/>
      <c r="BG23" s="236"/>
      <c r="BH23" s="236"/>
      <c r="BI23" s="236"/>
      <c r="BJ23" s="236"/>
      <c r="BK23" s="236"/>
      <c r="BL23" s="236"/>
      <c r="BM23" s="236"/>
      <c r="BN23" s="236"/>
      <c r="BO23" s="236"/>
      <c r="BP23" s="236"/>
      <c r="BQ23" s="236"/>
      <c r="BR23" s="236"/>
      <c r="BS23" s="236"/>
      <c r="BT23" s="236"/>
      <c r="BU23" s="236"/>
      <c r="BV23" s="236"/>
    </row>
    <row r="24" spans="1:74" ht="11.15" customHeight="1" x14ac:dyDescent="0.25">
      <c r="A24" s="12"/>
      <c r="B24" s="18" t="s">
        <v>101</v>
      </c>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70"/>
      <c r="AR24" s="170"/>
      <c r="AS24" s="170"/>
      <c r="AT24" s="170"/>
      <c r="AU24" s="170"/>
      <c r="AV24" s="170"/>
      <c r="AW24" s="170"/>
      <c r="AX24" s="170"/>
      <c r="AY24" s="170"/>
      <c r="AZ24" s="170"/>
      <c r="BA24" s="170"/>
      <c r="BB24" s="236"/>
      <c r="BC24" s="236"/>
      <c r="BD24" s="236"/>
      <c r="BE24" s="236"/>
      <c r="BF24" s="236"/>
      <c r="BG24" s="236"/>
      <c r="BH24" s="236"/>
      <c r="BI24" s="236"/>
      <c r="BJ24" s="236"/>
      <c r="BK24" s="236"/>
      <c r="BL24" s="236"/>
      <c r="BM24" s="236"/>
      <c r="BN24" s="236"/>
      <c r="BO24" s="236"/>
      <c r="BP24" s="236"/>
      <c r="BQ24" s="236"/>
      <c r="BR24" s="236"/>
      <c r="BS24" s="236"/>
      <c r="BT24" s="236"/>
      <c r="BU24" s="236"/>
      <c r="BV24" s="236"/>
    </row>
    <row r="25" spans="1:74" ht="11.15" customHeight="1" x14ac:dyDescent="0.25">
      <c r="A25" s="15" t="s">
        <v>212</v>
      </c>
      <c r="B25" s="19" t="s">
        <v>782</v>
      </c>
      <c r="C25" s="54">
        <v>60.198764064999999</v>
      </c>
      <c r="D25" s="54">
        <v>49.199763760000003</v>
      </c>
      <c r="E25" s="54">
        <v>48.347844962000003</v>
      </c>
      <c r="F25" s="54">
        <v>37.282224120000002</v>
      </c>
      <c r="G25" s="54">
        <v>44.060165955999999</v>
      </c>
      <c r="H25" s="54">
        <v>48.267030300000002</v>
      </c>
      <c r="I25" s="54">
        <v>59.801968033000001</v>
      </c>
      <c r="J25" s="54">
        <v>56.310744251000003</v>
      </c>
      <c r="K25" s="54">
        <v>51.113288310000002</v>
      </c>
      <c r="L25" s="54">
        <v>41.517648131999998</v>
      </c>
      <c r="M25" s="54">
        <v>45.869143289999997</v>
      </c>
      <c r="N25" s="54">
        <v>44.574784772999998</v>
      </c>
      <c r="O25" s="54">
        <v>40.771261193999997</v>
      </c>
      <c r="P25" s="54">
        <v>36.011703142999998</v>
      </c>
      <c r="Q25" s="54">
        <v>32.842827487999998</v>
      </c>
      <c r="R25" s="54">
        <v>26.754132930000001</v>
      </c>
      <c r="S25" s="54">
        <v>29.783501813000001</v>
      </c>
      <c r="T25" s="54">
        <v>39.797904000000003</v>
      </c>
      <c r="U25" s="54">
        <v>52.852355979000002</v>
      </c>
      <c r="V25" s="54">
        <v>53.610339025000002</v>
      </c>
      <c r="W25" s="54">
        <v>41.827720859999999</v>
      </c>
      <c r="X25" s="54">
        <v>37.392535729999999</v>
      </c>
      <c r="Y25" s="54">
        <v>37.873816920000003</v>
      </c>
      <c r="Z25" s="54">
        <v>47.175003052000001</v>
      </c>
      <c r="AA25" s="54">
        <v>49.009761674000003</v>
      </c>
      <c r="AB25" s="54">
        <v>51.520742167999998</v>
      </c>
      <c r="AC25" s="54">
        <v>38.330783930999999</v>
      </c>
      <c r="AD25" s="54">
        <v>33.633784050000003</v>
      </c>
      <c r="AE25" s="54">
        <v>39.281848803000003</v>
      </c>
      <c r="AF25" s="54">
        <v>51.589706790000001</v>
      </c>
      <c r="AG25" s="54">
        <v>60.022262775000002</v>
      </c>
      <c r="AH25" s="54">
        <v>59.903693634</v>
      </c>
      <c r="AI25" s="54">
        <v>47.960249910000002</v>
      </c>
      <c r="AJ25" s="54">
        <v>39.435283179000002</v>
      </c>
      <c r="AK25" s="54">
        <v>36.5546364</v>
      </c>
      <c r="AL25" s="54">
        <v>38.367695847999997</v>
      </c>
      <c r="AM25" s="54">
        <v>52.357441010000002</v>
      </c>
      <c r="AN25" s="54">
        <v>43.430377984000003</v>
      </c>
      <c r="AO25" s="54">
        <v>37.946865453999997</v>
      </c>
      <c r="AP25" s="54">
        <v>34.267185150000003</v>
      </c>
      <c r="AQ25" s="54">
        <v>38.500672301000002</v>
      </c>
      <c r="AR25" s="54">
        <v>45.133892250000002</v>
      </c>
      <c r="AS25" s="54">
        <v>52.853776771</v>
      </c>
      <c r="AT25" s="54">
        <v>51.704666973000002</v>
      </c>
      <c r="AU25" s="54">
        <v>40.626941879999997</v>
      </c>
      <c r="AV25" s="54">
        <v>35.007109444999998</v>
      </c>
      <c r="AW25" s="54">
        <v>35.810471069999998</v>
      </c>
      <c r="AX25" s="54">
        <v>45.10431286</v>
      </c>
      <c r="AY25" s="54">
        <v>37.934900618</v>
      </c>
      <c r="AZ25" s="54">
        <v>33.100847639999998</v>
      </c>
      <c r="BA25" s="54">
        <v>31.974139659999999</v>
      </c>
      <c r="BB25" s="238">
        <v>27.83323</v>
      </c>
      <c r="BC25" s="238">
        <v>34.508369999999999</v>
      </c>
      <c r="BD25" s="238">
        <v>41.254150000000003</v>
      </c>
      <c r="BE25" s="238">
        <v>47.378869999999999</v>
      </c>
      <c r="BF25" s="238">
        <v>51.452590000000001</v>
      </c>
      <c r="BG25" s="238">
        <v>35.717509999999997</v>
      </c>
      <c r="BH25" s="238">
        <v>30.14387</v>
      </c>
      <c r="BI25" s="238">
        <v>29.491720000000001</v>
      </c>
      <c r="BJ25" s="238">
        <v>39.529359999999997</v>
      </c>
      <c r="BK25" s="238">
        <v>45.26314</v>
      </c>
      <c r="BL25" s="238">
        <v>37.61009</v>
      </c>
      <c r="BM25" s="238">
        <v>30.42371</v>
      </c>
      <c r="BN25" s="238">
        <v>27.548120000000001</v>
      </c>
      <c r="BO25" s="238">
        <v>31.417210000000001</v>
      </c>
      <c r="BP25" s="238">
        <v>40.537909999999997</v>
      </c>
      <c r="BQ25" s="238">
        <v>46.210450000000002</v>
      </c>
      <c r="BR25" s="238">
        <v>52.584789999999998</v>
      </c>
      <c r="BS25" s="238">
        <v>37.219949999999997</v>
      </c>
      <c r="BT25" s="238">
        <v>29.822800000000001</v>
      </c>
      <c r="BU25" s="238">
        <v>28.678100000000001</v>
      </c>
      <c r="BV25" s="238">
        <v>39.286169999999998</v>
      </c>
    </row>
    <row r="26" spans="1:74" ht="11.15" customHeight="1" x14ac:dyDescent="0.25">
      <c r="A26" s="12"/>
      <c r="B26" s="18"/>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c r="AY26" s="172"/>
      <c r="AZ26" s="172"/>
      <c r="BA26" s="172"/>
      <c r="BB26" s="240"/>
      <c r="BC26" s="240"/>
      <c r="BD26" s="240"/>
      <c r="BE26" s="240"/>
      <c r="BF26" s="240"/>
      <c r="BG26" s="240"/>
      <c r="BH26" s="240"/>
      <c r="BI26" s="240"/>
      <c r="BJ26" s="240"/>
      <c r="BK26" s="240"/>
      <c r="BL26" s="240"/>
      <c r="BM26" s="240"/>
      <c r="BN26" s="240"/>
      <c r="BO26" s="240"/>
      <c r="BP26" s="240"/>
      <c r="BQ26" s="240"/>
      <c r="BR26" s="240"/>
      <c r="BS26" s="240"/>
      <c r="BT26" s="240"/>
      <c r="BU26" s="240"/>
      <c r="BV26" s="240"/>
    </row>
    <row r="27" spans="1:74" ht="11.15" customHeight="1" x14ac:dyDescent="0.25">
      <c r="A27" s="12"/>
      <c r="B27" s="18" t="s">
        <v>766</v>
      </c>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236"/>
      <c r="BC27" s="236"/>
      <c r="BD27" s="236"/>
      <c r="BE27" s="236"/>
      <c r="BF27" s="236"/>
      <c r="BG27" s="236"/>
      <c r="BH27" s="236"/>
      <c r="BI27" s="236"/>
      <c r="BJ27" s="236"/>
      <c r="BK27" s="236"/>
      <c r="BL27" s="236"/>
      <c r="BM27" s="236"/>
      <c r="BN27" s="236"/>
      <c r="BO27" s="236"/>
      <c r="BP27" s="236"/>
      <c r="BQ27" s="236"/>
      <c r="BR27" s="236"/>
      <c r="BS27" s="236"/>
      <c r="BT27" s="236"/>
      <c r="BU27" s="236"/>
      <c r="BV27" s="236"/>
    </row>
    <row r="28" spans="1:74" ht="11.15" customHeight="1" x14ac:dyDescent="0.25">
      <c r="A28" s="12" t="s">
        <v>587</v>
      </c>
      <c r="B28" s="19" t="s">
        <v>92</v>
      </c>
      <c r="C28" s="170">
        <v>11.00442655</v>
      </c>
      <c r="D28" s="170">
        <v>10.95505157</v>
      </c>
      <c r="E28" s="170">
        <v>10.11528858</v>
      </c>
      <c r="F28" s="170">
        <v>9.4936772699999992</v>
      </c>
      <c r="G28" s="170">
        <v>9.9424801679999995</v>
      </c>
      <c r="H28" s="170">
        <v>11.106312409999999</v>
      </c>
      <c r="I28" s="170">
        <v>12.54491655</v>
      </c>
      <c r="J28" s="170">
        <v>12.432330479999999</v>
      </c>
      <c r="K28" s="170">
        <v>11.749827549999999</v>
      </c>
      <c r="L28" s="170">
        <v>10.32368198</v>
      </c>
      <c r="M28" s="170">
        <v>9.9179917779999993</v>
      </c>
      <c r="N28" s="170">
        <v>10.39962044</v>
      </c>
      <c r="O28" s="170">
        <v>10.588585009999999</v>
      </c>
      <c r="P28" s="170">
        <v>10.56638768</v>
      </c>
      <c r="Q28" s="170">
        <v>9.7339580740000002</v>
      </c>
      <c r="R28" s="170">
        <v>9.1044141369999991</v>
      </c>
      <c r="S28" s="170">
        <v>9.2137766330000002</v>
      </c>
      <c r="T28" s="170">
        <v>11.04517671</v>
      </c>
      <c r="U28" s="170">
        <v>12.631546889999999</v>
      </c>
      <c r="V28" s="170">
        <v>12.28967641</v>
      </c>
      <c r="W28" s="170">
        <v>11.12275842</v>
      </c>
      <c r="X28" s="170">
        <v>9.9312700679999999</v>
      </c>
      <c r="Y28" s="170">
        <v>9.6076051200000006</v>
      </c>
      <c r="Z28" s="170">
        <v>10.56451422</v>
      </c>
      <c r="AA28" s="170">
        <v>10.77343961</v>
      </c>
      <c r="AB28" s="170">
        <v>11.06486866</v>
      </c>
      <c r="AC28" s="170">
        <v>9.8797660220000001</v>
      </c>
      <c r="AD28" s="170">
        <v>9.4442939799999994</v>
      </c>
      <c r="AE28" s="170">
        <v>9.7136267329999999</v>
      </c>
      <c r="AF28" s="170">
        <v>11.673305239999999</v>
      </c>
      <c r="AG28" s="170">
        <v>12.47180191</v>
      </c>
      <c r="AH28" s="170">
        <v>12.69766909</v>
      </c>
      <c r="AI28" s="170">
        <v>11.594412889999999</v>
      </c>
      <c r="AJ28" s="170">
        <v>10.116554320000001</v>
      </c>
      <c r="AK28" s="170">
        <v>9.9612927249999998</v>
      </c>
      <c r="AL28" s="170">
        <v>10.30758921</v>
      </c>
      <c r="AM28" s="170">
        <v>11.28474007</v>
      </c>
      <c r="AN28" s="170">
        <v>11.267957600000001</v>
      </c>
      <c r="AO28" s="170">
        <v>10.176423610000001</v>
      </c>
      <c r="AP28" s="170">
        <v>9.8164825400000009</v>
      </c>
      <c r="AQ28" s="170">
        <v>10.30186458</v>
      </c>
      <c r="AR28" s="170">
        <v>11.924150989999999</v>
      </c>
      <c r="AS28" s="170">
        <v>12.906973929999999</v>
      </c>
      <c r="AT28" s="170">
        <v>12.912103439999999</v>
      </c>
      <c r="AU28" s="170">
        <v>11.65655508</v>
      </c>
      <c r="AV28" s="170">
        <v>9.8925937229999992</v>
      </c>
      <c r="AW28" s="170">
        <v>10.050308490000001</v>
      </c>
      <c r="AX28" s="170">
        <v>10.891382477000001</v>
      </c>
      <c r="AY28" s="170">
        <v>10.805726774</v>
      </c>
      <c r="AZ28" s="170">
        <v>10.825659999999999</v>
      </c>
      <c r="BA28" s="170">
        <v>10.210559999999999</v>
      </c>
      <c r="BB28" s="236">
        <v>9.8287130000000005</v>
      </c>
      <c r="BC28" s="236">
        <v>10.207319999999999</v>
      </c>
      <c r="BD28" s="236">
        <v>11.75295</v>
      </c>
      <c r="BE28" s="236">
        <v>12.595409999999999</v>
      </c>
      <c r="BF28" s="236">
        <v>12.68046</v>
      </c>
      <c r="BG28" s="236">
        <v>11.54738</v>
      </c>
      <c r="BH28" s="236">
        <v>9.9191590000000005</v>
      </c>
      <c r="BI28" s="236">
        <v>10.07774</v>
      </c>
      <c r="BJ28" s="236">
        <v>11.007149999999999</v>
      </c>
      <c r="BK28" s="236">
        <v>11.272970000000001</v>
      </c>
      <c r="BL28" s="236">
        <v>11.280720000000001</v>
      </c>
      <c r="BM28" s="236">
        <v>10.345510000000001</v>
      </c>
      <c r="BN28" s="236">
        <v>9.8733939999999993</v>
      </c>
      <c r="BO28" s="236">
        <v>10.246639999999999</v>
      </c>
      <c r="BP28" s="236">
        <v>11.773250000000001</v>
      </c>
      <c r="BQ28" s="236">
        <v>12.6744</v>
      </c>
      <c r="BR28" s="236">
        <v>12.791869999999999</v>
      </c>
      <c r="BS28" s="236">
        <v>11.646330000000001</v>
      </c>
      <c r="BT28" s="236">
        <v>10.006349999999999</v>
      </c>
      <c r="BU28" s="236">
        <v>10.1661</v>
      </c>
      <c r="BV28" s="236">
        <v>11.09529</v>
      </c>
    </row>
    <row r="29" spans="1:74" ht="11.15" customHeight="1" x14ac:dyDescent="0.25">
      <c r="A29" s="12"/>
      <c r="B29" s="18"/>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0"/>
      <c r="BA29" s="170"/>
      <c r="BB29" s="236"/>
      <c r="BC29" s="236"/>
      <c r="BD29" s="236"/>
      <c r="BE29" s="236"/>
      <c r="BF29" s="236"/>
      <c r="BG29" s="236"/>
      <c r="BH29" s="236"/>
      <c r="BI29" s="236"/>
      <c r="BJ29" s="236"/>
      <c r="BK29" s="236"/>
      <c r="BL29" s="236"/>
      <c r="BM29" s="236"/>
      <c r="BN29" s="236"/>
      <c r="BO29" s="236"/>
      <c r="BP29" s="236"/>
      <c r="BQ29" s="236"/>
      <c r="BR29" s="236"/>
      <c r="BS29" s="236"/>
      <c r="BT29" s="236"/>
      <c r="BU29" s="236"/>
      <c r="BV29" s="236"/>
    </row>
    <row r="30" spans="1:74" ht="11.15" customHeight="1" x14ac:dyDescent="0.25">
      <c r="A30" s="12"/>
      <c r="B30" s="18" t="s">
        <v>221</v>
      </c>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c r="BA30" s="170"/>
      <c r="BB30" s="236"/>
      <c r="BC30" s="236"/>
      <c r="BD30" s="236"/>
      <c r="BE30" s="236"/>
      <c r="BF30" s="236"/>
      <c r="BG30" s="236"/>
      <c r="BH30" s="236"/>
      <c r="BI30" s="236"/>
      <c r="BJ30" s="236"/>
      <c r="BK30" s="236"/>
      <c r="BL30" s="236"/>
      <c r="BM30" s="236"/>
      <c r="BN30" s="236"/>
      <c r="BO30" s="236"/>
      <c r="BP30" s="236"/>
      <c r="BQ30" s="236"/>
      <c r="BR30" s="236"/>
      <c r="BS30" s="236"/>
      <c r="BT30" s="236"/>
      <c r="BU30" s="236"/>
      <c r="BV30" s="236"/>
    </row>
    <row r="31" spans="1:74" ht="11.15" customHeight="1" x14ac:dyDescent="0.25">
      <c r="A31" s="104" t="s">
        <v>24</v>
      </c>
      <c r="B31" s="22" t="s">
        <v>93</v>
      </c>
      <c r="C31" s="170">
        <v>0.92339680619999998</v>
      </c>
      <c r="D31" s="170">
        <v>0.86431564759000001</v>
      </c>
      <c r="E31" s="170">
        <v>0.98169158468999995</v>
      </c>
      <c r="F31" s="170">
        <v>1.0158189621</v>
      </c>
      <c r="G31" s="170">
        <v>1.0568200538000001</v>
      </c>
      <c r="H31" s="170">
        <v>0.98912399151999997</v>
      </c>
      <c r="I31" s="170">
        <v>0.97623316924000003</v>
      </c>
      <c r="J31" s="170">
        <v>0.93082270459000005</v>
      </c>
      <c r="K31" s="170">
        <v>0.89342397782000005</v>
      </c>
      <c r="L31" s="170">
        <v>0.92620365091000001</v>
      </c>
      <c r="M31" s="170">
        <v>0.89470672499000004</v>
      </c>
      <c r="N31" s="170">
        <v>0.92978735314000005</v>
      </c>
      <c r="O31" s="170">
        <v>0.95352344500999997</v>
      </c>
      <c r="P31" s="170">
        <v>0.96113317309000001</v>
      </c>
      <c r="Q31" s="170">
        <v>0.95572997182999997</v>
      </c>
      <c r="R31" s="170">
        <v>0.90691125281999996</v>
      </c>
      <c r="S31" s="170">
        <v>1.0132420326</v>
      </c>
      <c r="T31" s="170">
        <v>1.0282535705</v>
      </c>
      <c r="U31" s="170">
        <v>0.97546858895999999</v>
      </c>
      <c r="V31" s="170">
        <v>0.93354853529000004</v>
      </c>
      <c r="W31" s="170">
        <v>0.86502783709999997</v>
      </c>
      <c r="X31" s="170">
        <v>0.91006740255999996</v>
      </c>
      <c r="Y31" s="170">
        <v>0.95530591182000002</v>
      </c>
      <c r="Z31" s="170">
        <v>0.9612861761</v>
      </c>
      <c r="AA31" s="170">
        <v>0.95916595820999995</v>
      </c>
      <c r="AB31" s="170">
        <v>0.86019307657999999</v>
      </c>
      <c r="AC31" s="170">
        <v>1.0745829994</v>
      </c>
      <c r="AD31" s="170">
        <v>1.0333268166</v>
      </c>
      <c r="AE31" s="170">
        <v>1.0926324332999999</v>
      </c>
      <c r="AF31" s="170">
        <v>1.0158449207</v>
      </c>
      <c r="AG31" s="170">
        <v>0.97630522013999999</v>
      </c>
      <c r="AH31" s="170">
        <v>0.99743629188000005</v>
      </c>
      <c r="AI31" s="170">
        <v>0.95160364497000005</v>
      </c>
      <c r="AJ31" s="170">
        <v>0.98813155832999999</v>
      </c>
      <c r="AK31" s="170">
        <v>1.0120531893</v>
      </c>
      <c r="AL31" s="170">
        <v>1.083986662</v>
      </c>
      <c r="AM31" s="170">
        <v>1.0851401758000001</v>
      </c>
      <c r="AN31" s="170">
        <v>1.037315005</v>
      </c>
      <c r="AO31" s="170">
        <v>1.1770586303999999</v>
      </c>
      <c r="AP31" s="170">
        <v>1.1519343692999999</v>
      </c>
      <c r="AQ31" s="170">
        <v>1.1861284894999999</v>
      </c>
      <c r="AR31" s="170">
        <v>1.1572643633999999</v>
      </c>
      <c r="AS31" s="170">
        <v>1.0974210297</v>
      </c>
      <c r="AT31" s="170">
        <v>1.0235204763000001</v>
      </c>
      <c r="AU31" s="170">
        <v>0.94895085677000002</v>
      </c>
      <c r="AV31" s="170">
        <v>0.99631519496999998</v>
      </c>
      <c r="AW31" s="170">
        <v>1.0678303687999999</v>
      </c>
      <c r="AX31" s="170">
        <v>1.0604169457999999</v>
      </c>
      <c r="AY31" s="170">
        <v>1.0829502455</v>
      </c>
      <c r="AZ31" s="170">
        <v>1.0976465895</v>
      </c>
      <c r="BA31" s="170">
        <v>1.2386774074</v>
      </c>
      <c r="BB31" s="236">
        <v>1.2656339999999999</v>
      </c>
      <c r="BC31" s="236">
        <v>1.327216</v>
      </c>
      <c r="BD31" s="236">
        <v>1.245493</v>
      </c>
      <c r="BE31" s="236">
        <v>1.2015739999999999</v>
      </c>
      <c r="BF31" s="236">
        <v>1.116109</v>
      </c>
      <c r="BG31" s="236">
        <v>1.0763689999999999</v>
      </c>
      <c r="BH31" s="236">
        <v>1.122214</v>
      </c>
      <c r="BI31" s="236">
        <v>1.1548940000000001</v>
      </c>
      <c r="BJ31" s="236">
        <v>1.157872</v>
      </c>
      <c r="BK31" s="236">
        <v>1.1758420000000001</v>
      </c>
      <c r="BL31" s="236">
        <v>1.2074750000000001</v>
      </c>
      <c r="BM31" s="236">
        <v>1.3255699999999999</v>
      </c>
      <c r="BN31" s="236">
        <v>1.3491500000000001</v>
      </c>
      <c r="BO31" s="236">
        <v>1.419251</v>
      </c>
      <c r="BP31" s="236">
        <v>1.3462270000000001</v>
      </c>
      <c r="BQ31" s="236">
        <v>1.305712</v>
      </c>
      <c r="BR31" s="236">
        <v>1.2085360000000001</v>
      </c>
      <c r="BS31" s="236">
        <v>1.1597409999999999</v>
      </c>
      <c r="BT31" s="236">
        <v>1.2020999999999999</v>
      </c>
      <c r="BU31" s="236">
        <v>1.233347</v>
      </c>
      <c r="BV31" s="236">
        <v>1.222396</v>
      </c>
    </row>
    <row r="32" spans="1:74" ht="11.15" customHeight="1" x14ac:dyDescent="0.25">
      <c r="A32" s="12"/>
      <c r="B32" s="18"/>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236"/>
      <c r="BC32" s="236"/>
      <c r="BD32" s="236"/>
      <c r="BE32" s="236"/>
      <c r="BF32" s="236"/>
      <c r="BG32" s="236"/>
      <c r="BH32" s="236"/>
      <c r="BI32" s="236"/>
      <c r="BJ32" s="236"/>
      <c r="BK32" s="236"/>
      <c r="BL32" s="236"/>
      <c r="BM32" s="236"/>
      <c r="BN32" s="236"/>
      <c r="BO32" s="236"/>
      <c r="BP32" s="236"/>
      <c r="BQ32" s="236"/>
      <c r="BR32" s="236"/>
      <c r="BS32" s="236"/>
      <c r="BT32" s="236"/>
      <c r="BU32" s="236"/>
      <c r="BV32" s="236"/>
    </row>
    <row r="33" spans="1:74" ht="11.15" customHeight="1" x14ac:dyDescent="0.25">
      <c r="A33" s="12"/>
      <c r="B33" s="18" t="s">
        <v>222</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240"/>
      <c r="BC33" s="240"/>
      <c r="BD33" s="240"/>
      <c r="BE33" s="240"/>
      <c r="BF33" s="240"/>
      <c r="BG33" s="240"/>
      <c r="BH33" s="240"/>
      <c r="BI33" s="240"/>
      <c r="BJ33" s="240"/>
      <c r="BK33" s="240"/>
      <c r="BL33" s="240"/>
      <c r="BM33" s="240"/>
      <c r="BN33" s="240"/>
      <c r="BO33" s="240"/>
      <c r="BP33" s="240"/>
      <c r="BQ33" s="240"/>
      <c r="BR33" s="240"/>
      <c r="BS33" s="240"/>
      <c r="BT33" s="240"/>
      <c r="BU33" s="240"/>
      <c r="BV33" s="240"/>
    </row>
    <row r="34" spans="1:74" ht="11.15" customHeight="1" x14ac:dyDescent="0.25">
      <c r="A34" s="15" t="s">
        <v>590</v>
      </c>
      <c r="B34" s="22" t="s">
        <v>93</v>
      </c>
      <c r="C34" s="170">
        <v>9.5478044099999995</v>
      </c>
      <c r="D34" s="170">
        <v>8.3917736289999993</v>
      </c>
      <c r="E34" s="170">
        <v>8.7079456159999999</v>
      </c>
      <c r="F34" s="170">
        <v>7.6763067380000001</v>
      </c>
      <c r="G34" s="170">
        <v>7.9525245169999996</v>
      </c>
      <c r="H34" s="170">
        <v>7.9182708599999998</v>
      </c>
      <c r="I34" s="170">
        <v>8.5632262739999998</v>
      </c>
      <c r="J34" s="170">
        <v>8.5663501800000006</v>
      </c>
      <c r="K34" s="170">
        <v>7.8673445610000003</v>
      </c>
      <c r="L34" s="170">
        <v>7.942221258</v>
      </c>
      <c r="M34" s="170">
        <v>8.3960939010000004</v>
      </c>
      <c r="N34" s="170">
        <v>8.9482386199999997</v>
      </c>
      <c r="O34" s="170">
        <v>8.974958547</v>
      </c>
      <c r="P34" s="170">
        <v>8.3679829570000006</v>
      </c>
      <c r="Q34" s="170">
        <v>7.8849638540000004</v>
      </c>
      <c r="R34" s="170">
        <v>6.5163763159999997</v>
      </c>
      <c r="S34" s="170">
        <v>6.8296524390000002</v>
      </c>
      <c r="T34" s="170">
        <v>7.2763183509999996</v>
      </c>
      <c r="U34" s="170">
        <v>8.0678314550000003</v>
      </c>
      <c r="V34" s="170">
        <v>8.0141998060000006</v>
      </c>
      <c r="W34" s="170">
        <v>7.3011402619999997</v>
      </c>
      <c r="X34" s="170">
        <v>7.4772166410000001</v>
      </c>
      <c r="Y34" s="170">
        <v>7.5828757610000004</v>
      </c>
      <c r="Z34" s="170">
        <v>8.7140529660000006</v>
      </c>
      <c r="AA34" s="170">
        <v>8.9394342239999993</v>
      </c>
      <c r="AB34" s="170">
        <v>8.1486380700000005</v>
      </c>
      <c r="AC34" s="170">
        <v>8.1195318929999996</v>
      </c>
      <c r="AD34" s="170">
        <v>7.526168749</v>
      </c>
      <c r="AE34" s="170">
        <v>7.7312814110000003</v>
      </c>
      <c r="AF34" s="170">
        <v>8.0504574780000002</v>
      </c>
      <c r="AG34" s="170">
        <v>8.4180502439999998</v>
      </c>
      <c r="AH34" s="170">
        <v>8.52882651</v>
      </c>
      <c r="AI34" s="170">
        <v>7.7244453650000002</v>
      </c>
      <c r="AJ34" s="170">
        <v>7.7587613769999999</v>
      </c>
      <c r="AK34" s="170">
        <v>8.1442966049999992</v>
      </c>
      <c r="AL34" s="170">
        <v>8.7536433690000006</v>
      </c>
      <c r="AM34" s="170">
        <v>9.5081952770000004</v>
      </c>
      <c r="AN34" s="170">
        <v>8.4605737320000003</v>
      </c>
      <c r="AO34" s="170">
        <v>8.5432464489999997</v>
      </c>
      <c r="AP34" s="170">
        <v>7.7461309180000004</v>
      </c>
      <c r="AQ34" s="170">
        <v>7.9356849240000003</v>
      </c>
      <c r="AR34" s="170">
        <v>8.1557569999999995</v>
      </c>
      <c r="AS34" s="170">
        <v>8.5848045410000005</v>
      </c>
      <c r="AT34" s="170">
        <v>8.5304436209999999</v>
      </c>
      <c r="AU34" s="170">
        <v>7.7827407720000004</v>
      </c>
      <c r="AV34" s="170">
        <v>7.8111749530000001</v>
      </c>
      <c r="AW34" s="170">
        <v>8.2858908529999997</v>
      </c>
      <c r="AX34" s="170">
        <v>9.0801754159999994</v>
      </c>
      <c r="AY34" s="170">
        <v>8.8039450000000006</v>
      </c>
      <c r="AZ34" s="170">
        <v>8.0437740000000009</v>
      </c>
      <c r="BA34" s="170">
        <v>8.5903659999999995</v>
      </c>
      <c r="BB34" s="236">
        <v>7.7361420000000001</v>
      </c>
      <c r="BC34" s="236">
        <v>8.0336719999999993</v>
      </c>
      <c r="BD34" s="236">
        <v>8.151548</v>
      </c>
      <c r="BE34" s="236">
        <v>8.5815529999999995</v>
      </c>
      <c r="BF34" s="236">
        <v>8.5848309999999994</v>
      </c>
      <c r="BG34" s="236">
        <v>7.7998849999999997</v>
      </c>
      <c r="BH34" s="236">
        <v>7.8682439999999998</v>
      </c>
      <c r="BI34" s="236">
        <v>8.1730409999999996</v>
      </c>
      <c r="BJ34" s="236">
        <v>9.2429299999999994</v>
      </c>
      <c r="BK34" s="236">
        <v>9.4400320000000004</v>
      </c>
      <c r="BL34" s="236">
        <v>8.6246010000000002</v>
      </c>
      <c r="BM34" s="236">
        <v>8.5839320000000008</v>
      </c>
      <c r="BN34" s="236">
        <v>7.7886220000000002</v>
      </c>
      <c r="BO34" s="236">
        <v>8.0652830000000009</v>
      </c>
      <c r="BP34" s="236">
        <v>8.1525789999999994</v>
      </c>
      <c r="BQ34" s="236">
        <v>8.6212569999999999</v>
      </c>
      <c r="BR34" s="236">
        <v>8.6300779999999992</v>
      </c>
      <c r="BS34" s="236">
        <v>7.8444099999999999</v>
      </c>
      <c r="BT34" s="236">
        <v>7.8806779999999996</v>
      </c>
      <c r="BU34" s="236">
        <v>8.1712290000000003</v>
      </c>
      <c r="BV34" s="236">
        <v>9.2667610000000007</v>
      </c>
    </row>
    <row r="35" spans="1:74" ht="11.15" customHeight="1" x14ac:dyDescent="0.25">
      <c r="A35" s="12"/>
      <c r="B35" s="18"/>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241"/>
      <c r="BC35" s="241"/>
      <c r="BD35" s="241"/>
      <c r="BE35" s="241"/>
      <c r="BF35" s="241"/>
      <c r="BG35" s="241"/>
      <c r="BH35" s="241"/>
      <c r="BI35" s="241"/>
      <c r="BJ35" s="241"/>
      <c r="BK35" s="241"/>
      <c r="BL35" s="241"/>
      <c r="BM35" s="241"/>
      <c r="BN35" s="241"/>
      <c r="BO35" s="241"/>
      <c r="BP35" s="241"/>
      <c r="BQ35" s="241"/>
      <c r="BR35" s="241"/>
      <c r="BS35" s="241"/>
      <c r="BT35" s="241"/>
      <c r="BU35" s="241"/>
      <c r="BV35" s="241"/>
    </row>
    <row r="36" spans="1:74" ht="11.15" customHeight="1" x14ac:dyDescent="0.25">
      <c r="A36" s="12"/>
      <c r="B36" s="16" t="s">
        <v>122</v>
      </c>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241"/>
      <c r="BC36" s="241"/>
      <c r="BD36" s="241"/>
      <c r="BE36" s="241"/>
      <c r="BF36" s="241"/>
      <c r="BG36" s="241"/>
      <c r="BH36" s="241"/>
      <c r="BI36" s="241"/>
      <c r="BJ36" s="241"/>
      <c r="BK36" s="241"/>
      <c r="BL36" s="241"/>
      <c r="BM36" s="241"/>
      <c r="BN36" s="241"/>
      <c r="BO36" s="241"/>
      <c r="BP36" s="241"/>
      <c r="BQ36" s="241"/>
      <c r="BR36" s="241"/>
      <c r="BS36" s="241"/>
      <c r="BT36" s="241"/>
      <c r="BU36" s="241"/>
      <c r="BV36" s="241"/>
    </row>
    <row r="37" spans="1:74" ht="11.15" customHeight="1" x14ac:dyDescent="0.25">
      <c r="A37" s="15"/>
      <c r="B37" s="18"/>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237"/>
      <c r="BC37" s="237"/>
      <c r="BD37" s="237"/>
      <c r="BE37" s="237"/>
      <c r="BF37" s="237"/>
      <c r="BG37" s="237"/>
      <c r="BH37" s="237"/>
      <c r="BI37" s="237"/>
      <c r="BJ37" s="237"/>
      <c r="BK37" s="237"/>
      <c r="BL37" s="237"/>
      <c r="BM37" s="237"/>
      <c r="BN37" s="237"/>
      <c r="BO37" s="237"/>
      <c r="BP37" s="237"/>
      <c r="BQ37" s="237"/>
      <c r="BR37" s="237"/>
      <c r="BS37" s="237"/>
      <c r="BT37" s="237"/>
      <c r="BU37" s="237"/>
      <c r="BV37" s="237"/>
    </row>
    <row r="38" spans="1:74" ht="11.15" customHeight="1" x14ac:dyDescent="0.25">
      <c r="A38" s="462"/>
      <c r="B38" s="18" t="s">
        <v>969</v>
      </c>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171"/>
      <c r="AZ38" s="171"/>
      <c r="BA38" s="171"/>
      <c r="BB38" s="237"/>
      <c r="BC38" s="237"/>
      <c r="BD38" s="237"/>
      <c r="BE38" s="237"/>
      <c r="BF38" s="237"/>
      <c r="BG38" s="237"/>
      <c r="BH38" s="237"/>
      <c r="BI38" s="237"/>
      <c r="BJ38" s="237"/>
      <c r="BK38" s="237"/>
      <c r="BL38" s="237"/>
      <c r="BM38" s="237"/>
      <c r="BN38" s="237"/>
      <c r="BO38" s="237"/>
      <c r="BP38" s="237"/>
      <c r="BQ38" s="237"/>
      <c r="BR38" s="237"/>
      <c r="BS38" s="237"/>
      <c r="BT38" s="237"/>
      <c r="BU38" s="237"/>
      <c r="BV38" s="237"/>
    </row>
    <row r="39" spans="1:74" ht="11.15" customHeight="1" x14ac:dyDescent="0.25">
      <c r="A39" s="462" t="s">
        <v>501</v>
      </c>
      <c r="B39" s="22" t="s">
        <v>97</v>
      </c>
      <c r="C39" s="170">
        <v>51.375999999999998</v>
      </c>
      <c r="D39" s="170">
        <v>54.954000000000001</v>
      </c>
      <c r="E39" s="170">
        <v>58.151000000000003</v>
      </c>
      <c r="F39" s="170">
        <v>63.862000000000002</v>
      </c>
      <c r="G39" s="170">
        <v>60.826999999999998</v>
      </c>
      <c r="H39" s="170">
        <v>54.656999999999996</v>
      </c>
      <c r="I39" s="170">
        <v>57.353999999999999</v>
      </c>
      <c r="J39" s="170">
        <v>54.805</v>
      </c>
      <c r="K39" s="170">
        <v>56.947000000000003</v>
      </c>
      <c r="L39" s="170">
        <v>53.963000000000001</v>
      </c>
      <c r="M39" s="170">
        <v>57.027000000000001</v>
      </c>
      <c r="N39" s="170">
        <v>59.877000000000002</v>
      </c>
      <c r="O39" s="170">
        <v>57.52</v>
      </c>
      <c r="P39" s="170">
        <v>50.54</v>
      </c>
      <c r="Q39" s="170">
        <v>29.21</v>
      </c>
      <c r="R39" s="170">
        <v>16.55</v>
      </c>
      <c r="S39" s="170">
        <v>28.56</v>
      </c>
      <c r="T39" s="170">
        <v>38.31</v>
      </c>
      <c r="U39" s="170">
        <v>40.71</v>
      </c>
      <c r="V39" s="170">
        <v>42.34</v>
      </c>
      <c r="W39" s="170">
        <v>39.630000000000003</v>
      </c>
      <c r="X39" s="170">
        <v>39.4</v>
      </c>
      <c r="Y39" s="170">
        <v>40.94</v>
      </c>
      <c r="Z39" s="170">
        <v>47.02</v>
      </c>
      <c r="AA39" s="170">
        <v>52</v>
      </c>
      <c r="AB39" s="170">
        <v>59.04</v>
      </c>
      <c r="AC39" s="170">
        <v>62.33</v>
      </c>
      <c r="AD39" s="170">
        <v>61.72</v>
      </c>
      <c r="AE39" s="170">
        <v>65.17</v>
      </c>
      <c r="AF39" s="170">
        <v>71.38</v>
      </c>
      <c r="AG39" s="170">
        <v>72.489999999999995</v>
      </c>
      <c r="AH39" s="170">
        <v>67.73</v>
      </c>
      <c r="AI39" s="170">
        <v>71.650000000000006</v>
      </c>
      <c r="AJ39" s="170">
        <v>81.48</v>
      </c>
      <c r="AK39" s="170">
        <v>79.150000000000006</v>
      </c>
      <c r="AL39" s="170">
        <v>71.709999999999994</v>
      </c>
      <c r="AM39" s="170">
        <v>83.22</v>
      </c>
      <c r="AN39" s="170">
        <v>91.64</v>
      </c>
      <c r="AO39" s="170">
        <v>108.5</v>
      </c>
      <c r="AP39" s="170">
        <v>101.78</v>
      </c>
      <c r="AQ39" s="170">
        <v>109.55</v>
      </c>
      <c r="AR39" s="170">
        <v>114.84</v>
      </c>
      <c r="AS39" s="170">
        <v>101.62</v>
      </c>
      <c r="AT39" s="170">
        <v>93.67</v>
      </c>
      <c r="AU39" s="170">
        <v>84.26</v>
      </c>
      <c r="AV39" s="170">
        <v>87.55</v>
      </c>
      <c r="AW39" s="170">
        <v>84.37</v>
      </c>
      <c r="AX39" s="170">
        <v>76.44</v>
      </c>
      <c r="AY39" s="170">
        <v>78.12</v>
      </c>
      <c r="AZ39" s="170">
        <v>76.83</v>
      </c>
      <c r="BA39" s="170">
        <v>73.28</v>
      </c>
      <c r="BB39" s="236">
        <v>80</v>
      </c>
      <c r="BC39" s="236">
        <v>80</v>
      </c>
      <c r="BD39" s="236">
        <v>80</v>
      </c>
      <c r="BE39" s="236">
        <v>81</v>
      </c>
      <c r="BF39" s="236">
        <v>81</v>
      </c>
      <c r="BG39" s="236">
        <v>81</v>
      </c>
      <c r="BH39" s="236">
        <v>80</v>
      </c>
      <c r="BI39" s="236">
        <v>80</v>
      </c>
      <c r="BJ39" s="236">
        <v>80</v>
      </c>
      <c r="BK39" s="236">
        <v>79</v>
      </c>
      <c r="BL39" s="236">
        <v>79</v>
      </c>
      <c r="BM39" s="236">
        <v>79</v>
      </c>
      <c r="BN39" s="236">
        <v>76</v>
      </c>
      <c r="BO39" s="236">
        <v>76</v>
      </c>
      <c r="BP39" s="236">
        <v>76</v>
      </c>
      <c r="BQ39" s="236">
        <v>74</v>
      </c>
      <c r="BR39" s="236">
        <v>74</v>
      </c>
      <c r="BS39" s="236">
        <v>74</v>
      </c>
      <c r="BT39" s="236">
        <v>72</v>
      </c>
      <c r="BU39" s="236">
        <v>72</v>
      </c>
      <c r="BV39" s="236">
        <v>72</v>
      </c>
    </row>
    <row r="40" spans="1:74" ht="11.15" customHeight="1" x14ac:dyDescent="0.25">
      <c r="A40" s="15"/>
      <c r="B40" s="18"/>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237"/>
      <c r="BC40" s="237"/>
      <c r="BD40" s="237"/>
      <c r="BE40" s="237"/>
      <c r="BF40" s="237"/>
      <c r="BG40" s="237"/>
      <c r="BH40" s="237"/>
      <c r="BI40" s="237"/>
      <c r="BJ40" s="237"/>
      <c r="BK40" s="237"/>
      <c r="BL40" s="237"/>
      <c r="BM40" s="237"/>
      <c r="BN40" s="237"/>
      <c r="BO40" s="237"/>
      <c r="BP40" s="237"/>
      <c r="BQ40" s="237"/>
      <c r="BR40" s="237"/>
      <c r="BS40" s="237"/>
      <c r="BT40" s="237"/>
      <c r="BU40" s="237"/>
      <c r="BV40" s="237"/>
    </row>
    <row r="41" spans="1:74" ht="11.15" customHeight="1" x14ac:dyDescent="0.25">
      <c r="A41" s="461"/>
      <c r="B41" s="18" t="s">
        <v>794</v>
      </c>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241"/>
      <c r="BC41" s="241"/>
      <c r="BD41" s="241"/>
      <c r="BE41" s="241"/>
      <c r="BF41" s="241"/>
      <c r="BG41" s="241"/>
      <c r="BH41" s="241"/>
      <c r="BI41" s="241"/>
      <c r="BJ41" s="241"/>
      <c r="BK41" s="241"/>
      <c r="BL41" s="241"/>
      <c r="BM41" s="241"/>
      <c r="BN41" s="241"/>
      <c r="BO41" s="241"/>
      <c r="BP41" s="241"/>
      <c r="BQ41" s="241"/>
      <c r="BR41" s="241"/>
      <c r="BS41" s="241"/>
      <c r="BT41" s="241"/>
      <c r="BU41" s="241"/>
      <c r="BV41" s="241"/>
    </row>
    <row r="42" spans="1:74" ht="11.15" customHeight="1" x14ac:dyDescent="0.25">
      <c r="A42" s="462" t="s">
        <v>128</v>
      </c>
      <c r="B42" s="22" t="s">
        <v>98</v>
      </c>
      <c r="C42" s="170">
        <v>3.109</v>
      </c>
      <c r="D42" s="170">
        <v>2.6909999999999998</v>
      </c>
      <c r="E42" s="170">
        <v>2.948</v>
      </c>
      <c r="F42" s="170">
        <v>2.6469999999999998</v>
      </c>
      <c r="G42" s="170">
        <v>2.6379999999999999</v>
      </c>
      <c r="H42" s="170">
        <v>2.399</v>
      </c>
      <c r="I42" s="170">
        <v>2.3660000000000001</v>
      </c>
      <c r="J42" s="170">
        <v>2.2210000000000001</v>
      </c>
      <c r="K42" s="170">
        <v>2.5590000000000002</v>
      </c>
      <c r="L42" s="170">
        <v>2.331</v>
      </c>
      <c r="M42" s="170">
        <v>2.653</v>
      </c>
      <c r="N42" s="170">
        <v>2.2189999999999999</v>
      </c>
      <c r="O42" s="170">
        <v>2.02</v>
      </c>
      <c r="P42" s="170">
        <v>1.91</v>
      </c>
      <c r="Q42" s="170">
        <v>1.79</v>
      </c>
      <c r="R42" s="170">
        <v>1.74</v>
      </c>
      <c r="S42" s="170">
        <v>1.748</v>
      </c>
      <c r="T42" s="170">
        <v>1.631</v>
      </c>
      <c r="U42" s="170">
        <v>1.7669999999999999</v>
      </c>
      <c r="V42" s="170">
        <v>2.2999999999999998</v>
      </c>
      <c r="W42" s="170">
        <v>1.9219999999999999</v>
      </c>
      <c r="X42" s="170">
        <v>2.39</v>
      </c>
      <c r="Y42" s="170">
        <v>2.61</v>
      </c>
      <c r="Z42" s="170">
        <v>2.59</v>
      </c>
      <c r="AA42" s="170">
        <v>2.71</v>
      </c>
      <c r="AB42" s="170">
        <v>5.35</v>
      </c>
      <c r="AC42" s="170">
        <v>2.62</v>
      </c>
      <c r="AD42" s="170">
        <v>2.6629999999999998</v>
      </c>
      <c r="AE42" s="170">
        <v>2.91</v>
      </c>
      <c r="AF42" s="170">
        <v>3.26</v>
      </c>
      <c r="AG42" s="170">
        <v>3.84</v>
      </c>
      <c r="AH42" s="170">
        <v>4.07</v>
      </c>
      <c r="AI42" s="170">
        <v>5.16</v>
      </c>
      <c r="AJ42" s="170">
        <v>5.51</v>
      </c>
      <c r="AK42" s="170">
        <v>5.05</v>
      </c>
      <c r="AL42" s="170">
        <v>3.76</v>
      </c>
      <c r="AM42" s="170">
        <v>4.38</v>
      </c>
      <c r="AN42" s="170">
        <v>4.6900000000000004</v>
      </c>
      <c r="AO42" s="170">
        <v>4.9000000000000004</v>
      </c>
      <c r="AP42" s="170">
        <v>6.59</v>
      </c>
      <c r="AQ42" s="170">
        <v>8.14</v>
      </c>
      <c r="AR42" s="170">
        <v>7.7</v>
      </c>
      <c r="AS42" s="170">
        <v>7.2839999999999998</v>
      </c>
      <c r="AT42" s="170">
        <v>8.8000000000000007</v>
      </c>
      <c r="AU42" s="170">
        <v>7.88</v>
      </c>
      <c r="AV42" s="170">
        <v>5.66</v>
      </c>
      <c r="AW42" s="170">
        <v>5.45</v>
      </c>
      <c r="AX42" s="170">
        <v>5.53</v>
      </c>
      <c r="AY42" s="170">
        <v>3.27</v>
      </c>
      <c r="AZ42" s="170">
        <v>2.38</v>
      </c>
      <c r="BA42" s="170">
        <v>2.31</v>
      </c>
      <c r="BB42" s="236">
        <v>2.448016</v>
      </c>
      <c r="BC42" s="236">
        <v>2.605801</v>
      </c>
      <c r="BD42" s="236">
        <v>2.8844940000000001</v>
      </c>
      <c r="BE42" s="236">
        <v>2.9712550000000002</v>
      </c>
      <c r="BF42" s="236">
        <v>3.0460069999999999</v>
      </c>
      <c r="BG42" s="236">
        <v>3.085045</v>
      </c>
      <c r="BH42" s="236">
        <v>3.1712479999999998</v>
      </c>
      <c r="BI42" s="236">
        <v>3.3648400000000001</v>
      </c>
      <c r="BJ42" s="236">
        <v>3.7985699999999998</v>
      </c>
      <c r="BK42" s="236">
        <v>3.942482</v>
      </c>
      <c r="BL42" s="236">
        <v>3.8965190000000001</v>
      </c>
      <c r="BM42" s="236">
        <v>3.7461829999999998</v>
      </c>
      <c r="BN42" s="236">
        <v>3.430803</v>
      </c>
      <c r="BO42" s="236">
        <v>3.4032260000000001</v>
      </c>
      <c r="BP42" s="236">
        <v>3.4749759999999998</v>
      </c>
      <c r="BQ42" s="236">
        <v>3.556387</v>
      </c>
      <c r="BR42" s="236">
        <v>3.6775009999999999</v>
      </c>
      <c r="BS42" s="236">
        <v>3.688453</v>
      </c>
      <c r="BT42" s="236">
        <v>3.6791830000000001</v>
      </c>
      <c r="BU42" s="236">
        <v>3.8597100000000002</v>
      </c>
      <c r="BV42" s="236">
        <v>4.139564</v>
      </c>
    </row>
    <row r="43" spans="1:74" ht="11.15" customHeight="1" x14ac:dyDescent="0.25">
      <c r="A43" s="12"/>
      <c r="B43" s="18"/>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240"/>
      <c r="BC43" s="240"/>
      <c r="BD43" s="240"/>
      <c r="BE43" s="240"/>
      <c r="BF43" s="240"/>
      <c r="BG43" s="240"/>
      <c r="BH43" s="240"/>
      <c r="BI43" s="240"/>
      <c r="BJ43" s="240"/>
      <c r="BK43" s="240"/>
      <c r="BL43" s="240"/>
      <c r="BM43" s="240"/>
      <c r="BN43" s="240"/>
      <c r="BO43" s="240"/>
      <c r="BP43" s="240"/>
      <c r="BQ43" s="240"/>
      <c r="BR43" s="240"/>
      <c r="BS43" s="240"/>
      <c r="BT43" s="240"/>
      <c r="BU43" s="240"/>
      <c r="BV43" s="240"/>
    </row>
    <row r="44" spans="1:74" ht="11.15" customHeight="1" x14ac:dyDescent="0.25">
      <c r="A44" s="12"/>
      <c r="B44" s="18" t="s">
        <v>769</v>
      </c>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240"/>
      <c r="BC44" s="240"/>
      <c r="BD44" s="240"/>
      <c r="BE44" s="240"/>
      <c r="BF44" s="240"/>
      <c r="BG44" s="240"/>
      <c r="BH44" s="240"/>
      <c r="BI44" s="240"/>
      <c r="BJ44" s="240"/>
      <c r="BK44" s="240"/>
      <c r="BL44" s="240"/>
      <c r="BM44" s="240"/>
      <c r="BN44" s="240"/>
      <c r="BO44" s="240"/>
      <c r="BP44" s="240"/>
      <c r="BQ44" s="240"/>
      <c r="BR44" s="240"/>
      <c r="BS44" s="240"/>
      <c r="BT44" s="240"/>
      <c r="BU44" s="240"/>
      <c r="BV44" s="240"/>
    </row>
    <row r="45" spans="1:74" ht="11.15" customHeight="1" x14ac:dyDescent="0.25">
      <c r="A45" s="15" t="s">
        <v>506</v>
      </c>
      <c r="B45" s="22" t="s">
        <v>98</v>
      </c>
      <c r="C45" s="170">
        <v>2.1</v>
      </c>
      <c r="D45" s="170">
        <v>2.0699999999999998</v>
      </c>
      <c r="E45" s="170">
        <v>2.08</v>
      </c>
      <c r="F45" s="170">
        <v>2.0699999999999998</v>
      </c>
      <c r="G45" s="170">
        <v>2.0499999999999998</v>
      </c>
      <c r="H45" s="170">
        <v>2.0299999999999998</v>
      </c>
      <c r="I45" s="170">
        <v>2.02</v>
      </c>
      <c r="J45" s="170">
        <v>2</v>
      </c>
      <c r="K45" s="170">
        <v>1.96</v>
      </c>
      <c r="L45" s="170">
        <v>1.96</v>
      </c>
      <c r="M45" s="170">
        <v>1.96</v>
      </c>
      <c r="N45" s="170">
        <v>1.91</v>
      </c>
      <c r="O45" s="170">
        <v>1.94</v>
      </c>
      <c r="P45" s="170">
        <v>1.9</v>
      </c>
      <c r="Q45" s="170">
        <v>1.93</v>
      </c>
      <c r="R45" s="170">
        <v>1.92</v>
      </c>
      <c r="S45" s="170">
        <v>1.89</v>
      </c>
      <c r="T45" s="170">
        <v>1.9</v>
      </c>
      <c r="U45" s="170">
        <v>1.91</v>
      </c>
      <c r="V45" s="170">
        <v>1.94</v>
      </c>
      <c r="W45" s="170">
        <v>1.94</v>
      </c>
      <c r="X45" s="170">
        <v>1.91</v>
      </c>
      <c r="Y45" s="170">
        <v>1.91</v>
      </c>
      <c r="Z45" s="170">
        <v>1.92</v>
      </c>
      <c r="AA45" s="170">
        <v>1.9</v>
      </c>
      <c r="AB45" s="170">
        <v>1.93</v>
      </c>
      <c r="AC45" s="170">
        <v>1.89</v>
      </c>
      <c r="AD45" s="170">
        <v>1.9</v>
      </c>
      <c r="AE45" s="170">
        <v>1.89</v>
      </c>
      <c r="AF45" s="170">
        <v>1.95</v>
      </c>
      <c r="AG45" s="170">
        <v>2.0099999999999998</v>
      </c>
      <c r="AH45" s="170">
        <v>2.06</v>
      </c>
      <c r="AI45" s="170">
        <v>2.0099999999999998</v>
      </c>
      <c r="AJ45" s="170">
        <v>2.0299999999999998</v>
      </c>
      <c r="AK45" s="170">
        <v>2.04</v>
      </c>
      <c r="AL45" s="170">
        <v>2.0699999999999998</v>
      </c>
      <c r="AM45" s="170">
        <v>2.2000000000000002</v>
      </c>
      <c r="AN45" s="170">
        <v>2.1800000000000002</v>
      </c>
      <c r="AO45" s="170">
        <v>2.16</v>
      </c>
      <c r="AP45" s="170">
        <v>2.19</v>
      </c>
      <c r="AQ45" s="170">
        <v>2.2400000000000002</v>
      </c>
      <c r="AR45" s="170">
        <v>2.3199999999999998</v>
      </c>
      <c r="AS45" s="170">
        <v>2.48</v>
      </c>
      <c r="AT45" s="170">
        <v>2.5099999999999998</v>
      </c>
      <c r="AU45" s="170">
        <v>2.52</v>
      </c>
      <c r="AV45" s="170">
        <v>2.4700000000000002</v>
      </c>
      <c r="AW45" s="170">
        <v>2.4900000000000002</v>
      </c>
      <c r="AX45" s="170">
        <v>2.6538274858999999</v>
      </c>
      <c r="AY45" s="170">
        <v>2.5923327146999999</v>
      </c>
      <c r="AZ45" s="170">
        <v>2.575583</v>
      </c>
      <c r="BA45" s="170">
        <v>2.5704859999999998</v>
      </c>
      <c r="BB45" s="236">
        <v>2.5688960000000001</v>
      </c>
      <c r="BC45" s="236">
        <v>2.564406</v>
      </c>
      <c r="BD45" s="236">
        <v>2.5492020000000002</v>
      </c>
      <c r="BE45" s="236">
        <v>2.5507179999999998</v>
      </c>
      <c r="BF45" s="236">
        <v>2.554834</v>
      </c>
      <c r="BG45" s="236">
        <v>2.5324879999999999</v>
      </c>
      <c r="BH45" s="236">
        <v>2.5033059999999998</v>
      </c>
      <c r="BI45" s="236">
        <v>2.498278</v>
      </c>
      <c r="BJ45" s="236">
        <v>2.4960640000000001</v>
      </c>
      <c r="BK45" s="236">
        <v>2.5140229999999999</v>
      </c>
      <c r="BL45" s="236">
        <v>2.5091749999999999</v>
      </c>
      <c r="BM45" s="236">
        <v>2.5141870000000002</v>
      </c>
      <c r="BN45" s="236">
        <v>2.5195310000000002</v>
      </c>
      <c r="BO45" s="236">
        <v>2.5204230000000001</v>
      </c>
      <c r="BP45" s="236">
        <v>2.5098440000000002</v>
      </c>
      <c r="BQ45" s="236">
        <v>2.5162390000000001</v>
      </c>
      <c r="BR45" s="236">
        <v>2.5256310000000002</v>
      </c>
      <c r="BS45" s="236">
        <v>2.5090129999999999</v>
      </c>
      <c r="BT45" s="236">
        <v>2.4841150000000001</v>
      </c>
      <c r="BU45" s="236">
        <v>2.4817870000000002</v>
      </c>
      <c r="BV45" s="236">
        <v>2.4820009999999999</v>
      </c>
    </row>
    <row r="46" spans="1:74" ht="11.15" customHeight="1" x14ac:dyDescent="0.25">
      <c r="A46" s="15"/>
      <c r="B46" s="23"/>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237"/>
      <c r="BC46" s="237"/>
      <c r="BD46" s="237"/>
      <c r="BE46" s="237"/>
      <c r="BF46" s="237"/>
      <c r="BG46" s="237"/>
      <c r="BH46" s="237"/>
      <c r="BI46" s="237"/>
      <c r="BJ46" s="237"/>
      <c r="BK46" s="237"/>
      <c r="BL46" s="237"/>
      <c r="BM46" s="237"/>
      <c r="BN46" s="237"/>
      <c r="BO46" s="237"/>
      <c r="BP46" s="237"/>
      <c r="BQ46" s="237"/>
      <c r="BR46" s="237"/>
      <c r="BS46" s="237"/>
      <c r="BT46" s="237"/>
      <c r="BU46" s="237"/>
      <c r="BV46" s="237"/>
    </row>
    <row r="47" spans="1:74" ht="11.15" customHeight="1" x14ac:dyDescent="0.25">
      <c r="A47" s="15"/>
      <c r="B47" s="16" t="s">
        <v>770</v>
      </c>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171"/>
      <c r="BB47" s="237"/>
      <c r="BC47" s="237"/>
      <c r="BD47" s="237"/>
      <c r="BE47" s="237"/>
      <c r="BF47" s="237"/>
      <c r="BG47" s="237"/>
      <c r="BH47" s="237"/>
      <c r="BI47" s="237"/>
      <c r="BJ47" s="237"/>
      <c r="BK47" s="237"/>
      <c r="BL47" s="237"/>
      <c r="BM47" s="237"/>
      <c r="BN47" s="237"/>
      <c r="BO47" s="237"/>
      <c r="BP47" s="237"/>
      <c r="BQ47" s="237"/>
      <c r="BR47" s="237"/>
      <c r="BS47" s="237"/>
      <c r="BT47" s="237"/>
      <c r="BU47" s="237"/>
      <c r="BV47" s="237"/>
    </row>
    <row r="48" spans="1:74" ht="11.15" customHeight="1" x14ac:dyDescent="0.25">
      <c r="A48" s="15"/>
      <c r="B48" s="18"/>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171"/>
      <c r="BB48" s="237"/>
      <c r="BC48" s="237"/>
      <c r="BD48" s="237"/>
      <c r="BE48" s="237"/>
      <c r="BF48" s="237"/>
      <c r="BG48" s="237"/>
      <c r="BH48" s="237"/>
      <c r="BI48" s="237"/>
      <c r="BJ48" s="237"/>
      <c r="BK48" s="237"/>
      <c r="BL48" s="237"/>
      <c r="BM48" s="237"/>
      <c r="BN48" s="237"/>
      <c r="BO48" s="237"/>
      <c r="BP48" s="237"/>
      <c r="BQ48" s="237"/>
      <c r="BR48" s="237"/>
      <c r="BS48" s="237"/>
      <c r="BT48" s="237"/>
      <c r="BU48" s="237"/>
      <c r="BV48" s="237"/>
    </row>
    <row r="49" spans="1:74" ht="11.15" customHeight="1" x14ac:dyDescent="0.25">
      <c r="A49" s="24"/>
      <c r="B49" s="25" t="s">
        <v>536</v>
      </c>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237"/>
      <c r="BC49" s="237"/>
      <c r="BD49" s="237"/>
      <c r="BE49" s="237"/>
      <c r="BF49" s="237"/>
      <c r="BG49" s="237"/>
      <c r="BH49" s="237"/>
      <c r="BI49" s="237"/>
      <c r="BJ49" s="237"/>
      <c r="BK49" s="237"/>
      <c r="BL49" s="237"/>
      <c r="BM49" s="237"/>
      <c r="BN49" s="237"/>
      <c r="BO49" s="237"/>
      <c r="BP49" s="237"/>
      <c r="BQ49" s="237"/>
      <c r="BR49" s="237"/>
      <c r="BS49" s="237"/>
      <c r="BT49" s="237"/>
      <c r="BU49" s="237"/>
      <c r="BV49" s="237"/>
    </row>
    <row r="50" spans="1:74" ht="11.15" customHeight="1" x14ac:dyDescent="0.25">
      <c r="A50" s="24" t="s">
        <v>537</v>
      </c>
      <c r="B50" s="26" t="s">
        <v>1037</v>
      </c>
      <c r="C50" s="190">
        <v>18835.411</v>
      </c>
      <c r="D50" s="190">
        <v>18835.411</v>
      </c>
      <c r="E50" s="190">
        <v>18835.411</v>
      </c>
      <c r="F50" s="190">
        <v>18962.174999999999</v>
      </c>
      <c r="G50" s="190">
        <v>18962.174999999999</v>
      </c>
      <c r="H50" s="190">
        <v>18962.174999999999</v>
      </c>
      <c r="I50" s="190">
        <v>19130.932000000001</v>
      </c>
      <c r="J50" s="190">
        <v>19130.932000000001</v>
      </c>
      <c r="K50" s="190">
        <v>19130.932000000001</v>
      </c>
      <c r="L50" s="190">
        <v>19215.690999999999</v>
      </c>
      <c r="M50" s="190">
        <v>19215.690999999999</v>
      </c>
      <c r="N50" s="190">
        <v>19215.690999999999</v>
      </c>
      <c r="O50" s="190">
        <v>18989.877</v>
      </c>
      <c r="P50" s="190">
        <v>18989.877</v>
      </c>
      <c r="Q50" s="190">
        <v>18989.877</v>
      </c>
      <c r="R50" s="190">
        <v>17378.712</v>
      </c>
      <c r="S50" s="190">
        <v>17378.712</v>
      </c>
      <c r="T50" s="190">
        <v>17378.712</v>
      </c>
      <c r="U50" s="190">
        <v>18743.72</v>
      </c>
      <c r="V50" s="190">
        <v>18743.72</v>
      </c>
      <c r="W50" s="190">
        <v>18743.72</v>
      </c>
      <c r="X50" s="190">
        <v>18924.261999999999</v>
      </c>
      <c r="Y50" s="190">
        <v>18924.261999999999</v>
      </c>
      <c r="Z50" s="190">
        <v>18924.261999999999</v>
      </c>
      <c r="AA50" s="190">
        <v>19216.223999999998</v>
      </c>
      <c r="AB50" s="190">
        <v>19216.223999999998</v>
      </c>
      <c r="AC50" s="190">
        <v>19216.223999999998</v>
      </c>
      <c r="AD50" s="190">
        <v>19544.248</v>
      </c>
      <c r="AE50" s="190">
        <v>19544.248</v>
      </c>
      <c r="AF50" s="190">
        <v>19544.248</v>
      </c>
      <c r="AG50" s="190">
        <v>19672.594000000001</v>
      </c>
      <c r="AH50" s="190">
        <v>19672.594000000001</v>
      </c>
      <c r="AI50" s="190">
        <v>19672.594000000001</v>
      </c>
      <c r="AJ50" s="190">
        <v>20006.181</v>
      </c>
      <c r="AK50" s="190">
        <v>20006.181</v>
      </c>
      <c r="AL50" s="190">
        <v>20006.181</v>
      </c>
      <c r="AM50" s="190">
        <v>19924.088</v>
      </c>
      <c r="AN50" s="190">
        <v>19924.088</v>
      </c>
      <c r="AO50" s="190">
        <v>19924.088</v>
      </c>
      <c r="AP50" s="190">
        <v>19895.271000000001</v>
      </c>
      <c r="AQ50" s="190">
        <v>19895.271000000001</v>
      </c>
      <c r="AR50" s="190">
        <v>19895.271000000001</v>
      </c>
      <c r="AS50" s="190">
        <v>20054.663</v>
      </c>
      <c r="AT50" s="190">
        <v>20054.663</v>
      </c>
      <c r="AU50" s="190">
        <v>20054.663</v>
      </c>
      <c r="AV50" s="190">
        <v>20182.491000000002</v>
      </c>
      <c r="AW50" s="190">
        <v>20182.491000000002</v>
      </c>
      <c r="AX50" s="190">
        <v>20182.491000000002</v>
      </c>
      <c r="AY50" s="190">
        <v>20169.818037000001</v>
      </c>
      <c r="AZ50" s="190">
        <v>20166.526925999999</v>
      </c>
      <c r="BA50" s="190">
        <v>20165.063037</v>
      </c>
      <c r="BB50" s="242">
        <v>20156.16</v>
      </c>
      <c r="BC50" s="242">
        <v>20165.3</v>
      </c>
      <c r="BD50" s="242">
        <v>20183.22</v>
      </c>
      <c r="BE50" s="242">
        <v>20217.490000000002</v>
      </c>
      <c r="BF50" s="242">
        <v>20247.27</v>
      </c>
      <c r="BG50" s="242">
        <v>20280.150000000001</v>
      </c>
      <c r="BH50" s="242">
        <v>20322.3</v>
      </c>
      <c r="BI50" s="242">
        <v>20356.740000000002</v>
      </c>
      <c r="BJ50" s="242">
        <v>20389.64</v>
      </c>
      <c r="BK50" s="242">
        <v>20418.11</v>
      </c>
      <c r="BL50" s="242">
        <v>20450.11</v>
      </c>
      <c r="BM50" s="242">
        <v>20482.759999999998</v>
      </c>
      <c r="BN50" s="242">
        <v>20517.88</v>
      </c>
      <c r="BO50" s="242">
        <v>20550.419999999998</v>
      </c>
      <c r="BP50" s="242">
        <v>20582.2</v>
      </c>
      <c r="BQ50" s="242">
        <v>20613.310000000001</v>
      </c>
      <c r="BR50" s="242">
        <v>20643.54</v>
      </c>
      <c r="BS50" s="242">
        <v>20672.98</v>
      </c>
      <c r="BT50" s="242">
        <v>20702.48</v>
      </c>
      <c r="BU50" s="242">
        <v>20729.66</v>
      </c>
      <c r="BV50" s="242">
        <v>20755.39</v>
      </c>
    </row>
    <row r="51" spans="1:74" ht="11.15" customHeight="1" x14ac:dyDescent="0.25">
      <c r="A51" s="24" t="s">
        <v>25</v>
      </c>
      <c r="B51" s="27" t="s">
        <v>9</v>
      </c>
      <c r="C51" s="54">
        <v>2.1602281093000002</v>
      </c>
      <c r="D51" s="54">
        <v>2.1602281093000002</v>
      </c>
      <c r="E51" s="54">
        <v>2.1602281093000002</v>
      </c>
      <c r="F51" s="54">
        <v>2.1355406156000001</v>
      </c>
      <c r="G51" s="54">
        <v>2.1355406156000001</v>
      </c>
      <c r="H51" s="54">
        <v>2.1355406156000001</v>
      </c>
      <c r="I51" s="54">
        <v>2.3058278645999999</v>
      </c>
      <c r="J51" s="54">
        <v>2.3058278645999999</v>
      </c>
      <c r="K51" s="54">
        <v>2.3058278645999999</v>
      </c>
      <c r="L51" s="54">
        <v>2.5726308483000002</v>
      </c>
      <c r="M51" s="54">
        <v>2.5726308483000002</v>
      </c>
      <c r="N51" s="54">
        <v>2.5726308483000002</v>
      </c>
      <c r="O51" s="54">
        <v>0.82008298092999998</v>
      </c>
      <c r="P51" s="54">
        <v>0.82008298092999998</v>
      </c>
      <c r="Q51" s="54">
        <v>0.82008298092999998</v>
      </c>
      <c r="R51" s="54">
        <v>-8.3506401560000008</v>
      </c>
      <c r="S51" s="54">
        <v>-8.3506401560000008</v>
      </c>
      <c r="T51" s="54">
        <v>-8.3506401560000008</v>
      </c>
      <c r="U51" s="54">
        <v>-2.0240101213999999</v>
      </c>
      <c r="V51" s="54">
        <v>-2.0240101213999999</v>
      </c>
      <c r="W51" s="54">
        <v>-2.0240101213999999</v>
      </c>
      <c r="X51" s="54">
        <v>-1.5166199332000001</v>
      </c>
      <c r="Y51" s="54">
        <v>-1.5166199332000001</v>
      </c>
      <c r="Z51" s="54">
        <v>-1.5166199332000001</v>
      </c>
      <c r="AA51" s="54">
        <v>1.1919350503999999</v>
      </c>
      <c r="AB51" s="54">
        <v>1.1919350503999999</v>
      </c>
      <c r="AC51" s="54">
        <v>1.1919350503999999</v>
      </c>
      <c r="AD51" s="54">
        <v>12.460854405999999</v>
      </c>
      <c r="AE51" s="54">
        <v>12.460854405999999</v>
      </c>
      <c r="AF51" s="54">
        <v>12.460854405999999</v>
      </c>
      <c r="AG51" s="54">
        <v>4.9556544804999998</v>
      </c>
      <c r="AH51" s="54">
        <v>4.9556544804999998</v>
      </c>
      <c r="AI51" s="54">
        <v>4.9556544804999998</v>
      </c>
      <c r="AJ51" s="54">
        <v>5.7171000908999998</v>
      </c>
      <c r="AK51" s="54">
        <v>5.7171000908999998</v>
      </c>
      <c r="AL51" s="54">
        <v>5.7171000908999998</v>
      </c>
      <c r="AM51" s="54">
        <v>3.6836789579000002</v>
      </c>
      <c r="AN51" s="54">
        <v>3.6836789579000002</v>
      </c>
      <c r="AO51" s="54">
        <v>3.6836789579000002</v>
      </c>
      <c r="AP51" s="54">
        <v>1.796042498</v>
      </c>
      <c r="AQ51" s="54">
        <v>1.796042498</v>
      </c>
      <c r="AR51" s="54">
        <v>1.796042498</v>
      </c>
      <c r="AS51" s="54">
        <v>1.9421383881000001</v>
      </c>
      <c r="AT51" s="54">
        <v>1.9421383881000001</v>
      </c>
      <c r="AU51" s="54">
        <v>1.9421383881000001</v>
      </c>
      <c r="AV51" s="54">
        <v>0.88127764114999996</v>
      </c>
      <c r="AW51" s="54">
        <v>0.88127764114999996</v>
      </c>
      <c r="AX51" s="54">
        <v>0.88127764114999996</v>
      </c>
      <c r="AY51" s="54">
        <v>1.2333314178999999</v>
      </c>
      <c r="AZ51" s="54">
        <v>1.2168131657000001</v>
      </c>
      <c r="BA51" s="54">
        <v>1.2094658336999999</v>
      </c>
      <c r="BB51" s="238">
        <v>1.3113140000000001</v>
      </c>
      <c r="BC51" s="238">
        <v>1.357254</v>
      </c>
      <c r="BD51" s="238">
        <v>1.447309</v>
      </c>
      <c r="BE51" s="238">
        <v>0.81190700000000005</v>
      </c>
      <c r="BF51" s="238">
        <v>0.96043440000000002</v>
      </c>
      <c r="BG51" s="238">
        <v>1.1243860000000001</v>
      </c>
      <c r="BH51" s="238">
        <v>0.69272460000000002</v>
      </c>
      <c r="BI51" s="238">
        <v>0.86335649999999997</v>
      </c>
      <c r="BJ51" s="238">
        <v>1.0263800000000001</v>
      </c>
      <c r="BK51" s="238">
        <v>1.2310019999999999</v>
      </c>
      <c r="BL51" s="238">
        <v>1.4062239999999999</v>
      </c>
      <c r="BM51" s="238">
        <v>1.5754600000000001</v>
      </c>
      <c r="BN51" s="238">
        <v>1.7946009999999999</v>
      </c>
      <c r="BO51" s="238">
        <v>1.9097900000000001</v>
      </c>
      <c r="BP51" s="238">
        <v>1.976804</v>
      </c>
      <c r="BQ51" s="238">
        <v>1.9578059999999999</v>
      </c>
      <c r="BR51" s="238">
        <v>1.9571430000000001</v>
      </c>
      <c r="BS51" s="238">
        <v>1.9369799999999999</v>
      </c>
      <c r="BT51" s="238">
        <v>1.870733</v>
      </c>
      <c r="BU51" s="238">
        <v>1.831931</v>
      </c>
      <c r="BV51" s="238">
        <v>1.7938160000000001</v>
      </c>
    </row>
    <row r="52" spans="1:74" ht="11.15" customHeight="1" x14ac:dyDescent="0.25">
      <c r="A52" s="15"/>
      <c r="B52" s="18"/>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237"/>
      <c r="BC52" s="237"/>
      <c r="BD52" s="237"/>
      <c r="BE52" s="237"/>
      <c r="BF52" s="237"/>
      <c r="BG52" s="237"/>
      <c r="BH52" s="237"/>
      <c r="BI52" s="237"/>
      <c r="BJ52" s="237"/>
      <c r="BK52" s="237"/>
      <c r="BL52" s="237"/>
      <c r="BM52" s="237"/>
      <c r="BN52" s="237"/>
      <c r="BO52" s="237"/>
      <c r="BP52" s="237"/>
      <c r="BQ52" s="237"/>
      <c r="BR52" s="237"/>
      <c r="BS52" s="237"/>
      <c r="BT52" s="237"/>
      <c r="BU52" s="237"/>
      <c r="BV52" s="237"/>
    </row>
    <row r="53" spans="1:74" ht="11.15" customHeight="1" x14ac:dyDescent="0.25">
      <c r="A53" s="24"/>
      <c r="B53" s="25" t="s">
        <v>538</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241"/>
      <c r="BC53" s="241"/>
      <c r="BD53" s="241"/>
      <c r="BE53" s="241"/>
      <c r="BF53" s="241"/>
      <c r="BG53" s="241"/>
      <c r="BH53" s="241"/>
      <c r="BI53" s="241"/>
      <c r="BJ53" s="241"/>
      <c r="BK53" s="241"/>
      <c r="BL53" s="241"/>
      <c r="BM53" s="241"/>
      <c r="BN53" s="241"/>
      <c r="BO53" s="241"/>
      <c r="BP53" s="241"/>
      <c r="BQ53" s="241"/>
      <c r="BR53" s="241"/>
      <c r="BS53" s="241"/>
      <c r="BT53" s="241"/>
      <c r="BU53" s="241"/>
      <c r="BV53" s="241"/>
    </row>
    <row r="54" spans="1:74" ht="11.15" customHeight="1" x14ac:dyDescent="0.25">
      <c r="A54" s="24" t="s">
        <v>539</v>
      </c>
      <c r="B54" s="26" t="s">
        <v>1022</v>
      </c>
      <c r="C54" s="54">
        <v>111.56</v>
      </c>
      <c r="D54" s="54">
        <v>111.56</v>
      </c>
      <c r="E54" s="54">
        <v>111.56</v>
      </c>
      <c r="F54" s="54">
        <v>112.184</v>
      </c>
      <c r="G54" s="54">
        <v>112.184</v>
      </c>
      <c r="H54" s="54">
        <v>112.184</v>
      </c>
      <c r="I54" s="54">
        <v>112.55800000000001</v>
      </c>
      <c r="J54" s="54">
        <v>112.55800000000001</v>
      </c>
      <c r="K54" s="54">
        <v>112.55800000000001</v>
      </c>
      <c r="L54" s="54">
        <v>112.91</v>
      </c>
      <c r="M54" s="54">
        <v>112.91</v>
      </c>
      <c r="N54" s="54">
        <v>112.91</v>
      </c>
      <c r="O54" s="54">
        <v>113.42700000000001</v>
      </c>
      <c r="P54" s="54">
        <v>113.42700000000001</v>
      </c>
      <c r="Q54" s="54">
        <v>113.42700000000001</v>
      </c>
      <c r="R54" s="54">
        <v>113.053</v>
      </c>
      <c r="S54" s="54">
        <v>113.053</v>
      </c>
      <c r="T54" s="54">
        <v>113.053</v>
      </c>
      <c r="U54" s="54">
        <v>114.032</v>
      </c>
      <c r="V54" s="54">
        <v>114.032</v>
      </c>
      <c r="W54" s="54">
        <v>114.032</v>
      </c>
      <c r="X54" s="54">
        <v>114.744</v>
      </c>
      <c r="Y54" s="54">
        <v>114.744</v>
      </c>
      <c r="Z54" s="54">
        <v>114.744</v>
      </c>
      <c r="AA54" s="54">
        <v>116.199</v>
      </c>
      <c r="AB54" s="54">
        <v>116.199</v>
      </c>
      <c r="AC54" s="54">
        <v>116.199</v>
      </c>
      <c r="AD54" s="54">
        <v>117.974</v>
      </c>
      <c r="AE54" s="54">
        <v>117.974</v>
      </c>
      <c r="AF54" s="54">
        <v>117.974</v>
      </c>
      <c r="AG54" s="54">
        <v>119.76300000000001</v>
      </c>
      <c r="AH54" s="54">
        <v>119.76300000000001</v>
      </c>
      <c r="AI54" s="54">
        <v>119.76300000000001</v>
      </c>
      <c r="AJ54" s="54">
        <v>121.758</v>
      </c>
      <c r="AK54" s="54">
        <v>121.758</v>
      </c>
      <c r="AL54" s="54">
        <v>121.758</v>
      </c>
      <c r="AM54" s="54">
        <v>124.209</v>
      </c>
      <c r="AN54" s="54">
        <v>124.209</v>
      </c>
      <c r="AO54" s="54">
        <v>124.209</v>
      </c>
      <c r="AP54" s="54">
        <v>126.914</v>
      </c>
      <c r="AQ54" s="54">
        <v>126.914</v>
      </c>
      <c r="AR54" s="54">
        <v>126.914</v>
      </c>
      <c r="AS54" s="54">
        <v>128.27600000000001</v>
      </c>
      <c r="AT54" s="54">
        <v>128.27600000000001</v>
      </c>
      <c r="AU54" s="54">
        <v>128.27600000000001</v>
      </c>
      <c r="AV54" s="54">
        <v>129.50200000000001</v>
      </c>
      <c r="AW54" s="54">
        <v>129.50200000000001</v>
      </c>
      <c r="AX54" s="54">
        <v>129.50200000000001</v>
      </c>
      <c r="AY54" s="54">
        <v>130.32310369999999</v>
      </c>
      <c r="AZ54" s="54">
        <v>130.68835926</v>
      </c>
      <c r="BA54" s="54">
        <v>131.02643703999999</v>
      </c>
      <c r="BB54" s="238">
        <v>131.31309999999999</v>
      </c>
      <c r="BC54" s="238">
        <v>131.61500000000001</v>
      </c>
      <c r="BD54" s="238">
        <v>131.90790000000001</v>
      </c>
      <c r="BE54" s="238">
        <v>132.15600000000001</v>
      </c>
      <c r="BF54" s="238">
        <v>132.4579</v>
      </c>
      <c r="BG54" s="238">
        <v>132.77780000000001</v>
      </c>
      <c r="BH54" s="238">
        <v>133.15199999999999</v>
      </c>
      <c r="BI54" s="238">
        <v>133.4803</v>
      </c>
      <c r="BJ54" s="238">
        <v>133.79929999999999</v>
      </c>
      <c r="BK54" s="238">
        <v>134.1223</v>
      </c>
      <c r="BL54" s="238">
        <v>134.41220000000001</v>
      </c>
      <c r="BM54" s="238">
        <v>134.6825</v>
      </c>
      <c r="BN54" s="238">
        <v>134.916</v>
      </c>
      <c r="BO54" s="238">
        <v>135.16</v>
      </c>
      <c r="BP54" s="238">
        <v>135.3974</v>
      </c>
      <c r="BQ54" s="238">
        <v>135.61689999999999</v>
      </c>
      <c r="BR54" s="238">
        <v>135.8492</v>
      </c>
      <c r="BS54" s="238">
        <v>136.083</v>
      </c>
      <c r="BT54" s="238">
        <v>136.31489999999999</v>
      </c>
      <c r="BU54" s="238">
        <v>136.55449999999999</v>
      </c>
      <c r="BV54" s="238">
        <v>136.79830000000001</v>
      </c>
    </row>
    <row r="55" spans="1:74" ht="11.15" customHeight="1" x14ac:dyDescent="0.25">
      <c r="A55" s="24" t="s">
        <v>26</v>
      </c>
      <c r="B55" s="27" t="s">
        <v>9</v>
      </c>
      <c r="C55" s="54">
        <v>2.0070406436999999</v>
      </c>
      <c r="D55" s="54">
        <v>2.0070406436999999</v>
      </c>
      <c r="E55" s="54">
        <v>2.0070406436999999</v>
      </c>
      <c r="F55" s="54">
        <v>1.8225384839000001</v>
      </c>
      <c r="G55" s="54">
        <v>1.8225384839000001</v>
      </c>
      <c r="H55" s="54">
        <v>1.8225384839000001</v>
      </c>
      <c r="I55" s="54">
        <v>1.6967835201000001</v>
      </c>
      <c r="J55" s="54">
        <v>1.6967835201000001</v>
      </c>
      <c r="K55" s="54">
        <v>1.6967835201000001</v>
      </c>
      <c r="L55" s="54">
        <v>1.5788763438</v>
      </c>
      <c r="M55" s="54">
        <v>1.5788763438</v>
      </c>
      <c r="N55" s="54">
        <v>1.5788763438</v>
      </c>
      <c r="O55" s="54">
        <v>1.6735389028000001</v>
      </c>
      <c r="P55" s="54">
        <v>1.6735389028000001</v>
      </c>
      <c r="Q55" s="54">
        <v>1.6735389028000001</v>
      </c>
      <c r="R55" s="54">
        <v>0.77462026669999995</v>
      </c>
      <c r="S55" s="54">
        <v>0.77462026669999995</v>
      </c>
      <c r="T55" s="54">
        <v>0.77462026669999995</v>
      </c>
      <c r="U55" s="54">
        <v>1.309547078</v>
      </c>
      <c r="V55" s="54">
        <v>1.309547078</v>
      </c>
      <c r="W55" s="54">
        <v>1.309547078</v>
      </c>
      <c r="X55" s="54">
        <v>1.6243025418000001</v>
      </c>
      <c r="Y55" s="54">
        <v>1.6243025418000001</v>
      </c>
      <c r="Z55" s="54">
        <v>1.6243025418000001</v>
      </c>
      <c r="AA55" s="54">
        <v>2.4438625724</v>
      </c>
      <c r="AB55" s="54">
        <v>2.4438625724</v>
      </c>
      <c r="AC55" s="54">
        <v>2.4438625724</v>
      </c>
      <c r="AD55" s="54">
        <v>4.3528256658000002</v>
      </c>
      <c r="AE55" s="54">
        <v>4.3528256658000002</v>
      </c>
      <c r="AF55" s="54">
        <v>4.3528256658000002</v>
      </c>
      <c r="AG55" s="54">
        <v>5.0257822365999996</v>
      </c>
      <c r="AH55" s="54">
        <v>5.0257822365999996</v>
      </c>
      <c r="AI55" s="54">
        <v>5.0257822365999996</v>
      </c>
      <c r="AJ55" s="54">
        <v>6.1127379208999999</v>
      </c>
      <c r="AK55" s="54">
        <v>6.1127379208999999</v>
      </c>
      <c r="AL55" s="54">
        <v>6.1127379208999999</v>
      </c>
      <c r="AM55" s="54">
        <v>6.8933467585999999</v>
      </c>
      <c r="AN55" s="54">
        <v>6.8933467585999999</v>
      </c>
      <c r="AO55" s="54">
        <v>6.8933467585999999</v>
      </c>
      <c r="AP55" s="54">
        <v>7.5779409021999999</v>
      </c>
      <c r="AQ55" s="54">
        <v>7.5779409021999999</v>
      </c>
      <c r="AR55" s="54">
        <v>7.5779409021999999</v>
      </c>
      <c r="AS55" s="54">
        <v>7.1082053722999996</v>
      </c>
      <c r="AT55" s="54">
        <v>7.1082053722999996</v>
      </c>
      <c r="AU55" s="54">
        <v>7.1082053722999996</v>
      </c>
      <c r="AV55" s="54">
        <v>6.3601570328000001</v>
      </c>
      <c r="AW55" s="54">
        <v>6.3601570328000001</v>
      </c>
      <c r="AX55" s="54">
        <v>6.3601570328000001</v>
      </c>
      <c r="AY55" s="54">
        <v>4.9224321134000002</v>
      </c>
      <c r="AZ55" s="54">
        <v>5.216497403</v>
      </c>
      <c r="BA55" s="54">
        <v>5.4886820093999997</v>
      </c>
      <c r="BB55" s="238">
        <v>3.4661819999999999</v>
      </c>
      <c r="BC55" s="238">
        <v>3.7040769999999998</v>
      </c>
      <c r="BD55" s="238">
        <v>3.934898</v>
      </c>
      <c r="BE55" s="238">
        <v>3.0247449999999998</v>
      </c>
      <c r="BF55" s="238">
        <v>3.260097</v>
      </c>
      <c r="BG55" s="238">
        <v>3.5094289999999999</v>
      </c>
      <c r="BH55" s="238">
        <v>2.818486</v>
      </c>
      <c r="BI55" s="238">
        <v>3.0720299999999998</v>
      </c>
      <c r="BJ55" s="238">
        <v>3.3182990000000001</v>
      </c>
      <c r="BK55" s="238">
        <v>2.9152390000000001</v>
      </c>
      <c r="BL55" s="238">
        <v>2.849431</v>
      </c>
      <c r="BM55" s="238">
        <v>2.7903500000000001</v>
      </c>
      <c r="BN55" s="238">
        <v>2.7437849999999999</v>
      </c>
      <c r="BO55" s="238">
        <v>2.6934900000000002</v>
      </c>
      <c r="BP55" s="238">
        <v>2.6453410000000002</v>
      </c>
      <c r="BQ55" s="238">
        <v>2.6188180000000001</v>
      </c>
      <c r="BR55" s="238">
        <v>2.5602459999999998</v>
      </c>
      <c r="BS55" s="238">
        <v>2.4892919999999998</v>
      </c>
      <c r="BT55" s="238">
        <v>2.3754080000000002</v>
      </c>
      <c r="BU55" s="238">
        <v>2.30308</v>
      </c>
      <c r="BV55" s="238">
        <v>2.2414450000000001</v>
      </c>
    </row>
    <row r="56" spans="1:74" ht="11.15" customHeight="1" x14ac:dyDescent="0.25">
      <c r="A56" s="12"/>
      <c r="B56" s="18"/>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243"/>
      <c r="BC56" s="243"/>
      <c r="BD56" s="243"/>
      <c r="BE56" s="243"/>
      <c r="BF56" s="243"/>
      <c r="BG56" s="243"/>
      <c r="BH56" s="243"/>
      <c r="BI56" s="243"/>
      <c r="BJ56" s="243"/>
      <c r="BK56" s="243"/>
      <c r="BL56" s="243"/>
      <c r="BM56" s="243"/>
      <c r="BN56" s="243"/>
      <c r="BO56" s="243"/>
      <c r="BP56" s="243"/>
      <c r="BQ56" s="243"/>
      <c r="BR56" s="243"/>
      <c r="BS56" s="243"/>
      <c r="BT56" s="243"/>
      <c r="BU56" s="243"/>
      <c r="BV56" s="243"/>
    </row>
    <row r="57" spans="1:74" ht="11.15" customHeight="1" x14ac:dyDescent="0.25">
      <c r="A57" s="24"/>
      <c r="B57" s="25" t="s">
        <v>540</v>
      </c>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241"/>
      <c r="BC57" s="241"/>
      <c r="BD57" s="241"/>
      <c r="BE57" s="241"/>
      <c r="BF57" s="241"/>
      <c r="BG57" s="241"/>
      <c r="BH57" s="241"/>
      <c r="BI57" s="241"/>
      <c r="BJ57" s="241"/>
      <c r="BK57" s="241"/>
      <c r="BL57" s="241"/>
      <c r="BM57" s="241"/>
      <c r="BN57" s="241"/>
      <c r="BO57" s="241"/>
      <c r="BP57" s="241"/>
      <c r="BQ57" s="241"/>
      <c r="BR57" s="241"/>
      <c r="BS57" s="241"/>
      <c r="BT57" s="241"/>
      <c r="BU57" s="241"/>
      <c r="BV57" s="241"/>
    </row>
    <row r="58" spans="1:74" ht="11.15" customHeight="1" x14ac:dyDescent="0.25">
      <c r="A58" s="24" t="s">
        <v>541</v>
      </c>
      <c r="B58" s="26" t="s">
        <v>1037</v>
      </c>
      <c r="C58" s="190">
        <v>14791.2</v>
      </c>
      <c r="D58" s="190">
        <v>14835.3</v>
      </c>
      <c r="E58" s="190">
        <v>14843.9</v>
      </c>
      <c r="F58" s="190">
        <v>14811.8</v>
      </c>
      <c r="G58" s="190">
        <v>14814.7</v>
      </c>
      <c r="H58" s="190">
        <v>14841.3</v>
      </c>
      <c r="I58" s="190">
        <v>14871.8</v>
      </c>
      <c r="J58" s="190">
        <v>14960.3</v>
      </c>
      <c r="K58" s="190">
        <v>15000.7</v>
      </c>
      <c r="L58" s="190">
        <v>15022.4</v>
      </c>
      <c r="M58" s="190">
        <v>15084.2</v>
      </c>
      <c r="N58" s="190">
        <v>15018.1</v>
      </c>
      <c r="O58" s="190">
        <v>15149.7</v>
      </c>
      <c r="P58" s="190">
        <v>15232.8</v>
      </c>
      <c r="Q58" s="190">
        <v>15008.5</v>
      </c>
      <c r="R58" s="190">
        <v>17246.2</v>
      </c>
      <c r="S58" s="190">
        <v>16423.400000000001</v>
      </c>
      <c r="T58" s="190">
        <v>16272.5</v>
      </c>
      <c r="U58" s="190">
        <v>16372.2</v>
      </c>
      <c r="V58" s="190">
        <v>15739.2</v>
      </c>
      <c r="W58" s="190">
        <v>15799.7</v>
      </c>
      <c r="X58" s="190">
        <v>15729.1</v>
      </c>
      <c r="Y58" s="190">
        <v>15522.5</v>
      </c>
      <c r="Z58" s="190">
        <v>15536.5</v>
      </c>
      <c r="AA58" s="190">
        <v>17099.2</v>
      </c>
      <c r="AB58" s="190">
        <v>15662.7</v>
      </c>
      <c r="AC58" s="190">
        <v>19213.900000000001</v>
      </c>
      <c r="AD58" s="190">
        <v>16264.7</v>
      </c>
      <c r="AE58" s="190">
        <v>15790.4</v>
      </c>
      <c r="AF58" s="190">
        <v>15708.6</v>
      </c>
      <c r="AG58" s="190">
        <v>15821.9</v>
      </c>
      <c r="AH58" s="190">
        <v>15802.4</v>
      </c>
      <c r="AI58" s="190">
        <v>15580.2</v>
      </c>
      <c r="AJ58" s="190">
        <v>15584.9</v>
      </c>
      <c r="AK58" s="190">
        <v>15543.5</v>
      </c>
      <c r="AL58" s="190">
        <v>15483.6</v>
      </c>
      <c r="AM58" s="190">
        <v>15137.7</v>
      </c>
      <c r="AN58" s="190">
        <v>15125.6</v>
      </c>
      <c r="AO58" s="190">
        <v>15064.1</v>
      </c>
      <c r="AP58" s="190">
        <v>15055.2</v>
      </c>
      <c r="AQ58" s="190">
        <v>15036.4</v>
      </c>
      <c r="AR58" s="190">
        <v>14973.1</v>
      </c>
      <c r="AS58" s="190">
        <v>15100.2</v>
      </c>
      <c r="AT58" s="190">
        <v>15149.6</v>
      </c>
      <c r="AU58" s="190">
        <v>15172.2</v>
      </c>
      <c r="AV58" s="190">
        <v>15274.2</v>
      </c>
      <c r="AW58" s="190">
        <v>15332.9</v>
      </c>
      <c r="AX58" s="190">
        <v>15367.3</v>
      </c>
      <c r="AY58" s="190">
        <v>15591.1</v>
      </c>
      <c r="AZ58" s="190">
        <v>15621.5</v>
      </c>
      <c r="BA58" s="190">
        <v>15608.958221999999</v>
      </c>
      <c r="BB58" s="242">
        <v>15591.4</v>
      </c>
      <c r="BC58" s="242">
        <v>15611.43</v>
      </c>
      <c r="BD58" s="242">
        <v>15635.42</v>
      </c>
      <c r="BE58" s="242">
        <v>15667.8</v>
      </c>
      <c r="BF58" s="242">
        <v>15696.37</v>
      </c>
      <c r="BG58" s="242">
        <v>15725.58</v>
      </c>
      <c r="BH58" s="242">
        <v>15750.34</v>
      </c>
      <c r="BI58" s="242">
        <v>15784.61</v>
      </c>
      <c r="BJ58" s="242">
        <v>15823.33</v>
      </c>
      <c r="BK58" s="242">
        <v>15870.99</v>
      </c>
      <c r="BL58" s="242">
        <v>15915.21</v>
      </c>
      <c r="BM58" s="242">
        <v>15960.49</v>
      </c>
      <c r="BN58" s="242">
        <v>16011.66</v>
      </c>
      <c r="BO58" s="242">
        <v>16055.45</v>
      </c>
      <c r="BP58" s="242">
        <v>16096.67</v>
      </c>
      <c r="BQ58" s="242">
        <v>16134.27</v>
      </c>
      <c r="BR58" s="242">
        <v>16171.16</v>
      </c>
      <c r="BS58" s="242">
        <v>16206.28</v>
      </c>
      <c r="BT58" s="242">
        <v>16234.01</v>
      </c>
      <c r="BU58" s="242">
        <v>16269.79</v>
      </c>
      <c r="BV58" s="242">
        <v>16308.01</v>
      </c>
    </row>
    <row r="59" spans="1:74" ht="11.15" customHeight="1" x14ac:dyDescent="0.25">
      <c r="A59" s="24" t="s">
        <v>27</v>
      </c>
      <c r="B59" s="27" t="s">
        <v>9</v>
      </c>
      <c r="C59" s="54">
        <v>4.3551880569000003</v>
      </c>
      <c r="D59" s="54">
        <v>4.4857167005000003</v>
      </c>
      <c r="E59" s="54">
        <v>4.2255004529000004</v>
      </c>
      <c r="F59" s="54">
        <v>3.7538789148</v>
      </c>
      <c r="G59" s="54">
        <v>3.4495520470000001</v>
      </c>
      <c r="H59" s="54">
        <v>3.2445443099000002</v>
      </c>
      <c r="I59" s="54">
        <v>2.9903047091000001</v>
      </c>
      <c r="J59" s="54">
        <v>3.2100724388000001</v>
      </c>
      <c r="K59" s="54">
        <v>3.4845056430999999</v>
      </c>
      <c r="L59" s="54">
        <v>3.3021138479999999</v>
      </c>
      <c r="M59" s="54">
        <v>3.3964643868</v>
      </c>
      <c r="N59" s="54">
        <v>1.65704345</v>
      </c>
      <c r="O59" s="54">
        <v>2.4237384391000001</v>
      </c>
      <c r="P59" s="54">
        <v>2.6794200319999999</v>
      </c>
      <c r="Q59" s="54">
        <v>1.1088730051</v>
      </c>
      <c r="R59" s="54">
        <v>16.435544632999999</v>
      </c>
      <c r="S59" s="54">
        <v>10.858809156</v>
      </c>
      <c r="T59" s="54">
        <v>9.6433600829999992</v>
      </c>
      <c r="U59" s="54">
        <v>10.088893072999999</v>
      </c>
      <c r="V59" s="54">
        <v>5.2064463948000004</v>
      </c>
      <c r="W59" s="54">
        <v>5.3264181004999998</v>
      </c>
      <c r="X59" s="54">
        <v>4.7043082329999999</v>
      </c>
      <c r="Y59" s="54">
        <v>2.9056893969000002</v>
      </c>
      <c r="Z59" s="54">
        <v>3.451834786</v>
      </c>
      <c r="AA59" s="54">
        <v>12.868241615000001</v>
      </c>
      <c r="AB59" s="54">
        <v>2.8221994643000001</v>
      </c>
      <c r="AC59" s="54">
        <v>28.020121930999998</v>
      </c>
      <c r="AD59" s="54">
        <v>-5.6911087660000002</v>
      </c>
      <c r="AE59" s="54">
        <v>-3.8542567312</v>
      </c>
      <c r="AF59" s="54">
        <v>-3.4653556613999998</v>
      </c>
      <c r="AG59" s="54">
        <v>-3.3611854240999999</v>
      </c>
      <c r="AH59" s="54">
        <v>0.40154518653999999</v>
      </c>
      <c r="AI59" s="54">
        <v>-1.3892668848</v>
      </c>
      <c r="AJ59" s="54">
        <v>-0.91677209758</v>
      </c>
      <c r="AK59" s="54">
        <v>0.13528748591</v>
      </c>
      <c r="AL59" s="54">
        <v>-0.34048852701999999</v>
      </c>
      <c r="AM59" s="54">
        <v>-11.471296903000001</v>
      </c>
      <c r="AN59" s="54">
        <v>-3.429166108</v>
      </c>
      <c r="AO59" s="54">
        <v>-21.597905683</v>
      </c>
      <c r="AP59" s="54">
        <v>-7.4363498866000004</v>
      </c>
      <c r="AQ59" s="54">
        <v>-4.7750531969000001</v>
      </c>
      <c r="AR59" s="54">
        <v>-4.6821486319999996</v>
      </c>
      <c r="AS59" s="54">
        <v>-4.5613990733999996</v>
      </c>
      <c r="AT59" s="54">
        <v>-4.1310180731999999</v>
      </c>
      <c r="AU59" s="54">
        <v>-2.6187083605999999</v>
      </c>
      <c r="AV59" s="54">
        <v>-1.9935963657</v>
      </c>
      <c r="AW59" s="54">
        <v>-1.3549071959000001</v>
      </c>
      <c r="AX59" s="54">
        <v>-0.75111731122000003</v>
      </c>
      <c r="AY59" s="54">
        <v>2.9951709969000002</v>
      </c>
      <c r="AZ59" s="54">
        <v>3.2785476279000001</v>
      </c>
      <c r="BA59" s="54">
        <v>3.616931793</v>
      </c>
      <c r="BB59" s="238">
        <v>3.5615559999999999</v>
      </c>
      <c r="BC59" s="238">
        <v>3.8242790000000002</v>
      </c>
      <c r="BD59" s="238">
        <v>4.4234179999999999</v>
      </c>
      <c r="BE59" s="238">
        <v>3.7588720000000002</v>
      </c>
      <c r="BF59" s="238">
        <v>3.6091489999999999</v>
      </c>
      <c r="BG59" s="238">
        <v>3.6473100000000001</v>
      </c>
      <c r="BH59" s="238">
        <v>3.1172520000000001</v>
      </c>
      <c r="BI59" s="238">
        <v>2.9460310000000001</v>
      </c>
      <c r="BJ59" s="238">
        <v>2.9675259999999999</v>
      </c>
      <c r="BK59" s="238">
        <v>1.795185</v>
      </c>
      <c r="BL59" s="238">
        <v>1.880152</v>
      </c>
      <c r="BM59" s="238">
        <v>2.2521089999999999</v>
      </c>
      <c r="BN59" s="238">
        <v>2.695487</v>
      </c>
      <c r="BO59" s="238">
        <v>2.8441450000000001</v>
      </c>
      <c r="BP59" s="238">
        <v>2.9499939999999998</v>
      </c>
      <c r="BQ59" s="238">
        <v>2.977303</v>
      </c>
      <c r="BR59" s="238">
        <v>3.0248460000000001</v>
      </c>
      <c r="BS59" s="238">
        <v>3.0568110000000002</v>
      </c>
      <c r="BT59" s="238">
        <v>3.0708549999999999</v>
      </c>
      <c r="BU59" s="238">
        <v>3.0737320000000001</v>
      </c>
      <c r="BV59" s="238">
        <v>3.0630929999999998</v>
      </c>
    </row>
    <row r="60" spans="1:74" ht="11.15" customHeight="1" x14ac:dyDescent="0.25">
      <c r="A60" s="15"/>
      <c r="B60" s="23"/>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237"/>
      <c r="BC60" s="237"/>
      <c r="BD60" s="237"/>
      <c r="BE60" s="237"/>
      <c r="BF60" s="237"/>
      <c r="BG60" s="237"/>
      <c r="BH60" s="237"/>
      <c r="BI60" s="237"/>
      <c r="BJ60" s="237"/>
      <c r="BK60" s="237"/>
      <c r="BL60" s="237"/>
      <c r="BM60" s="237"/>
      <c r="BN60" s="237"/>
      <c r="BO60" s="237"/>
      <c r="BP60" s="237"/>
      <c r="BQ60" s="237"/>
      <c r="BR60" s="237"/>
      <c r="BS60" s="237"/>
      <c r="BT60" s="237"/>
      <c r="BU60" s="237"/>
      <c r="BV60" s="237"/>
    </row>
    <row r="61" spans="1:74" ht="11.15" customHeight="1" x14ac:dyDescent="0.25">
      <c r="A61" s="24"/>
      <c r="B61" s="25" t="s">
        <v>771</v>
      </c>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237"/>
      <c r="BC61" s="237"/>
      <c r="BD61" s="237"/>
      <c r="BE61" s="237"/>
      <c r="BF61" s="237"/>
      <c r="BG61" s="237"/>
      <c r="BH61" s="237"/>
      <c r="BI61" s="237"/>
      <c r="BJ61" s="237"/>
      <c r="BK61" s="237"/>
      <c r="BL61" s="237"/>
      <c r="BM61" s="237"/>
      <c r="BN61" s="237"/>
      <c r="BO61" s="237"/>
      <c r="BP61" s="237"/>
      <c r="BQ61" s="237"/>
      <c r="BR61" s="237"/>
      <c r="BS61" s="237"/>
      <c r="BT61" s="237"/>
      <c r="BU61" s="237"/>
      <c r="BV61" s="237"/>
    </row>
    <row r="62" spans="1:74" ht="11.15" customHeight="1" x14ac:dyDescent="0.25">
      <c r="A62" s="24" t="s">
        <v>542</v>
      </c>
      <c r="B62" s="28" t="s">
        <v>1297</v>
      </c>
      <c r="C62" s="54">
        <v>100.7582</v>
      </c>
      <c r="D62" s="54">
        <v>100.22920000000001</v>
      </c>
      <c r="E62" s="54">
        <v>99.946899999999999</v>
      </c>
      <c r="F62" s="54">
        <v>99.323099999999997</v>
      </c>
      <c r="G62" s="54">
        <v>99.383099999999999</v>
      </c>
      <c r="H62" s="54">
        <v>99.783100000000005</v>
      </c>
      <c r="I62" s="54">
        <v>99.105999999999995</v>
      </c>
      <c r="J62" s="54">
        <v>99.7898</v>
      </c>
      <c r="K62" s="54">
        <v>99.131799999999998</v>
      </c>
      <c r="L62" s="54">
        <v>98.208799999999997</v>
      </c>
      <c r="M62" s="54">
        <v>99.103899999999996</v>
      </c>
      <c r="N62" s="54">
        <v>99.150999999999996</v>
      </c>
      <c r="O62" s="54">
        <v>98.911600000000007</v>
      </c>
      <c r="P62" s="54">
        <v>99.133099999999999</v>
      </c>
      <c r="Q62" s="54">
        <v>94.607399999999998</v>
      </c>
      <c r="R62" s="54">
        <v>79.942099999999996</v>
      </c>
      <c r="S62" s="54">
        <v>83.488</v>
      </c>
      <c r="T62" s="54">
        <v>90.024199999999993</v>
      </c>
      <c r="U62" s="54">
        <v>93.261200000000002</v>
      </c>
      <c r="V62" s="54">
        <v>94.519300000000001</v>
      </c>
      <c r="W62" s="54">
        <v>94.4619</v>
      </c>
      <c r="X62" s="54">
        <v>95.208200000000005</v>
      </c>
      <c r="Y62" s="54">
        <v>95.811499999999995</v>
      </c>
      <c r="Z62" s="54">
        <v>96.444999999999993</v>
      </c>
      <c r="AA62" s="54">
        <v>97.509799999999998</v>
      </c>
      <c r="AB62" s="54">
        <v>93.527600000000007</v>
      </c>
      <c r="AC62" s="54">
        <v>96.397800000000004</v>
      </c>
      <c r="AD62" s="54">
        <v>96.585899999999995</v>
      </c>
      <c r="AE62" s="54">
        <v>97.684299999999993</v>
      </c>
      <c r="AF62" s="54">
        <v>97.680599999999998</v>
      </c>
      <c r="AG62" s="54">
        <v>98.688699999999997</v>
      </c>
      <c r="AH62" s="54">
        <v>98.331299999999999</v>
      </c>
      <c r="AI62" s="54">
        <v>97.423500000000004</v>
      </c>
      <c r="AJ62" s="54">
        <v>98.754999999999995</v>
      </c>
      <c r="AK62" s="54">
        <v>99.6404</v>
      </c>
      <c r="AL62" s="54">
        <v>99.617000000000004</v>
      </c>
      <c r="AM62" s="54">
        <v>99.059600000000003</v>
      </c>
      <c r="AN62" s="54">
        <v>100.2304</v>
      </c>
      <c r="AO62" s="54">
        <v>101.0107</v>
      </c>
      <c r="AP62" s="54">
        <v>101.19410000000001</v>
      </c>
      <c r="AQ62" s="54">
        <v>100.863</v>
      </c>
      <c r="AR62" s="54">
        <v>100.4645</v>
      </c>
      <c r="AS62" s="54">
        <v>100.7345</v>
      </c>
      <c r="AT62" s="54">
        <v>100.9427</v>
      </c>
      <c r="AU62" s="54">
        <v>101.14019999999999</v>
      </c>
      <c r="AV62" s="54">
        <v>101.2055</v>
      </c>
      <c r="AW62" s="54">
        <v>100.50190000000001</v>
      </c>
      <c r="AX62" s="54">
        <v>98.619900000000001</v>
      </c>
      <c r="AY62" s="54">
        <v>100.038</v>
      </c>
      <c r="AZ62" s="54">
        <v>100.15770000000001</v>
      </c>
      <c r="BA62" s="54">
        <v>98.961993827000001</v>
      </c>
      <c r="BB62" s="238">
        <v>99.071730000000002</v>
      </c>
      <c r="BC62" s="238">
        <v>99.101650000000006</v>
      </c>
      <c r="BD62" s="238">
        <v>99.160929999999993</v>
      </c>
      <c r="BE62" s="238">
        <v>99.211960000000005</v>
      </c>
      <c r="BF62" s="238">
        <v>99.358149999999995</v>
      </c>
      <c r="BG62" s="238">
        <v>99.561890000000005</v>
      </c>
      <c r="BH62" s="238">
        <v>99.928190000000001</v>
      </c>
      <c r="BI62" s="238">
        <v>100.1683</v>
      </c>
      <c r="BJ62" s="238">
        <v>100.38720000000001</v>
      </c>
      <c r="BK62" s="238">
        <v>100.5519</v>
      </c>
      <c r="BL62" s="238">
        <v>100.75320000000001</v>
      </c>
      <c r="BM62" s="238">
        <v>100.95820000000001</v>
      </c>
      <c r="BN62" s="238">
        <v>101.1593</v>
      </c>
      <c r="BO62" s="238">
        <v>101.3772</v>
      </c>
      <c r="BP62" s="238">
        <v>101.6045</v>
      </c>
      <c r="BQ62" s="238">
        <v>101.8723</v>
      </c>
      <c r="BR62" s="238">
        <v>102.0947</v>
      </c>
      <c r="BS62" s="238">
        <v>102.3031</v>
      </c>
      <c r="BT62" s="238">
        <v>102.50790000000001</v>
      </c>
      <c r="BU62" s="238">
        <v>102.6802</v>
      </c>
      <c r="BV62" s="238">
        <v>102.83069999999999</v>
      </c>
    </row>
    <row r="63" spans="1:74" ht="11.15" customHeight="1" x14ac:dyDescent="0.25">
      <c r="A63" s="24" t="s">
        <v>28</v>
      </c>
      <c r="B63" s="27" t="s">
        <v>9</v>
      </c>
      <c r="C63" s="54">
        <v>0.61532623673999998</v>
      </c>
      <c r="D63" s="54">
        <v>-0.94636849865999995</v>
      </c>
      <c r="E63" s="54">
        <v>-1.1430962211</v>
      </c>
      <c r="F63" s="54">
        <v>-2.4570586791000002</v>
      </c>
      <c r="G63" s="54">
        <v>-1.5581029773999999</v>
      </c>
      <c r="H63" s="54">
        <v>-1.8689364548</v>
      </c>
      <c r="I63" s="54">
        <v>-2.5446979069000002</v>
      </c>
      <c r="J63" s="54">
        <v>-2.1837408447</v>
      </c>
      <c r="K63" s="54">
        <v>-2.8356803093999998</v>
      </c>
      <c r="L63" s="54">
        <v>-3.2912494301000002</v>
      </c>
      <c r="M63" s="54">
        <v>-2.1466656135000002</v>
      </c>
      <c r="N63" s="54">
        <v>-2.4308880127000001</v>
      </c>
      <c r="O63" s="54">
        <v>-1.8327044349999999</v>
      </c>
      <c r="P63" s="54">
        <v>-1.0935934837000001</v>
      </c>
      <c r="Q63" s="54">
        <v>-5.3423367808000002</v>
      </c>
      <c r="R63" s="54">
        <v>-19.513084066000001</v>
      </c>
      <c r="S63" s="54">
        <v>-15.99376554</v>
      </c>
      <c r="T63" s="54">
        <v>-9.7801130652000001</v>
      </c>
      <c r="U63" s="54">
        <v>-5.8975238633</v>
      </c>
      <c r="V63" s="54">
        <v>-5.2816019272999997</v>
      </c>
      <c r="W63" s="54">
        <v>-4.7107991583000004</v>
      </c>
      <c r="X63" s="54">
        <v>-3.0553270174999998</v>
      </c>
      <c r="Y63" s="54">
        <v>-3.3221699651000001</v>
      </c>
      <c r="Z63" s="54">
        <v>-2.7291706589000002</v>
      </c>
      <c r="AA63" s="54">
        <v>-1.4172250776999999</v>
      </c>
      <c r="AB63" s="54">
        <v>-5.6545190254</v>
      </c>
      <c r="AC63" s="54">
        <v>1.8924523874000001</v>
      </c>
      <c r="AD63" s="54">
        <v>20.819818344000002</v>
      </c>
      <c r="AE63" s="54">
        <v>17.004000574999999</v>
      </c>
      <c r="AF63" s="54">
        <v>8.5048242583999993</v>
      </c>
      <c r="AG63" s="54">
        <v>5.8196763498999999</v>
      </c>
      <c r="AH63" s="54">
        <v>4.0330387549999998</v>
      </c>
      <c r="AI63" s="54">
        <v>3.1352323000000002</v>
      </c>
      <c r="AJ63" s="54">
        <v>3.7253093746000001</v>
      </c>
      <c r="AK63" s="54">
        <v>3.9962843709000002</v>
      </c>
      <c r="AL63" s="54">
        <v>3.2889211467999999</v>
      </c>
      <c r="AM63" s="54">
        <v>1.5893787086</v>
      </c>
      <c r="AN63" s="54">
        <v>7.1666545490000004</v>
      </c>
      <c r="AO63" s="54">
        <v>4.7852751826000004</v>
      </c>
      <c r="AP63" s="54">
        <v>4.7710897760000002</v>
      </c>
      <c r="AQ63" s="54">
        <v>3.2540541314999998</v>
      </c>
      <c r="AR63" s="54">
        <v>2.8500029689000002</v>
      </c>
      <c r="AS63" s="54">
        <v>2.0729830264000002</v>
      </c>
      <c r="AT63" s="54">
        <v>2.6557159318000001</v>
      </c>
      <c r="AU63" s="54">
        <v>3.8149933024</v>
      </c>
      <c r="AV63" s="54">
        <v>2.4813933472</v>
      </c>
      <c r="AW63" s="54">
        <v>0.86460913444999998</v>
      </c>
      <c r="AX63" s="54">
        <v>-1.0009335756</v>
      </c>
      <c r="AY63" s="54">
        <v>0.98768822002000001</v>
      </c>
      <c r="AZ63" s="54">
        <v>-7.2532884234999997E-2</v>
      </c>
      <c r="BA63" s="54">
        <v>-2.0282070837999999</v>
      </c>
      <c r="BB63" s="238">
        <v>-2.0973299999999999</v>
      </c>
      <c r="BC63" s="238">
        <v>-1.746281</v>
      </c>
      <c r="BD63" s="238">
        <v>-1.297547</v>
      </c>
      <c r="BE63" s="238">
        <v>-1.511439</v>
      </c>
      <c r="BF63" s="238">
        <v>-1.5697540000000001</v>
      </c>
      <c r="BG63" s="238">
        <v>-1.560514</v>
      </c>
      <c r="BH63" s="238">
        <v>-1.2621</v>
      </c>
      <c r="BI63" s="238">
        <v>-0.3319377</v>
      </c>
      <c r="BJ63" s="238">
        <v>1.7920510000000001</v>
      </c>
      <c r="BK63" s="238">
        <v>0.51366040000000002</v>
      </c>
      <c r="BL63" s="238">
        <v>0.59458460000000002</v>
      </c>
      <c r="BM63" s="238">
        <v>2.0171670000000002</v>
      </c>
      <c r="BN63" s="238">
        <v>2.107119</v>
      </c>
      <c r="BO63" s="238">
        <v>2.2962099999999999</v>
      </c>
      <c r="BP63" s="238">
        <v>2.4642360000000001</v>
      </c>
      <c r="BQ63" s="238">
        <v>2.6814230000000001</v>
      </c>
      <c r="BR63" s="238">
        <v>2.7542599999999999</v>
      </c>
      <c r="BS63" s="238">
        <v>2.753288</v>
      </c>
      <c r="BT63" s="238">
        <v>2.5815320000000002</v>
      </c>
      <c r="BU63" s="238">
        <v>2.5077240000000001</v>
      </c>
      <c r="BV63" s="238">
        <v>2.434053</v>
      </c>
    </row>
    <row r="64" spans="1:74" ht="11.15" customHeight="1" x14ac:dyDescent="0.25">
      <c r="A64" s="15"/>
      <c r="B64" s="18"/>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237"/>
      <c r="BC64" s="237"/>
      <c r="BD64" s="237"/>
      <c r="BE64" s="237"/>
      <c r="BF64" s="237"/>
      <c r="BG64" s="237"/>
      <c r="BH64" s="237"/>
      <c r="BI64" s="237"/>
      <c r="BJ64" s="237"/>
      <c r="BK64" s="237"/>
      <c r="BL64" s="237"/>
      <c r="BM64" s="237"/>
      <c r="BN64" s="237"/>
      <c r="BO64" s="237"/>
      <c r="BP64" s="237"/>
      <c r="BQ64" s="237"/>
      <c r="BR64" s="237"/>
      <c r="BS64" s="237"/>
      <c r="BT64" s="237"/>
      <c r="BU64" s="237"/>
      <c r="BV64" s="237"/>
    </row>
    <row r="65" spans="1:74" ht="11.15" customHeight="1" x14ac:dyDescent="0.25">
      <c r="A65" s="15"/>
      <c r="B65" s="16" t="s">
        <v>772</v>
      </c>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237"/>
      <c r="BC65" s="237"/>
      <c r="BD65" s="237"/>
      <c r="BE65" s="237"/>
      <c r="BF65" s="237"/>
      <c r="BG65" s="237"/>
      <c r="BH65" s="237"/>
      <c r="BI65" s="237"/>
      <c r="BJ65" s="237"/>
      <c r="BK65" s="237"/>
      <c r="BL65" s="237"/>
      <c r="BM65" s="237"/>
      <c r="BN65" s="237"/>
      <c r="BO65" s="237"/>
      <c r="BP65" s="237"/>
      <c r="BQ65" s="237"/>
      <c r="BR65" s="237"/>
      <c r="BS65" s="237"/>
      <c r="BT65" s="237"/>
      <c r="BU65" s="237"/>
      <c r="BV65" s="237"/>
    </row>
    <row r="66" spans="1:74" ht="11.15" customHeight="1" x14ac:dyDescent="0.25">
      <c r="A66" s="15"/>
      <c r="B66" s="18"/>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237"/>
      <c r="BC66" s="237"/>
      <c r="BD66" s="237"/>
      <c r="BE66" s="237"/>
      <c r="BF66" s="237"/>
      <c r="BG66" s="237"/>
      <c r="BH66" s="237"/>
      <c r="BI66" s="237"/>
      <c r="BJ66" s="237"/>
      <c r="BK66" s="237"/>
      <c r="BL66" s="237"/>
      <c r="BM66" s="237"/>
      <c r="BN66" s="237"/>
      <c r="BO66" s="237"/>
      <c r="BP66" s="237"/>
      <c r="BQ66" s="237"/>
      <c r="BR66" s="237"/>
      <c r="BS66" s="237"/>
      <c r="BT66" s="237"/>
      <c r="BU66" s="237"/>
      <c r="BV66" s="237"/>
    </row>
    <row r="67" spans="1:74" ht="11.15" customHeight="1" x14ac:dyDescent="0.25">
      <c r="A67" s="24" t="s">
        <v>543</v>
      </c>
      <c r="B67" s="29" t="s">
        <v>773</v>
      </c>
      <c r="C67" s="190">
        <v>861.54186413000002</v>
      </c>
      <c r="D67" s="190">
        <v>721.53446431999998</v>
      </c>
      <c r="E67" s="190">
        <v>634.07216879999999</v>
      </c>
      <c r="F67" s="190">
        <v>289.04407414999997</v>
      </c>
      <c r="G67" s="190">
        <v>159.04825582999999</v>
      </c>
      <c r="H67" s="190">
        <v>34.301330116999999</v>
      </c>
      <c r="I67" s="190">
        <v>5.2700301378000001</v>
      </c>
      <c r="J67" s="190">
        <v>10.280430689999999</v>
      </c>
      <c r="K67" s="190">
        <v>41.395116108000003</v>
      </c>
      <c r="L67" s="190">
        <v>254.9214499</v>
      </c>
      <c r="M67" s="190">
        <v>591.28720662000001</v>
      </c>
      <c r="N67" s="190">
        <v>717.69563199000004</v>
      </c>
      <c r="O67" s="190">
        <v>741.18945052000004</v>
      </c>
      <c r="P67" s="190">
        <v>653.66530422000005</v>
      </c>
      <c r="Q67" s="190">
        <v>485.47080167000001</v>
      </c>
      <c r="R67" s="190">
        <v>360.07239509999999</v>
      </c>
      <c r="S67" s="190">
        <v>157.04727009999999</v>
      </c>
      <c r="T67" s="190">
        <v>25.660212541</v>
      </c>
      <c r="U67" s="190">
        <v>4.6737164811999996</v>
      </c>
      <c r="V67" s="190">
        <v>7.2798850232000003</v>
      </c>
      <c r="W67" s="190">
        <v>58.493589389999997</v>
      </c>
      <c r="X67" s="190">
        <v>248.37713095000001</v>
      </c>
      <c r="Y67" s="190">
        <v>422.90138637000001</v>
      </c>
      <c r="Z67" s="190">
        <v>751.60272296000005</v>
      </c>
      <c r="AA67" s="190">
        <v>804.91856414999995</v>
      </c>
      <c r="AB67" s="190">
        <v>794.09339522000005</v>
      </c>
      <c r="AC67" s="190">
        <v>508.71425326000002</v>
      </c>
      <c r="AD67" s="190">
        <v>308.54102239000002</v>
      </c>
      <c r="AE67" s="190">
        <v>151.38632724999999</v>
      </c>
      <c r="AF67" s="190">
        <v>12.465183869000001</v>
      </c>
      <c r="AG67" s="190">
        <v>4.5534488351000002</v>
      </c>
      <c r="AH67" s="190">
        <v>5.9933897916000003</v>
      </c>
      <c r="AI67" s="190">
        <v>40.198593320999997</v>
      </c>
      <c r="AJ67" s="190">
        <v>180.35454232999999</v>
      </c>
      <c r="AK67" s="190">
        <v>509.35854965999999</v>
      </c>
      <c r="AL67" s="190">
        <v>615.96764904999998</v>
      </c>
      <c r="AM67" s="190">
        <v>912.73411367000006</v>
      </c>
      <c r="AN67" s="190">
        <v>710.04764912999997</v>
      </c>
      <c r="AO67" s="190">
        <v>524.37105530999997</v>
      </c>
      <c r="AP67" s="190">
        <v>341.66508042999999</v>
      </c>
      <c r="AQ67" s="190">
        <v>122.82118723000001</v>
      </c>
      <c r="AR67" s="190">
        <v>26.008002694000002</v>
      </c>
      <c r="AS67" s="190">
        <v>3.5968577721999999</v>
      </c>
      <c r="AT67" s="190">
        <v>5.8964774773000004</v>
      </c>
      <c r="AU67" s="190">
        <v>44.656847009000003</v>
      </c>
      <c r="AV67" s="190">
        <v>256.91610904999999</v>
      </c>
      <c r="AW67" s="190">
        <v>512.91010931000005</v>
      </c>
      <c r="AX67" s="190">
        <v>782.59511185999997</v>
      </c>
      <c r="AY67" s="190">
        <v>714.79995535</v>
      </c>
      <c r="AZ67" s="190">
        <v>619.79301448000001</v>
      </c>
      <c r="BA67" s="190">
        <v>593.11348809000003</v>
      </c>
      <c r="BB67" s="242">
        <v>317.08129310999999</v>
      </c>
      <c r="BC67" s="242">
        <v>140.69255998</v>
      </c>
      <c r="BD67" s="242">
        <v>31.920223849999999</v>
      </c>
      <c r="BE67" s="242">
        <v>6.5194971496000003</v>
      </c>
      <c r="BF67" s="242">
        <v>10.526486030999999</v>
      </c>
      <c r="BG67" s="242">
        <v>57.516209820999997</v>
      </c>
      <c r="BH67" s="242">
        <v>251.73691882</v>
      </c>
      <c r="BI67" s="242">
        <v>499.27637551999999</v>
      </c>
      <c r="BJ67" s="242">
        <v>780.71226042000001</v>
      </c>
      <c r="BK67" s="242">
        <v>848.30754148999995</v>
      </c>
      <c r="BL67" s="242">
        <v>684.46998976999998</v>
      </c>
      <c r="BM67" s="242">
        <v>561.23320233000004</v>
      </c>
      <c r="BN67" s="242">
        <v>317.57167293999998</v>
      </c>
      <c r="BO67" s="242">
        <v>144.95736289999999</v>
      </c>
      <c r="BP67" s="242">
        <v>33.512747515999997</v>
      </c>
      <c r="BQ67" s="242">
        <v>6.5207898302</v>
      </c>
      <c r="BR67" s="242">
        <v>10.511505766999999</v>
      </c>
      <c r="BS67" s="242">
        <v>57.410234948000003</v>
      </c>
      <c r="BT67" s="242">
        <v>251.24682874999999</v>
      </c>
      <c r="BU67" s="242">
        <v>498.54515478000002</v>
      </c>
      <c r="BV67" s="242">
        <v>779.74464050999995</v>
      </c>
    </row>
    <row r="68" spans="1:74" ht="11.15" customHeight="1" x14ac:dyDescent="0.25">
      <c r="A68" s="15"/>
      <c r="B68" s="18"/>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237"/>
      <c r="BC68" s="237"/>
      <c r="BD68" s="237"/>
      <c r="BE68" s="237"/>
      <c r="BF68" s="237"/>
      <c r="BG68" s="237"/>
      <c r="BH68" s="237"/>
      <c r="BI68" s="237"/>
      <c r="BJ68" s="237"/>
      <c r="BK68" s="237"/>
      <c r="BL68" s="237"/>
      <c r="BM68" s="237"/>
      <c r="BN68" s="237"/>
      <c r="BO68" s="237"/>
      <c r="BP68" s="237"/>
      <c r="BQ68" s="237"/>
      <c r="BR68" s="237"/>
      <c r="BS68" s="237"/>
      <c r="BT68" s="237"/>
      <c r="BU68" s="237"/>
      <c r="BV68" s="237"/>
    </row>
    <row r="69" spans="1:74" ht="11.15" customHeight="1" x14ac:dyDescent="0.25">
      <c r="A69" s="24" t="s">
        <v>550</v>
      </c>
      <c r="B69" s="30" t="s">
        <v>3</v>
      </c>
      <c r="C69" s="213">
        <v>8.9649009711000005</v>
      </c>
      <c r="D69" s="213">
        <v>17.942302187999999</v>
      </c>
      <c r="E69" s="213">
        <v>18.235217603999999</v>
      </c>
      <c r="F69" s="213">
        <v>41.573091233</v>
      </c>
      <c r="G69" s="213">
        <v>128.57941833000001</v>
      </c>
      <c r="H69" s="213">
        <v>226.0002131</v>
      </c>
      <c r="I69" s="213">
        <v>372.39540712000002</v>
      </c>
      <c r="J69" s="213">
        <v>334.98275816</v>
      </c>
      <c r="K69" s="213">
        <v>241.57439321999999</v>
      </c>
      <c r="L69" s="213">
        <v>74.600920466000005</v>
      </c>
      <c r="M69" s="213">
        <v>15.96987886</v>
      </c>
      <c r="N69" s="213">
        <v>13.696925672000001</v>
      </c>
      <c r="O69" s="213">
        <v>15.124307934999999</v>
      </c>
      <c r="P69" s="213">
        <v>12.422500726999999</v>
      </c>
      <c r="Q69" s="213">
        <v>42.478648061999998</v>
      </c>
      <c r="R69" s="213">
        <v>42.367488174000002</v>
      </c>
      <c r="S69" s="213">
        <v>105.12975847</v>
      </c>
      <c r="T69" s="213">
        <v>246.12981364000001</v>
      </c>
      <c r="U69" s="213">
        <v>397.01425523</v>
      </c>
      <c r="V69" s="213">
        <v>355.94577787999998</v>
      </c>
      <c r="W69" s="213">
        <v>180.29596108000001</v>
      </c>
      <c r="X69" s="213">
        <v>82.077705911999999</v>
      </c>
      <c r="Y69" s="213">
        <v>31.823586560999999</v>
      </c>
      <c r="Z69" s="213">
        <v>6.9533608565999998</v>
      </c>
      <c r="AA69" s="213">
        <v>9.7888349401999992</v>
      </c>
      <c r="AB69" s="213">
        <v>12.028672556</v>
      </c>
      <c r="AC69" s="213">
        <v>28.074723210999998</v>
      </c>
      <c r="AD69" s="213">
        <v>36.182838001</v>
      </c>
      <c r="AE69" s="213">
        <v>100.31604191</v>
      </c>
      <c r="AF69" s="213">
        <v>273.65404102999997</v>
      </c>
      <c r="AG69" s="213">
        <v>346.23853210999999</v>
      </c>
      <c r="AH69" s="213">
        <v>356.72528426000002</v>
      </c>
      <c r="AI69" s="213">
        <v>199.79386711000001</v>
      </c>
      <c r="AJ69" s="213">
        <v>84.066250933999996</v>
      </c>
      <c r="AK69" s="213">
        <v>18.024004096999999</v>
      </c>
      <c r="AL69" s="213">
        <v>25.656675410999998</v>
      </c>
      <c r="AM69" s="213">
        <v>8.6339444622000006</v>
      </c>
      <c r="AN69" s="213">
        <v>11.139732110000001</v>
      </c>
      <c r="AO69" s="213">
        <v>26.909207246000001</v>
      </c>
      <c r="AP69" s="213">
        <v>48.633210843999997</v>
      </c>
      <c r="AQ69" s="213">
        <v>147.01765146</v>
      </c>
      <c r="AR69" s="213">
        <v>270.34753511999997</v>
      </c>
      <c r="AS69" s="213">
        <v>392.36762126999997</v>
      </c>
      <c r="AT69" s="213">
        <v>357.66676799999999</v>
      </c>
      <c r="AU69" s="213">
        <v>199.90893356000001</v>
      </c>
      <c r="AV69" s="213">
        <v>55.557964845999997</v>
      </c>
      <c r="AW69" s="213">
        <v>23.186826027999999</v>
      </c>
      <c r="AX69" s="213">
        <v>10.744908014</v>
      </c>
      <c r="AY69" s="213">
        <v>16.743808682000001</v>
      </c>
      <c r="AZ69" s="213">
        <v>20.125203988999999</v>
      </c>
      <c r="BA69" s="213">
        <v>25.847917899999999</v>
      </c>
      <c r="BB69" s="244">
        <v>46.660331405000001</v>
      </c>
      <c r="BC69" s="244">
        <v>124.75435659</v>
      </c>
      <c r="BD69" s="244">
        <v>243.48744205</v>
      </c>
      <c r="BE69" s="244">
        <v>353.50623168999999</v>
      </c>
      <c r="BF69" s="244">
        <v>328.28163778999999</v>
      </c>
      <c r="BG69" s="244">
        <v>178.48942001</v>
      </c>
      <c r="BH69" s="244">
        <v>64.071546604999995</v>
      </c>
      <c r="BI69" s="244">
        <v>20.949946556</v>
      </c>
      <c r="BJ69" s="244">
        <v>10.340715718</v>
      </c>
      <c r="BK69" s="244">
        <v>10.384083364</v>
      </c>
      <c r="BL69" s="244">
        <v>11.114784867999999</v>
      </c>
      <c r="BM69" s="244">
        <v>21.849498341</v>
      </c>
      <c r="BN69" s="244">
        <v>38.664733237999997</v>
      </c>
      <c r="BO69" s="244">
        <v>117.37914775</v>
      </c>
      <c r="BP69" s="244">
        <v>235.6494003</v>
      </c>
      <c r="BQ69" s="244">
        <v>354.09706734999997</v>
      </c>
      <c r="BR69" s="244">
        <v>328.90076499999998</v>
      </c>
      <c r="BS69" s="244">
        <v>179.08478131000001</v>
      </c>
      <c r="BT69" s="244">
        <v>64.430397454000001</v>
      </c>
      <c r="BU69" s="244">
        <v>21.089336863</v>
      </c>
      <c r="BV69" s="244">
        <v>10.405589018000001</v>
      </c>
    </row>
    <row r="70" spans="1:74" s="318" customFormat="1" ht="12" customHeight="1" x14ac:dyDescent="0.25">
      <c r="A70" s="317"/>
      <c r="B70" s="625" t="s">
        <v>791</v>
      </c>
      <c r="C70" s="648"/>
      <c r="D70" s="648"/>
      <c r="E70" s="648"/>
      <c r="F70" s="648"/>
      <c r="G70" s="648"/>
      <c r="H70" s="648"/>
      <c r="I70" s="648"/>
      <c r="J70" s="648"/>
      <c r="K70" s="648"/>
      <c r="L70" s="648"/>
      <c r="M70" s="648"/>
      <c r="N70" s="648"/>
      <c r="O70" s="648"/>
      <c r="P70" s="648"/>
      <c r="Q70" s="627"/>
      <c r="AY70" s="369"/>
      <c r="AZ70" s="369"/>
      <c r="BA70" s="369"/>
      <c r="BB70" s="369"/>
      <c r="BC70" s="369"/>
      <c r="BD70" s="453"/>
      <c r="BE70" s="453"/>
      <c r="BF70" s="453"/>
      <c r="BG70" s="369"/>
      <c r="BH70" s="369"/>
      <c r="BI70" s="369"/>
      <c r="BJ70" s="369"/>
    </row>
    <row r="71" spans="1:74" s="318" customFormat="1" ht="12" customHeight="1" x14ac:dyDescent="0.25">
      <c r="A71" s="317"/>
      <c r="B71" s="625" t="s">
        <v>792</v>
      </c>
      <c r="C71" s="626"/>
      <c r="D71" s="626"/>
      <c r="E71" s="626"/>
      <c r="F71" s="626"/>
      <c r="G71" s="626"/>
      <c r="H71" s="626"/>
      <c r="I71" s="626"/>
      <c r="J71" s="626"/>
      <c r="K71" s="626"/>
      <c r="L71" s="626"/>
      <c r="M71" s="626"/>
      <c r="N71" s="626"/>
      <c r="O71" s="626"/>
      <c r="P71" s="626"/>
      <c r="Q71" s="627"/>
      <c r="AY71" s="369"/>
      <c r="AZ71" s="369"/>
      <c r="BA71" s="369"/>
      <c r="BB71" s="369"/>
      <c r="BC71" s="369"/>
      <c r="BD71" s="453"/>
      <c r="BE71" s="453"/>
      <c r="BF71" s="453"/>
      <c r="BG71" s="369"/>
      <c r="BH71" s="369"/>
      <c r="BI71" s="369"/>
      <c r="BJ71" s="369"/>
    </row>
    <row r="72" spans="1:74" s="318" customFormat="1" ht="12" customHeight="1" x14ac:dyDescent="0.25">
      <c r="A72" s="317"/>
      <c r="B72" s="625" t="s">
        <v>793</v>
      </c>
      <c r="C72" s="626"/>
      <c r="D72" s="626"/>
      <c r="E72" s="626"/>
      <c r="F72" s="626"/>
      <c r="G72" s="626"/>
      <c r="H72" s="626"/>
      <c r="I72" s="626"/>
      <c r="J72" s="626"/>
      <c r="K72" s="626"/>
      <c r="L72" s="626"/>
      <c r="M72" s="626"/>
      <c r="N72" s="626"/>
      <c r="O72" s="626"/>
      <c r="P72" s="626"/>
      <c r="Q72" s="627"/>
      <c r="AY72" s="369"/>
      <c r="AZ72" s="369"/>
      <c r="BA72" s="369"/>
      <c r="BB72" s="369"/>
      <c r="BC72" s="369"/>
      <c r="BD72" s="453"/>
      <c r="BE72" s="453"/>
      <c r="BF72" s="453"/>
      <c r="BG72" s="369"/>
      <c r="BH72" s="369"/>
      <c r="BI72" s="369"/>
      <c r="BJ72" s="369"/>
    </row>
    <row r="73" spans="1:74" s="318" customFormat="1" ht="12" customHeight="1" x14ac:dyDescent="0.25">
      <c r="A73" s="317"/>
      <c r="B73" s="625" t="s">
        <v>804</v>
      </c>
      <c r="C73" s="627"/>
      <c r="D73" s="627"/>
      <c r="E73" s="627"/>
      <c r="F73" s="627"/>
      <c r="G73" s="627"/>
      <c r="H73" s="627"/>
      <c r="I73" s="627"/>
      <c r="J73" s="627"/>
      <c r="K73" s="627"/>
      <c r="L73" s="627"/>
      <c r="M73" s="627"/>
      <c r="N73" s="627"/>
      <c r="O73" s="627"/>
      <c r="P73" s="627"/>
      <c r="Q73" s="627"/>
      <c r="AY73" s="369"/>
      <c r="AZ73" s="369"/>
      <c r="BA73" s="369"/>
      <c r="BB73" s="369"/>
      <c r="BC73" s="369"/>
      <c r="BD73" s="453"/>
      <c r="BE73" s="453"/>
      <c r="BF73" s="453"/>
      <c r="BG73" s="369"/>
      <c r="BH73" s="369"/>
      <c r="BI73" s="369"/>
      <c r="BJ73" s="369"/>
    </row>
    <row r="74" spans="1:74" s="318" customFormat="1" ht="12" customHeight="1" x14ac:dyDescent="0.25">
      <c r="A74" s="317"/>
      <c r="B74" s="625" t="s">
        <v>807</v>
      </c>
      <c r="C74" s="626"/>
      <c r="D74" s="626"/>
      <c r="E74" s="626"/>
      <c r="F74" s="626"/>
      <c r="G74" s="626"/>
      <c r="H74" s="626"/>
      <c r="I74" s="626"/>
      <c r="J74" s="626"/>
      <c r="K74" s="626"/>
      <c r="L74" s="626"/>
      <c r="M74" s="626"/>
      <c r="N74" s="626"/>
      <c r="O74" s="626"/>
      <c r="P74" s="626"/>
      <c r="Q74" s="627"/>
      <c r="AY74" s="369"/>
      <c r="AZ74" s="369"/>
      <c r="BA74" s="369"/>
      <c r="BB74" s="369"/>
      <c r="BC74" s="369"/>
      <c r="BD74" s="453"/>
      <c r="BE74" s="453"/>
      <c r="BF74" s="453"/>
      <c r="BG74" s="369"/>
      <c r="BH74" s="369"/>
      <c r="BI74" s="369"/>
      <c r="BJ74" s="369"/>
    </row>
    <row r="75" spans="1:74" s="318" customFormat="1" ht="12" customHeight="1" x14ac:dyDescent="0.25">
      <c r="A75" s="317"/>
      <c r="B75" s="628" t="s">
        <v>808</v>
      </c>
      <c r="C75" s="627"/>
      <c r="D75" s="627"/>
      <c r="E75" s="627"/>
      <c r="F75" s="627"/>
      <c r="G75" s="627"/>
      <c r="H75" s="627"/>
      <c r="I75" s="627"/>
      <c r="J75" s="627"/>
      <c r="K75" s="627"/>
      <c r="L75" s="627"/>
      <c r="M75" s="627"/>
      <c r="N75" s="627"/>
      <c r="O75" s="627"/>
      <c r="P75" s="627"/>
      <c r="Q75" s="627"/>
      <c r="AY75" s="369"/>
      <c r="AZ75" s="369"/>
      <c r="BA75" s="369"/>
      <c r="BB75" s="369"/>
      <c r="BC75" s="369"/>
      <c r="BD75" s="453"/>
      <c r="BE75" s="453"/>
      <c r="BF75" s="453"/>
      <c r="BG75" s="369"/>
      <c r="BH75" s="369"/>
      <c r="BI75" s="369"/>
      <c r="BJ75" s="369"/>
    </row>
    <row r="76" spans="1:74" s="318" customFormat="1" ht="12" customHeight="1" x14ac:dyDescent="0.25">
      <c r="A76" s="317"/>
      <c r="B76" s="629" t="s">
        <v>809</v>
      </c>
      <c r="C76" s="630"/>
      <c r="D76" s="630"/>
      <c r="E76" s="630"/>
      <c r="F76" s="630"/>
      <c r="G76" s="630"/>
      <c r="H76" s="630"/>
      <c r="I76" s="630"/>
      <c r="J76" s="630"/>
      <c r="K76" s="630"/>
      <c r="L76" s="630"/>
      <c r="M76" s="630"/>
      <c r="N76" s="630"/>
      <c r="O76" s="630"/>
      <c r="P76" s="630"/>
      <c r="Q76" s="624"/>
      <c r="AY76" s="369"/>
      <c r="AZ76" s="369"/>
      <c r="BA76" s="369"/>
      <c r="BB76" s="369"/>
      <c r="BC76" s="369"/>
      <c r="BD76" s="453"/>
      <c r="BE76" s="453"/>
      <c r="BF76" s="453"/>
      <c r="BG76" s="369"/>
      <c r="BH76" s="369"/>
      <c r="BI76" s="369"/>
      <c r="BJ76" s="369"/>
    </row>
    <row r="77" spans="1:74" s="318" customFormat="1" ht="12" customHeight="1" x14ac:dyDescent="0.25">
      <c r="A77" s="317"/>
      <c r="B77" s="645" t="s">
        <v>790</v>
      </c>
      <c r="C77" s="646"/>
      <c r="D77" s="646"/>
      <c r="E77" s="646"/>
      <c r="F77" s="646"/>
      <c r="G77" s="646"/>
      <c r="H77" s="646"/>
      <c r="I77" s="646"/>
      <c r="J77" s="646"/>
      <c r="K77" s="646"/>
      <c r="L77" s="646"/>
      <c r="M77" s="646"/>
      <c r="N77" s="646"/>
      <c r="O77" s="646"/>
      <c r="P77" s="646"/>
      <c r="Q77" s="646"/>
      <c r="AY77" s="369"/>
      <c r="AZ77" s="369"/>
      <c r="BA77" s="369"/>
      <c r="BB77" s="369"/>
      <c r="BC77" s="369"/>
      <c r="BD77" s="453"/>
      <c r="BE77" s="453"/>
      <c r="BF77" s="453"/>
      <c r="BG77" s="369"/>
      <c r="BH77" s="369"/>
      <c r="BI77" s="369"/>
      <c r="BJ77" s="369"/>
    </row>
    <row r="78" spans="1:74" s="318" customFormat="1" ht="12" customHeight="1" x14ac:dyDescent="0.25">
      <c r="A78" s="317"/>
      <c r="B78" s="636" t="str">
        <f>"Notes: "&amp;"EIA completed modeling and analysis for this report on " &amp;Dates!D2&amp;"."</f>
        <v>Notes: EIA completed modeling and analysis for this report on Thursday April 6, 2023.</v>
      </c>
      <c r="C78" s="637"/>
      <c r="D78" s="637"/>
      <c r="E78" s="637"/>
      <c r="F78" s="637"/>
      <c r="G78" s="637"/>
      <c r="H78" s="637"/>
      <c r="I78" s="637"/>
      <c r="J78" s="637"/>
      <c r="K78" s="637"/>
      <c r="L78" s="637"/>
      <c r="M78" s="637"/>
      <c r="N78" s="637"/>
      <c r="O78" s="637"/>
      <c r="P78" s="637"/>
      <c r="Q78" s="637"/>
      <c r="AY78" s="369"/>
      <c r="AZ78" s="369"/>
      <c r="BA78" s="369"/>
      <c r="BB78" s="369"/>
      <c r="BC78" s="369"/>
      <c r="BD78" s="453"/>
      <c r="BE78" s="453"/>
      <c r="BF78" s="453"/>
      <c r="BG78" s="369"/>
      <c r="BH78" s="369"/>
      <c r="BI78" s="369"/>
      <c r="BJ78" s="369"/>
    </row>
    <row r="79" spans="1:74" s="318" customFormat="1" ht="12" customHeight="1" x14ac:dyDescent="0.25">
      <c r="A79" s="317"/>
      <c r="B79" s="638" t="s">
        <v>338</v>
      </c>
      <c r="C79" s="637"/>
      <c r="D79" s="637"/>
      <c r="E79" s="637"/>
      <c r="F79" s="637"/>
      <c r="G79" s="637"/>
      <c r="H79" s="637"/>
      <c r="I79" s="637"/>
      <c r="J79" s="637"/>
      <c r="K79" s="637"/>
      <c r="L79" s="637"/>
      <c r="M79" s="637"/>
      <c r="N79" s="637"/>
      <c r="O79" s="637"/>
      <c r="P79" s="637"/>
      <c r="Q79" s="637"/>
      <c r="AY79" s="369"/>
      <c r="AZ79" s="369"/>
      <c r="BA79" s="369"/>
      <c r="BB79" s="369"/>
      <c r="BC79" s="369"/>
      <c r="BD79" s="453"/>
      <c r="BE79" s="453"/>
      <c r="BF79" s="453"/>
      <c r="BG79" s="369"/>
      <c r="BH79" s="369"/>
      <c r="BI79" s="369"/>
      <c r="BJ79" s="369"/>
    </row>
    <row r="80" spans="1:74" s="318" customFormat="1" ht="12" customHeight="1" x14ac:dyDescent="0.25">
      <c r="A80" s="317"/>
      <c r="B80" s="647" t="s">
        <v>124</v>
      </c>
      <c r="C80" s="646"/>
      <c r="D80" s="646"/>
      <c r="E80" s="646"/>
      <c r="F80" s="646"/>
      <c r="G80" s="646"/>
      <c r="H80" s="646"/>
      <c r="I80" s="646"/>
      <c r="J80" s="646"/>
      <c r="K80" s="646"/>
      <c r="L80" s="646"/>
      <c r="M80" s="646"/>
      <c r="N80" s="646"/>
      <c r="O80" s="646"/>
      <c r="P80" s="646"/>
      <c r="Q80" s="646"/>
      <c r="AY80" s="369"/>
      <c r="AZ80" s="369"/>
      <c r="BA80" s="369"/>
      <c r="BB80" s="369"/>
      <c r="BC80" s="369"/>
      <c r="BD80" s="453"/>
      <c r="BE80" s="453"/>
      <c r="BF80" s="453"/>
      <c r="BG80" s="369"/>
      <c r="BH80" s="369"/>
      <c r="BI80" s="369"/>
      <c r="BJ80" s="369"/>
    </row>
    <row r="81" spans="1:74" s="318" customFormat="1" ht="12" customHeight="1" x14ac:dyDescent="0.25">
      <c r="A81" s="317"/>
      <c r="B81" s="631" t="s">
        <v>810</v>
      </c>
      <c r="C81" s="630"/>
      <c r="D81" s="630"/>
      <c r="E81" s="630"/>
      <c r="F81" s="630"/>
      <c r="G81" s="630"/>
      <c r="H81" s="630"/>
      <c r="I81" s="630"/>
      <c r="J81" s="630"/>
      <c r="K81" s="630"/>
      <c r="L81" s="630"/>
      <c r="M81" s="630"/>
      <c r="N81" s="630"/>
      <c r="O81" s="630"/>
      <c r="P81" s="630"/>
      <c r="Q81" s="624"/>
      <c r="AY81" s="369"/>
      <c r="AZ81" s="369"/>
      <c r="BA81" s="369"/>
      <c r="BB81" s="369"/>
      <c r="BC81" s="369"/>
      <c r="BD81" s="453"/>
      <c r="BE81" s="453"/>
      <c r="BF81" s="453"/>
      <c r="BG81" s="369"/>
      <c r="BH81" s="369"/>
      <c r="BI81" s="369"/>
      <c r="BJ81" s="369"/>
    </row>
    <row r="82" spans="1:74" s="318" customFormat="1" ht="12" customHeight="1" x14ac:dyDescent="0.25">
      <c r="A82" s="317"/>
      <c r="B82" s="632" t="s">
        <v>811</v>
      </c>
      <c r="C82" s="624"/>
      <c r="D82" s="624"/>
      <c r="E82" s="624"/>
      <c r="F82" s="624"/>
      <c r="G82" s="624"/>
      <c r="H82" s="624"/>
      <c r="I82" s="624"/>
      <c r="J82" s="624"/>
      <c r="K82" s="624"/>
      <c r="L82" s="624"/>
      <c r="M82" s="624"/>
      <c r="N82" s="624"/>
      <c r="O82" s="624"/>
      <c r="P82" s="624"/>
      <c r="Q82" s="624"/>
      <c r="AY82" s="369"/>
      <c r="AZ82" s="369"/>
      <c r="BA82" s="369"/>
      <c r="BB82" s="369"/>
      <c r="BC82" s="369"/>
      <c r="BD82" s="453"/>
      <c r="BE82" s="453"/>
      <c r="BF82" s="453"/>
      <c r="BG82" s="369"/>
      <c r="BH82" s="369"/>
      <c r="BI82" s="369"/>
      <c r="BJ82" s="369"/>
    </row>
    <row r="83" spans="1:74" s="318" customFormat="1" ht="12" customHeight="1" x14ac:dyDescent="0.25">
      <c r="A83" s="317"/>
      <c r="B83" s="632" t="s">
        <v>812</v>
      </c>
      <c r="C83" s="624"/>
      <c r="D83" s="624"/>
      <c r="E83" s="624"/>
      <c r="F83" s="624"/>
      <c r="G83" s="624"/>
      <c r="H83" s="624"/>
      <c r="I83" s="624"/>
      <c r="J83" s="624"/>
      <c r="K83" s="624"/>
      <c r="L83" s="624"/>
      <c r="M83" s="624"/>
      <c r="N83" s="624"/>
      <c r="O83" s="624"/>
      <c r="P83" s="624"/>
      <c r="Q83" s="624"/>
      <c r="AY83" s="369"/>
      <c r="AZ83" s="369"/>
      <c r="BA83" s="369"/>
      <c r="BB83" s="369"/>
      <c r="BC83" s="369"/>
      <c r="BD83" s="453"/>
      <c r="BE83" s="453"/>
      <c r="BF83" s="453"/>
      <c r="BG83" s="369"/>
      <c r="BH83" s="369"/>
      <c r="BI83" s="369"/>
      <c r="BJ83" s="369"/>
    </row>
    <row r="84" spans="1:74" s="318" customFormat="1" ht="12" customHeight="1" x14ac:dyDescent="0.25">
      <c r="A84" s="317"/>
      <c r="B84" s="639" t="s">
        <v>1429</v>
      </c>
      <c r="C84" s="624"/>
      <c r="D84" s="624"/>
      <c r="E84" s="624"/>
      <c r="F84" s="624"/>
      <c r="G84" s="624"/>
      <c r="H84" s="624"/>
      <c r="I84" s="624"/>
      <c r="J84" s="624"/>
      <c r="K84" s="624"/>
      <c r="L84" s="624"/>
      <c r="M84" s="624"/>
      <c r="N84" s="624"/>
      <c r="O84" s="624"/>
      <c r="P84" s="624"/>
      <c r="Q84" s="624"/>
      <c r="AY84" s="369"/>
      <c r="AZ84" s="369"/>
      <c r="BA84" s="369"/>
      <c r="BB84" s="369"/>
      <c r="BC84" s="369"/>
      <c r="BD84" s="453"/>
      <c r="BE84" s="453"/>
      <c r="BF84" s="453"/>
      <c r="BG84" s="369"/>
      <c r="BH84" s="369"/>
      <c r="BI84" s="369"/>
      <c r="BJ84" s="369"/>
    </row>
    <row r="85" spans="1:74" s="318" customFormat="1" ht="12" customHeight="1" x14ac:dyDescent="0.25">
      <c r="A85" s="317"/>
      <c r="B85" s="633" t="s">
        <v>813</v>
      </c>
      <c r="C85" s="634"/>
      <c r="D85" s="634"/>
      <c r="E85" s="634"/>
      <c r="F85" s="634"/>
      <c r="G85" s="634"/>
      <c r="H85" s="634"/>
      <c r="I85" s="634"/>
      <c r="J85" s="634"/>
      <c r="K85" s="634"/>
      <c r="L85" s="634"/>
      <c r="M85" s="634"/>
      <c r="N85" s="634"/>
      <c r="O85" s="634"/>
      <c r="P85" s="634"/>
      <c r="Q85" s="624"/>
      <c r="AY85" s="369"/>
      <c r="AZ85" s="369"/>
      <c r="BA85" s="369"/>
      <c r="BB85" s="369"/>
      <c r="BC85" s="369"/>
      <c r="BD85" s="453"/>
      <c r="BE85" s="453"/>
      <c r="BF85" s="453"/>
      <c r="BG85" s="369"/>
      <c r="BH85" s="369"/>
      <c r="BI85" s="369"/>
      <c r="BJ85" s="369"/>
    </row>
    <row r="86" spans="1:74" s="319" customFormat="1" ht="12" customHeight="1" x14ac:dyDescent="0.25">
      <c r="A86" s="317"/>
      <c r="B86" s="635" t="s">
        <v>1321</v>
      </c>
      <c r="C86" s="624"/>
      <c r="D86" s="624"/>
      <c r="E86" s="624"/>
      <c r="F86" s="624"/>
      <c r="G86" s="624"/>
      <c r="H86" s="624"/>
      <c r="I86" s="624"/>
      <c r="J86" s="624"/>
      <c r="K86" s="624"/>
      <c r="L86" s="624"/>
      <c r="M86" s="624"/>
      <c r="N86" s="624"/>
      <c r="O86" s="624"/>
      <c r="P86" s="624"/>
      <c r="Q86" s="624"/>
      <c r="AY86" s="370"/>
      <c r="AZ86" s="370"/>
      <c r="BA86" s="370"/>
      <c r="BB86" s="370"/>
      <c r="BC86" s="370"/>
      <c r="BD86" s="550"/>
      <c r="BE86" s="550"/>
      <c r="BF86" s="550"/>
      <c r="BG86" s="370"/>
      <c r="BH86" s="370"/>
      <c r="BI86" s="370"/>
      <c r="BJ86" s="370"/>
    </row>
    <row r="87" spans="1:74" s="319" customFormat="1" ht="12" customHeight="1" x14ac:dyDescent="0.25">
      <c r="A87" s="317"/>
      <c r="B87" s="623" t="s">
        <v>1284</v>
      </c>
      <c r="C87" s="624"/>
      <c r="D87" s="624"/>
      <c r="E87" s="624"/>
      <c r="F87" s="624"/>
      <c r="G87" s="624"/>
      <c r="H87" s="624"/>
      <c r="I87" s="624"/>
      <c r="J87" s="624"/>
      <c r="K87" s="624"/>
      <c r="L87" s="624"/>
      <c r="M87" s="624"/>
      <c r="N87" s="624"/>
      <c r="O87" s="624"/>
      <c r="P87" s="624"/>
      <c r="Q87" s="624"/>
      <c r="AY87" s="370"/>
      <c r="AZ87" s="370"/>
      <c r="BA87" s="370"/>
      <c r="BB87" s="370"/>
      <c r="BC87" s="370"/>
      <c r="BD87" s="550"/>
      <c r="BE87" s="550"/>
      <c r="BF87" s="550"/>
      <c r="BG87" s="370"/>
      <c r="BH87" s="370"/>
      <c r="BI87" s="370"/>
      <c r="BJ87" s="370"/>
    </row>
    <row r="88" spans="1:74" x14ac:dyDescent="0.25">
      <c r="A88" s="317"/>
      <c r="BK88" s="245"/>
      <c r="BL88" s="245"/>
      <c r="BM88" s="245"/>
      <c r="BN88" s="245"/>
      <c r="BO88" s="245"/>
      <c r="BP88" s="245"/>
      <c r="BQ88" s="245"/>
      <c r="BR88" s="245"/>
      <c r="BS88" s="245"/>
      <c r="BT88" s="245"/>
      <c r="BU88" s="245"/>
      <c r="BV88" s="245"/>
    </row>
    <row r="89" spans="1:74" x14ac:dyDescent="0.25">
      <c r="BK89" s="245"/>
      <c r="BL89" s="245"/>
      <c r="BM89" s="245"/>
      <c r="BN89" s="245"/>
      <c r="BO89" s="245"/>
      <c r="BP89" s="245"/>
      <c r="BQ89" s="245"/>
      <c r="BR89" s="245"/>
      <c r="BS89" s="245"/>
      <c r="BT89" s="245"/>
      <c r="BU89" s="245"/>
      <c r="BV89" s="245"/>
    </row>
    <row r="90" spans="1:74" x14ac:dyDescent="0.25">
      <c r="B90" s="583"/>
      <c r="BK90" s="245"/>
      <c r="BL90" s="245"/>
      <c r="BM90" s="245"/>
      <c r="BN90" s="245"/>
      <c r="BO90" s="245"/>
      <c r="BP90" s="245"/>
      <c r="BQ90" s="245"/>
      <c r="BR90" s="245"/>
      <c r="BS90" s="245"/>
      <c r="BT90" s="245"/>
      <c r="BU90" s="245"/>
      <c r="BV90" s="245"/>
    </row>
    <row r="91" spans="1:74" x14ac:dyDescent="0.25">
      <c r="BK91" s="245"/>
      <c r="BL91" s="245"/>
      <c r="BM91" s="245"/>
      <c r="BN91" s="245"/>
      <c r="BO91" s="245"/>
      <c r="BP91" s="245"/>
      <c r="BQ91" s="245"/>
      <c r="BR91" s="245"/>
      <c r="BS91" s="245"/>
      <c r="BT91" s="245"/>
      <c r="BU91" s="245"/>
      <c r="BV91" s="245"/>
    </row>
    <row r="92" spans="1:74" x14ac:dyDescent="0.25">
      <c r="BK92" s="245"/>
      <c r="BL92" s="245"/>
      <c r="BM92" s="245"/>
      <c r="BN92" s="245"/>
      <c r="BO92" s="245"/>
      <c r="BP92" s="245"/>
      <c r="BQ92" s="245"/>
      <c r="BR92" s="245"/>
      <c r="BS92" s="245"/>
      <c r="BT92" s="245"/>
      <c r="BU92" s="245"/>
      <c r="BV92" s="245"/>
    </row>
    <row r="93" spans="1:74" x14ac:dyDescent="0.25">
      <c r="BK93" s="245"/>
      <c r="BL93" s="245"/>
      <c r="BM93" s="245"/>
      <c r="BN93" s="245"/>
      <c r="BO93" s="245"/>
      <c r="BP93" s="245"/>
      <c r="BQ93" s="245"/>
      <c r="BR93" s="245"/>
      <c r="BS93" s="245"/>
      <c r="BT93" s="245"/>
      <c r="BU93" s="245"/>
      <c r="BV93" s="245"/>
    </row>
    <row r="94" spans="1:74" x14ac:dyDescent="0.25">
      <c r="BK94" s="245"/>
      <c r="BL94" s="245"/>
      <c r="BM94" s="245"/>
      <c r="BN94" s="245"/>
      <c r="BO94" s="245"/>
      <c r="BP94" s="245"/>
      <c r="BQ94" s="245"/>
      <c r="BR94" s="245"/>
      <c r="BS94" s="245"/>
      <c r="BT94" s="245"/>
      <c r="BU94" s="245"/>
      <c r="BV94" s="245"/>
    </row>
    <row r="95" spans="1:74" x14ac:dyDescent="0.25">
      <c r="BK95" s="245"/>
      <c r="BL95" s="245"/>
      <c r="BM95" s="245"/>
      <c r="BN95" s="245"/>
      <c r="BO95" s="245"/>
      <c r="BP95" s="245"/>
      <c r="BQ95" s="245"/>
      <c r="BR95" s="245"/>
      <c r="BS95" s="245"/>
      <c r="BT95" s="245"/>
      <c r="BU95" s="245"/>
      <c r="BV95" s="245"/>
    </row>
    <row r="96" spans="1:74" x14ac:dyDescent="0.25">
      <c r="BK96" s="245"/>
      <c r="BL96" s="245"/>
      <c r="BM96" s="245"/>
      <c r="BN96" s="245"/>
      <c r="BO96" s="245"/>
      <c r="BP96" s="245"/>
      <c r="BQ96" s="245"/>
      <c r="BR96" s="245"/>
      <c r="BS96" s="245"/>
      <c r="BT96" s="245"/>
      <c r="BU96" s="245"/>
      <c r="BV96" s="245"/>
    </row>
    <row r="97" spans="63:74" x14ac:dyDescent="0.25">
      <c r="BK97" s="245"/>
      <c r="BL97" s="245"/>
      <c r="BM97" s="245"/>
      <c r="BN97" s="245"/>
      <c r="BO97" s="245"/>
      <c r="BP97" s="245"/>
      <c r="BQ97" s="245"/>
      <c r="BR97" s="245"/>
      <c r="BS97" s="245"/>
      <c r="BT97" s="245"/>
      <c r="BU97" s="245"/>
      <c r="BV97" s="245"/>
    </row>
    <row r="98" spans="63:74" x14ac:dyDescent="0.25">
      <c r="BK98" s="245"/>
      <c r="BL98" s="245"/>
      <c r="BM98" s="245"/>
      <c r="BN98" s="245"/>
      <c r="BO98" s="245"/>
      <c r="BP98" s="245"/>
      <c r="BQ98" s="245"/>
      <c r="BR98" s="245"/>
      <c r="BS98" s="245"/>
      <c r="BT98" s="245"/>
      <c r="BU98" s="245"/>
      <c r="BV98" s="245"/>
    </row>
    <row r="99" spans="63:74" x14ac:dyDescent="0.25">
      <c r="BK99" s="245"/>
      <c r="BL99" s="245"/>
      <c r="BM99" s="245"/>
      <c r="BN99" s="245"/>
      <c r="BO99" s="245"/>
      <c r="BP99" s="245"/>
      <c r="BQ99" s="245"/>
      <c r="BR99" s="245"/>
      <c r="BS99" s="245"/>
      <c r="BT99" s="245"/>
      <c r="BU99" s="245"/>
      <c r="BV99" s="245"/>
    </row>
    <row r="100" spans="63:74" x14ac:dyDescent="0.25">
      <c r="BK100" s="245"/>
      <c r="BL100" s="245"/>
      <c r="BM100" s="245"/>
      <c r="BN100" s="245"/>
      <c r="BO100" s="245"/>
      <c r="BP100" s="245"/>
      <c r="BQ100" s="245"/>
      <c r="BR100" s="245"/>
      <c r="BS100" s="245"/>
      <c r="BT100" s="245"/>
      <c r="BU100" s="245"/>
      <c r="BV100" s="245"/>
    </row>
    <row r="101" spans="63:74" x14ac:dyDescent="0.25">
      <c r="BK101" s="245"/>
      <c r="BL101" s="245"/>
      <c r="BM101" s="245"/>
      <c r="BN101" s="245"/>
      <c r="BO101" s="245"/>
      <c r="BP101" s="245"/>
      <c r="BQ101" s="245"/>
      <c r="BR101" s="245"/>
      <c r="BS101" s="245"/>
      <c r="BT101" s="245"/>
      <c r="BU101" s="245"/>
      <c r="BV101" s="245"/>
    </row>
    <row r="102" spans="63:74" x14ac:dyDescent="0.25">
      <c r="BK102" s="245"/>
      <c r="BL102" s="245"/>
      <c r="BM102" s="245"/>
      <c r="BN102" s="245"/>
      <c r="BO102" s="245"/>
      <c r="BP102" s="245"/>
      <c r="BQ102" s="245"/>
      <c r="BR102" s="245"/>
      <c r="BS102" s="245"/>
      <c r="BT102" s="245"/>
      <c r="BU102" s="245"/>
      <c r="BV102" s="245"/>
    </row>
    <row r="103" spans="63:74" x14ac:dyDescent="0.25">
      <c r="BK103" s="245"/>
      <c r="BL103" s="245"/>
      <c r="BM103" s="245"/>
      <c r="BN103" s="245"/>
      <c r="BO103" s="245"/>
      <c r="BP103" s="245"/>
      <c r="BQ103" s="245"/>
      <c r="BR103" s="245"/>
      <c r="BS103" s="245"/>
      <c r="BT103" s="245"/>
      <c r="BU103" s="245"/>
      <c r="BV103" s="245"/>
    </row>
    <row r="104" spans="63:74" x14ac:dyDescent="0.25">
      <c r="BK104" s="245"/>
      <c r="BL104" s="245"/>
      <c r="BM104" s="245"/>
      <c r="BN104" s="245"/>
      <c r="BO104" s="245"/>
      <c r="BP104" s="245"/>
      <c r="BQ104" s="245"/>
      <c r="BR104" s="245"/>
      <c r="BS104" s="245"/>
      <c r="BT104" s="245"/>
      <c r="BU104" s="245"/>
      <c r="BV104" s="245"/>
    </row>
    <row r="105" spans="63:74" x14ac:dyDescent="0.25">
      <c r="BK105" s="245"/>
      <c r="BL105" s="245"/>
      <c r="BM105" s="245"/>
      <c r="BN105" s="245"/>
      <c r="BO105" s="245"/>
      <c r="BP105" s="245"/>
      <c r="BQ105" s="245"/>
      <c r="BR105" s="245"/>
      <c r="BS105" s="245"/>
      <c r="BT105" s="245"/>
      <c r="BU105" s="245"/>
      <c r="BV105" s="245"/>
    </row>
    <row r="106" spans="63:74" x14ac:dyDescent="0.25">
      <c r="BK106" s="245"/>
      <c r="BL106" s="245"/>
      <c r="BM106" s="245"/>
      <c r="BN106" s="245"/>
      <c r="BO106" s="245"/>
      <c r="BP106" s="245"/>
      <c r="BQ106" s="245"/>
      <c r="BR106" s="245"/>
      <c r="BS106" s="245"/>
      <c r="BT106" s="245"/>
      <c r="BU106" s="245"/>
      <c r="BV106" s="245"/>
    </row>
    <row r="107" spans="63:74" x14ac:dyDescent="0.25">
      <c r="BK107" s="245"/>
      <c r="BL107" s="245"/>
      <c r="BM107" s="245"/>
      <c r="BN107" s="245"/>
      <c r="BO107" s="245"/>
      <c r="BP107" s="245"/>
      <c r="BQ107" s="245"/>
      <c r="BR107" s="245"/>
      <c r="BS107" s="245"/>
      <c r="BT107" s="245"/>
      <c r="BU107" s="245"/>
      <c r="BV107" s="245"/>
    </row>
    <row r="108" spans="63:74" x14ac:dyDescent="0.25">
      <c r="BK108" s="245"/>
      <c r="BL108" s="245"/>
      <c r="BM108" s="245"/>
      <c r="BN108" s="245"/>
      <c r="BO108" s="245"/>
      <c r="BP108" s="245"/>
      <c r="BQ108" s="245"/>
      <c r="BR108" s="245"/>
      <c r="BS108" s="245"/>
      <c r="BT108" s="245"/>
      <c r="BU108" s="245"/>
      <c r="BV108" s="245"/>
    </row>
    <row r="109" spans="63:74" x14ac:dyDescent="0.25">
      <c r="BK109" s="245"/>
      <c r="BL109" s="245"/>
      <c r="BM109" s="245"/>
      <c r="BN109" s="245"/>
      <c r="BO109" s="245"/>
      <c r="BP109" s="245"/>
      <c r="BQ109" s="245"/>
      <c r="BR109" s="245"/>
      <c r="BS109" s="245"/>
      <c r="BT109" s="245"/>
      <c r="BU109" s="245"/>
      <c r="BV109" s="245"/>
    </row>
    <row r="110" spans="63:74" x14ac:dyDescent="0.25">
      <c r="BK110" s="245"/>
      <c r="BL110" s="245"/>
      <c r="BM110" s="245"/>
      <c r="BN110" s="245"/>
      <c r="BO110" s="245"/>
      <c r="BP110" s="245"/>
      <c r="BQ110" s="245"/>
      <c r="BR110" s="245"/>
      <c r="BS110" s="245"/>
      <c r="BT110" s="245"/>
      <c r="BU110" s="245"/>
      <c r="BV110" s="245"/>
    </row>
    <row r="111" spans="63:74" x14ac:dyDescent="0.25">
      <c r="BK111" s="245"/>
      <c r="BL111" s="245"/>
      <c r="BM111" s="245"/>
      <c r="BN111" s="245"/>
      <c r="BO111" s="245"/>
      <c r="BP111" s="245"/>
      <c r="BQ111" s="245"/>
      <c r="BR111" s="245"/>
      <c r="BS111" s="245"/>
      <c r="BT111" s="245"/>
      <c r="BU111" s="245"/>
      <c r="BV111" s="245"/>
    </row>
    <row r="112" spans="63:74" x14ac:dyDescent="0.25">
      <c r="BK112" s="245"/>
      <c r="BL112" s="245"/>
      <c r="BM112" s="245"/>
      <c r="BN112" s="245"/>
      <c r="BO112" s="245"/>
      <c r="BP112" s="245"/>
      <c r="BQ112" s="245"/>
      <c r="BR112" s="245"/>
      <c r="BS112" s="245"/>
      <c r="BT112" s="245"/>
      <c r="BU112" s="245"/>
      <c r="BV112" s="245"/>
    </row>
    <row r="113" spans="63:74" x14ac:dyDescent="0.25">
      <c r="BK113" s="245"/>
      <c r="BL113" s="245"/>
      <c r="BM113" s="245"/>
      <c r="BN113" s="245"/>
      <c r="BO113" s="245"/>
      <c r="BP113" s="245"/>
      <c r="BQ113" s="245"/>
      <c r="BR113" s="245"/>
      <c r="BS113" s="245"/>
      <c r="BT113" s="245"/>
      <c r="BU113" s="245"/>
      <c r="BV113" s="245"/>
    </row>
    <row r="114" spans="63:74" x14ac:dyDescent="0.25">
      <c r="BK114" s="245"/>
      <c r="BL114" s="245"/>
      <c r="BM114" s="245"/>
      <c r="BN114" s="245"/>
      <c r="BO114" s="245"/>
      <c r="BP114" s="245"/>
      <c r="BQ114" s="245"/>
      <c r="BR114" s="245"/>
      <c r="BS114" s="245"/>
      <c r="BT114" s="245"/>
      <c r="BU114" s="245"/>
      <c r="BV114" s="245"/>
    </row>
    <row r="115" spans="63:74" x14ac:dyDescent="0.25">
      <c r="BK115" s="245"/>
      <c r="BL115" s="245"/>
      <c r="BM115" s="245"/>
      <c r="BN115" s="245"/>
      <c r="BO115" s="245"/>
      <c r="BP115" s="245"/>
      <c r="BQ115" s="245"/>
      <c r="BR115" s="245"/>
      <c r="BS115" s="245"/>
      <c r="BT115" s="245"/>
      <c r="BU115" s="245"/>
      <c r="BV115" s="245"/>
    </row>
    <row r="116" spans="63:74" x14ac:dyDescent="0.25">
      <c r="BK116" s="245"/>
      <c r="BL116" s="245"/>
      <c r="BM116" s="245"/>
      <c r="BN116" s="245"/>
      <c r="BO116" s="245"/>
      <c r="BP116" s="245"/>
      <c r="BQ116" s="245"/>
      <c r="BR116" s="245"/>
      <c r="BS116" s="245"/>
      <c r="BT116" s="245"/>
      <c r="BU116" s="245"/>
      <c r="BV116" s="245"/>
    </row>
    <row r="117" spans="63:74" x14ac:dyDescent="0.25">
      <c r="BK117" s="245"/>
      <c r="BL117" s="245"/>
      <c r="BM117" s="245"/>
      <c r="BN117" s="245"/>
      <c r="BO117" s="245"/>
      <c r="BP117" s="245"/>
      <c r="BQ117" s="245"/>
      <c r="BR117" s="245"/>
      <c r="BS117" s="245"/>
      <c r="BT117" s="245"/>
      <c r="BU117" s="245"/>
      <c r="BV117" s="245"/>
    </row>
    <row r="118" spans="63:74" x14ac:dyDescent="0.25">
      <c r="BK118" s="245"/>
      <c r="BL118" s="245"/>
      <c r="BM118" s="245"/>
      <c r="BN118" s="245"/>
      <c r="BO118" s="245"/>
      <c r="BP118" s="245"/>
      <c r="BQ118" s="245"/>
      <c r="BR118" s="245"/>
      <c r="BS118" s="245"/>
      <c r="BT118" s="245"/>
      <c r="BU118" s="245"/>
      <c r="BV118" s="245"/>
    </row>
    <row r="119" spans="63:74" x14ac:dyDescent="0.25">
      <c r="BK119" s="245"/>
      <c r="BL119" s="245"/>
      <c r="BM119" s="245"/>
      <c r="BN119" s="245"/>
      <c r="BO119" s="245"/>
      <c r="BP119" s="245"/>
      <c r="BQ119" s="245"/>
      <c r="BR119" s="245"/>
      <c r="BS119" s="245"/>
      <c r="BT119" s="245"/>
      <c r="BU119" s="245"/>
      <c r="BV119" s="245"/>
    </row>
    <row r="120" spans="63:74" x14ac:dyDescent="0.25">
      <c r="BK120" s="245"/>
      <c r="BL120" s="245"/>
      <c r="BM120" s="245"/>
      <c r="BN120" s="245"/>
      <c r="BO120" s="245"/>
      <c r="BP120" s="245"/>
      <c r="BQ120" s="245"/>
      <c r="BR120" s="245"/>
      <c r="BS120" s="245"/>
      <c r="BT120" s="245"/>
      <c r="BU120" s="245"/>
      <c r="BV120" s="245"/>
    </row>
    <row r="121" spans="63:74" x14ac:dyDescent="0.25">
      <c r="BK121" s="245"/>
      <c r="BL121" s="245"/>
      <c r="BM121" s="245"/>
      <c r="BN121" s="245"/>
      <c r="BO121" s="245"/>
      <c r="BP121" s="245"/>
      <c r="BQ121" s="245"/>
      <c r="BR121" s="245"/>
      <c r="BS121" s="245"/>
      <c r="BT121" s="245"/>
      <c r="BU121" s="245"/>
      <c r="BV121" s="245"/>
    </row>
    <row r="122" spans="63:74" x14ac:dyDescent="0.25">
      <c r="BK122" s="245"/>
      <c r="BL122" s="245"/>
      <c r="BM122" s="245"/>
      <c r="BN122" s="245"/>
      <c r="BO122" s="245"/>
      <c r="BP122" s="245"/>
      <c r="BQ122" s="245"/>
      <c r="BR122" s="245"/>
      <c r="BS122" s="245"/>
      <c r="BT122" s="245"/>
      <c r="BU122" s="245"/>
      <c r="BV122" s="245"/>
    </row>
    <row r="123" spans="63:74" x14ac:dyDescent="0.25">
      <c r="BK123" s="245"/>
      <c r="BL123" s="245"/>
      <c r="BM123" s="245"/>
      <c r="BN123" s="245"/>
      <c r="BO123" s="245"/>
      <c r="BP123" s="245"/>
      <c r="BQ123" s="245"/>
      <c r="BR123" s="245"/>
      <c r="BS123" s="245"/>
      <c r="BT123" s="245"/>
      <c r="BU123" s="245"/>
      <c r="BV123" s="245"/>
    </row>
    <row r="124" spans="63:74" x14ac:dyDescent="0.25">
      <c r="BK124" s="245"/>
      <c r="BL124" s="245"/>
      <c r="BM124" s="245"/>
      <c r="BN124" s="245"/>
      <c r="BO124" s="245"/>
      <c r="BP124" s="245"/>
      <c r="BQ124" s="245"/>
      <c r="BR124" s="245"/>
      <c r="BS124" s="245"/>
      <c r="BT124" s="245"/>
      <c r="BU124" s="245"/>
      <c r="BV124" s="245"/>
    </row>
    <row r="125" spans="63:74" x14ac:dyDescent="0.25">
      <c r="BK125" s="245"/>
      <c r="BL125" s="245"/>
      <c r="BM125" s="245"/>
      <c r="BN125" s="245"/>
      <c r="BO125" s="245"/>
      <c r="BP125" s="245"/>
      <c r="BQ125" s="245"/>
      <c r="BR125" s="245"/>
      <c r="BS125" s="245"/>
      <c r="BT125" s="245"/>
      <c r="BU125" s="245"/>
      <c r="BV125" s="245"/>
    </row>
    <row r="126" spans="63:74" x14ac:dyDescent="0.25">
      <c r="BK126" s="245"/>
      <c r="BL126" s="245"/>
      <c r="BM126" s="245"/>
      <c r="BN126" s="245"/>
      <c r="BO126" s="245"/>
      <c r="BP126" s="245"/>
      <c r="BQ126" s="245"/>
      <c r="BR126" s="245"/>
      <c r="BS126" s="245"/>
      <c r="BT126" s="245"/>
      <c r="BU126" s="245"/>
      <c r="BV126" s="245"/>
    </row>
    <row r="127" spans="63:74" x14ac:dyDescent="0.25">
      <c r="BK127" s="245"/>
      <c r="BL127" s="245"/>
      <c r="BM127" s="245"/>
      <c r="BN127" s="245"/>
      <c r="BO127" s="245"/>
      <c r="BP127" s="245"/>
      <c r="BQ127" s="245"/>
      <c r="BR127" s="245"/>
      <c r="BS127" s="245"/>
      <c r="BT127" s="245"/>
      <c r="BU127" s="245"/>
      <c r="BV127" s="245"/>
    </row>
    <row r="128" spans="63:74" x14ac:dyDescent="0.25">
      <c r="BK128" s="245"/>
      <c r="BL128" s="245"/>
      <c r="BM128" s="245"/>
      <c r="BN128" s="245"/>
      <c r="BO128" s="245"/>
      <c r="BP128" s="245"/>
      <c r="BQ128" s="245"/>
      <c r="BR128" s="245"/>
      <c r="BS128" s="245"/>
      <c r="BT128" s="245"/>
      <c r="BU128" s="245"/>
      <c r="BV128" s="245"/>
    </row>
    <row r="129" spans="63:74" x14ac:dyDescent="0.25">
      <c r="BK129" s="245"/>
      <c r="BL129" s="245"/>
      <c r="BM129" s="245"/>
      <c r="BN129" s="245"/>
      <c r="BO129" s="245"/>
      <c r="BP129" s="245"/>
      <c r="BQ129" s="245"/>
      <c r="BR129" s="245"/>
      <c r="BS129" s="245"/>
      <c r="BT129" s="245"/>
      <c r="BU129" s="245"/>
      <c r="BV129" s="245"/>
    </row>
    <row r="130" spans="63:74" x14ac:dyDescent="0.25">
      <c r="BK130" s="245"/>
      <c r="BL130" s="245"/>
      <c r="BM130" s="245"/>
      <c r="BN130" s="245"/>
      <c r="BO130" s="245"/>
      <c r="BP130" s="245"/>
      <c r="BQ130" s="245"/>
      <c r="BR130" s="245"/>
      <c r="BS130" s="245"/>
      <c r="BT130" s="245"/>
      <c r="BU130" s="245"/>
      <c r="BV130" s="245"/>
    </row>
    <row r="131" spans="63:74" x14ac:dyDescent="0.25">
      <c r="BK131" s="245"/>
      <c r="BL131" s="245"/>
      <c r="BM131" s="245"/>
      <c r="BN131" s="245"/>
      <c r="BO131" s="245"/>
      <c r="BP131" s="245"/>
      <c r="BQ131" s="245"/>
      <c r="BR131" s="245"/>
      <c r="BS131" s="245"/>
      <c r="BT131" s="245"/>
      <c r="BU131" s="245"/>
      <c r="BV131" s="245"/>
    </row>
    <row r="132" spans="63:74" x14ac:dyDescent="0.25">
      <c r="BK132" s="245"/>
      <c r="BL132" s="245"/>
      <c r="BM132" s="245"/>
      <c r="BN132" s="245"/>
      <c r="BO132" s="245"/>
      <c r="BP132" s="245"/>
      <c r="BQ132" s="245"/>
      <c r="BR132" s="245"/>
      <c r="BS132" s="245"/>
      <c r="BT132" s="245"/>
      <c r="BU132" s="245"/>
      <c r="BV132" s="245"/>
    </row>
    <row r="133" spans="63:74" x14ac:dyDescent="0.25">
      <c r="BK133" s="245"/>
      <c r="BL133" s="245"/>
      <c r="BM133" s="245"/>
      <c r="BN133" s="245"/>
      <c r="BO133" s="245"/>
      <c r="BP133" s="245"/>
      <c r="BQ133" s="245"/>
      <c r="BR133" s="245"/>
      <c r="BS133" s="245"/>
      <c r="BT133" s="245"/>
      <c r="BU133" s="245"/>
      <c r="BV133" s="245"/>
    </row>
    <row r="134" spans="63:74" x14ac:dyDescent="0.25">
      <c r="BK134" s="245"/>
      <c r="BL134" s="245"/>
      <c r="BM134" s="245"/>
      <c r="BN134" s="245"/>
      <c r="BO134" s="245"/>
      <c r="BP134" s="245"/>
      <c r="BQ134" s="245"/>
      <c r="BR134" s="245"/>
      <c r="BS134" s="245"/>
      <c r="BT134" s="245"/>
      <c r="BU134" s="245"/>
      <c r="BV134" s="245"/>
    </row>
    <row r="135" spans="63:74" x14ac:dyDescent="0.25">
      <c r="BK135" s="245"/>
      <c r="BL135" s="245"/>
      <c r="BM135" s="245"/>
      <c r="BN135" s="245"/>
      <c r="BO135" s="245"/>
      <c r="BP135" s="245"/>
      <c r="BQ135" s="245"/>
      <c r="BR135" s="245"/>
      <c r="BS135" s="245"/>
      <c r="BT135" s="245"/>
      <c r="BU135" s="245"/>
      <c r="BV135" s="245"/>
    </row>
    <row r="136" spans="63:74" x14ac:dyDescent="0.25">
      <c r="BK136" s="245"/>
      <c r="BL136" s="245"/>
      <c r="BM136" s="245"/>
      <c r="BN136" s="245"/>
      <c r="BO136" s="245"/>
      <c r="BP136" s="245"/>
      <c r="BQ136" s="245"/>
      <c r="BR136" s="245"/>
      <c r="BS136" s="245"/>
      <c r="BT136" s="245"/>
      <c r="BU136" s="245"/>
      <c r="BV136" s="245"/>
    </row>
    <row r="137" spans="63:74" x14ac:dyDescent="0.25">
      <c r="BK137" s="245"/>
      <c r="BL137" s="245"/>
      <c r="BM137" s="245"/>
      <c r="BN137" s="245"/>
      <c r="BO137" s="245"/>
      <c r="BP137" s="245"/>
      <c r="BQ137" s="245"/>
      <c r="BR137" s="245"/>
      <c r="BS137" s="245"/>
      <c r="BT137" s="245"/>
      <c r="BU137" s="245"/>
      <c r="BV137" s="245"/>
    </row>
    <row r="138" spans="63:74" x14ac:dyDescent="0.25">
      <c r="BK138" s="245"/>
      <c r="BL138" s="245"/>
      <c r="BM138" s="245"/>
      <c r="BN138" s="245"/>
      <c r="BO138" s="245"/>
      <c r="BP138" s="245"/>
      <c r="BQ138" s="245"/>
      <c r="BR138" s="245"/>
      <c r="BS138" s="245"/>
      <c r="BT138" s="245"/>
      <c r="BU138" s="245"/>
      <c r="BV138" s="245"/>
    </row>
    <row r="139" spans="63:74" x14ac:dyDescent="0.25">
      <c r="BK139" s="245"/>
      <c r="BL139" s="245"/>
      <c r="BM139" s="245"/>
      <c r="BN139" s="245"/>
      <c r="BO139" s="245"/>
      <c r="BP139" s="245"/>
      <c r="BQ139" s="245"/>
      <c r="BR139" s="245"/>
      <c r="BS139" s="245"/>
      <c r="BT139" s="245"/>
      <c r="BU139" s="245"/>
      <c r="BV139" s="245"/>
    </row>
    <row r="140" spans="63:74" x14ac:dyDescent="0.25">
      <c r="BK140" s="245"/>
      <c r="BL140" s="245"/>
      <c r="BM140" s="245"/>
      <c r="BN140" s="245"/>
      <c r="BO140" s="245"/>
      <c r="BP140" s="245"/>
      <c r="BQ140" s="245"/>
      <c r="BR140" s="245"/>
      <c r="BS140" s="245"/>
      <c r="BT140" s="245"/>
      <c r="BU140" s="245"/>
      <c r="BV140" s="245"/>
    </row>
    <row r="141" spans="63:74" x14ac:dyDescent="0.25">
      <c r="BK141" s="245"/>
      <c r="BL141" s="245"/>
      <c r="BM141" s="245"/>
      <c r="BN141" s="245"/>
      <c r="BO141" s="245"/>
      <c r="BP141" s="245"/>
      <c r="BQ141" s="245"/>
      <c r="BR141" s="245"/>
      <c r="BS141" s="245"/>
      <c r="BT141" s="245"/>
      <c r="BU141" s="245"/>
      <c r="BV141" s="245"/>
    </row>
    <row r="142" spans="63:74" x14ac:dyDescent="0.25">
      <c r="BK142" s="245"/>
      <c r="BL142" s="245"/>
      <c r="BM142" s="245"/>
      <c r="BN142" s="245"/>
      <c r="BO142" s="245"/>
      <c r="BP142" s="245"/>
      <c r="BQ142" s="245"/>
      <c r="BR142" s="245"/>
      <c r="BS142" s="245"/>
      <c r="BT142" s="245"/>
      <c r="BU142" s="245"/>
      <c r="BV142" s="245"/>
    </row>
    <row r="143" spans="63:74" x14ac:dyDescent="0.25">
      <c r="BK143" s="245"/>
      <c r="BL143" s="245"/>
      <c r="BM143" s="245"/>
      <c r="BN143" s="245"/>
      <c r="BO143" s="245"/>
      <c r="BP143" s="245"/>
      <c r="BQ143" s="245"/>
      <c r="BR143" s="245"/>
      <c r="BS143" s="245"/>
      <c r="BT143" s="245"/>
      <c r="BU143" s="245"/>
      <c r="BV143" s="245"/>
    </row>
    <row r="144" spans="63:74" x14ac:dyDescent="0.25">
      <c r="BK144" s="245"/>
      <c r="BL144" s="245"/>
      <c r="BM144" s="245"/>
      <c r="BN144" s="245"/>
      <c r="BO144" s="245"/>
      <c r="BP144" s="245"/>
      <c r="BQ144" s="245"/>
      <c r="BR144" s="245"/>
      <c r="BS144" s="245"/>
      <c r="BT144" s="245"/>
      <c r="BU144" s="245"/>
      <c r="BV144" s="245"/>
    </row>
    <row r="145" spans="63:74" x14ac:dyDescent="0.25">
      <c r="BK145" s="245"/>
      <c r="BL145" s="245"/>
      <c r="BM145" s="245"/>
      <c r="BN145" s="245"/>
      <c r="BO145" s="245"/>
      <c r="BP145" s="245"/>
      <c r="BQ145" s="245"/>
      <c r="BR145" s="245"/>
      <c r="BS145" s="245"/>
      <c r="BT145" s="245"/>
      <c r="BU145" s="245"/>
      <c r="BV145" s="245"/>
    </row>
  </sheetData>
  <mergeCells count="26">
    <mergeCell ref="A1:A2"/>
    <mergeCell ref="B1:AL1"/>
    <mergeCell ref="C3:N3"/>
    <mergeCell ref="O3:Z3"/>
    <mergeCell ref="AA3:AL3"/>
    <mergeCell ref="AY3:BJ3"/>
    <mergeCell ref="BK3:BV3"/>
    <mergeCell ref="B77:Q77"/>
    <mergeCell ref="B80:Q80"/>
    <mergeCell ref="B70:Q70"/>
    <mergeCell ref="AM3:AX3"/>
    <mergeCell ref="B71:Q71"/>
    <mergeCell ref="B87:Q87"/>
    <mergeCell ref="B72:Q72"/>
    <mergeCell ref="B73:Q73"/>
    <mergeCell ref="B74:Q74"/>
    <mergeCell ref="B75:Q75"/>
    <mergeCell ref="B76:Q76"/>
    <mergeCell ref="B81:Q81"/>
    <mergeCell ref="B82:Q82"/>
    <mergeCell ref="B83:Q83"/>
    <mergeCell ref="B85:Q85"/>
    <mergeCell ref="B86:Q86"/>
    <mergeCell ref="B78:Q78"/>
    <mergeCell ref="B79:Q79"/>
    <mergeCell ref="B84:Q84"/>
  </mergeCells>
  <hyperlinks>
    <hyperlink ref="A1:A2" location="Contents!A1" display="Table of Contents" xr:uid="{00000000-0004-0000-0200-000000000000}"/>
  </hyperlinks>
  <pageMargins left="0.25" right="0.25" top="0.25" bottom="0.25" header="0.54" footer="0.5"/>
  <pageSetup scale="38"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2"/>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AX9" sqref="AX9"/>
    </sheetView>
  </sheetViews>
  <sheetFormatPr defaultColWidth="9.54296875" defaultRowHeight="10.5" x14ac:dyDescent="0.25"/>
  <cols>
    <col min="1" max="1" width="8.54296875" style="10" customWidth="1"/>
    <col min="2" max="2" width="40.1796875" style="10" customWidth="1"/>
    <col min="3" max="3" width="8.54296875" style="10" bestFit="1" customWidth="1"/>
    <col min="4" max="50" width="6.54296875" style="10" customWidth="1"/>
    <col min="51" max="55" width="6.54296875" style="302" customWidth="1"/>
    <col min="56" max="58" width="6.54296875" style="486" customWidth="1"/>
    <col min="59" max="62" width="6.54296875" style="302" customWidth="1"/>
    <col min="63" max="74" width="6.54296875" style="10" customWidth="1"/>
    <col min="75" max="16384" width="9.54296875" style="10"/>
  </cols>
  <sheetData>
    <row r="1" spans="1:74" ht="13.4" customHeight="1" x14ac:dyDescent="0.3">
      <c r="A1" s="649" t="s">
        <v>774</v>
      </c>
      <c r="B1" s="656" t="s">
        <v>961</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ht="12.5" x14ac:dyDescent="0.25">
      <c r="A2" s="650"/>
      <c r="B2" s="402" t="str">
        <f>"U.S. Energy Information Administration  |  Short-Term Energy Outlook  - "&amp;Dates!D1</f>
        <v>U.S. Energy Information Administration  |  Short-Term Energy Outlook  - April 2023</v>
      </c>
      <c r="C2" s="404"/>
      <c r="D2" s="404"/>
      <c r="E2" s="404"/>
      <c r="F2" s="404"/>
      <c r="G2" s="404"/>
      <c r="H2" s="404"/>
      <c r="I2" s="404"/>
      <c r="J2" s="404"/>
      <c r="K2" s="404"/>
      <c r="L2" s="404"/>
      <c r="M2" s="404"/>
      <c r="N2" s="404"/>
      <c r="O2" s="404"/>
      <c r="P2" s="404"/>
      <c r="Q2" s="404"/>
      <c r="R2" s="404"/>
      <c r="S2" s="404"/>
      <c r="T2" s="404"/>
      <c r="U2" s="404"/>
      <c r="V2" s="404"/>
      <c r="W2" s="404"/>
      <c r="X2" s="404"/>
      <c r="Y2" s="404"/>
      <c r="Z2" s="404"/>
      <c r="AA2" s="404"/>
      <c r="AB2" s="404"/>
      <c r="AC2" s="404"/>
      <c r="AD2" s="404"/>
      <c r="AE2" s="404"/>
      <c r="AF2" s="404"/>
      <c r="AG2" s="404"/>
      <c r="AH2" s="404"/>
      <c r="AI2" s="404"/>
      <c r="AJ2" s="404"/>
      <c r="AK2" s="404"/>
      <c r="AL2" s="404"/>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37"/>
      <c r="B5" s="38" t="s">
        <v>102</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487"/>
      <c r="BE5" s="487"/>
      <c r="BF5" s="487"/>
      <c r="BG5" s="487"/>
      <c r="BH5" s="487"/>
      <c r="BI5" s="487"/>
      <c r="BJ5" s="39"/>
      <c r="BK5" s="39"/>
      <c r="BL5" s="39"/>
      <c r="BM5" s="39"/>
      <c r="BN5" s="39"/>
      <c r="BO5" s="39"/>
      <c r="BP5" s="39"/>
      <c r="BQ5" s="39"/>
      <c r="BR5" s="39"/>
      <c r="BS5" s="39"/>
      <c r="BT5" s="39"/>
      <c r="BU5" s="39"/>
      <c r="BV5" s="39"/>
    </row>
    <row r="6" spans="1:74" ht="11.15" customHeight="1" x14ac:dyDescent="0.25">
      <c r="A6" s="40" t="s">
        <v>501</v>
      </c>
      <c r="B6" s="119" t="s">
        <v>451</v>
      </c>
      <c r="C6" s="170">
        <v>51.375999999999998</v>
      </c>
      <c r="D6" s="170">
        <v>54.954000000000001</v>
      </c>
      <c r="E6" s="170">
        <v>58.151000000000003</v>
      </c>
      <c r="F6" s="170">
        <v>63.862000000000002</v>
      </c>
      <c r="G6" s="170">
        <v>60.826999999999998</v>
      </c>
      <c r="H6" s="170">
        <v>54.656999999999996</v>
      </c>
      <c r="I6" s="170">
        <v>57.353999999999999</v>
      </c>
      <c r="J6" s="170">
        <v>54.805</v>
      </c>
      <c r="K6" s="170">
        <v>56.947000000000003</v>
      </c>
      <c r="L6" s="170">
        <v>53.963000000000001</v>
      </c>
      <c r="M6" s="170">
        <v>57.027000000000001</v>
      </c>
      <c r="N6" s="170">
        <v>59.877000000000002</v>
      </c>
      <c r="O6" s="170">
        <v>57.52</v>
      </c>
      <c r="P6" s="170">
        <v>50.54</v>
      </c>
      <c r="Q6" s="170">
        <v>29.21</v>
      </c>
      <c r="R6" s="170">
        <v>16.55</v>
      </c>
      <c r="S6" s="170">
        <v>28.56</v>
      </c>
      <c r="T6" s="170">
        <v>38.31</v>
      </c>
      <c r="U6" s="170">
        <v>40.71</v>
      </c>
      <c r="V6" s="170">
        <v>42.34</v>
      </c>
      <c r="W6" s="170">
        <v>39.630000000000003</v>
      </c>
      <c r="X6" s="170">
        <v>39.4</v>
      </c>
      <c r="Y6" s="170">
        <v>40.94</v>
      </c>
      <c r="Z6" s="170">
        <v>47.02</v>
      </c>
      <c r="AA6" s="170">
        <v>52</v>
      </c>
      <c r="AB6" s="170">
        <v>59.04</v>
      </c>
      <c r="AC6" s="170">
        <v>62.33</v>
      </c>
      <c r="AD6" s="170">
        <v>61.72</v>
      </c>
      <c r="AE6" s="170">
        <v>65.17</v>
      </c>
      <c r="AF6" s="170">
        <v>71.38</v>
      </c>
      <c r="AG6" s="170">
        <v>72.489999999999995</v>
      </c>
      <c r="AH6" s="170">
        <v>67.73</v>
      </c>
      <c r="AI6" s="170">
        <v>71.650000000000006</v>
      </c>
      <c r="AJ6" s="170">
        <v>81.48</v>
      </c>
      <c r="AK6" s="170">
        <v>79.150000000000006</v>
      </c>
      <c r="AL6" s="170">
        <v>71.709999999999994</v>
      </c>
      <c r="AM6" s="170">
        <v>83.22</v>
      </c>
      <c r="AN6" s="170">
        <v>91.64</v>
      </c>
      <c r="AO6" s="170">
        <v>108.5</v>
      </c>
      <c r="AP6" s="170">
        <v>101.78</v>
      </c>
      <c r="AQ6" s="170">
        <v>109.55</v>
      </c>
      <c r="AR6" s="170">
        <v>114.84</v>
      </c>
      <c r="AS6" s="170">
        <v>101.62</v>
      </c>
      <c r="AT6" s="170">
        <v>93.67</v>
      </c>
      <c r="AU6" s="170">
        <v>84.26</v>
      </c>
      <c r="AV6" s="170">
        <v>87.55</v>
      </c>
      <c r="AW6" s="170">
        <v>84.37</v>
      </c>
      <c r="AX6" s="170">
        <v>76.44</v>
      </c>
      <c r="AY6" s="170">
        <v>78.12</v>
      </c>
      <c r="AZ6" s="170">
        <v>76.83</v>
      </c>
      <c r="BA6" s="170">
        <v>73.28</v>
      </c>
      <c r="BB6" s="236">
        <v>80</v>
      </c>
      <c r="BC6" s="236">
        <v>80</v>
      </c>
      <c r="BD6" s="236">
        <v>80</v>
      </c>
      <c r="BE6" s="236">
        <v>81</v>
      </c>
      <c r="BF6" s="236">
        <v>81</v>
      </c>
      <c r="BG6" s="236">
        <v>81</v>
      </c>
      <c r="BH6" s="236">
        <v>80</v>
      </c>
      <c r="BI6" s="236">
        <v>80</v>
      </c>
      <c r="BJ6" s="236">
        <v>80</v>
      </c>
      <c r="BK6" s="236">
        <v>79</v>
      </c>
      <c r="BL6" s="236">
        <v>79</v>
      </c>
      <c r="BM6" s="236">
        <v>79</v>
      </c>
      <c r="BN6" s="236">
        <v>76</v>
      </c>
      <c r="BO6" s="236">
        <v>76</v>
      </c>
      <c r="BP6" s="236">
        <v>76</v>
      </c>
      <c r="BQ6" s="236">
        <v>74</v>
      </c>
      <c r="BR6" s="236">
        <v>74</v>
      </c>
      <c r="BS6" s="236">
        <v>74</v>
      </c>
      <c r="BT6" s="236">
        <v>72</v>
      </c>
      <c r="BU6" s="236">
        <v>72</v>
      </c>
      <c r="BV6" s="236">
        <v>72</v>
      </c>
    </row>
    <row r="7" spans="1:74" ht="11.15" customHeight="1" x14ac:dyDescent="0.25">
      <c r="A7" s="40" t="s">
        <v>91</v>
      </c>
      <c r="B7" s="119" t="s">
        <v>90</v>
      </c>
      <c r="C7" s="170">
        <v>59.41</v>
      </c>
      <c r="D7" s="170">
        <v>63.960999999999999</v>
      </c>
      <c r="E7" s="170">
        <v>66.138999999999996</v>
      </c>
      <c r="F7" s="170">
        <v>71.233000000000004</v>
      </c>
      <c r="G7" s="170">
        <v>71.317999999999998</v>
      </c>
      <c r="H7" s="170">
        <v>64.221000000000004</v>
      </c>
      <c r="I7" s="170">
        <v>63.918999999999997</v>
      </c>
      <c r="J7" s="170">
        <v>59.042000000000002</v>
      </c>
      <c r="K7" s="170">
        <v>62.826999999999998</v>
      </c>
      <c r="L7" s="170">
        <v>59.713000000000001</v>
      </c>
      <c r="M7" s="170">
        <v>63.212000000000003</v>
      </c>
      <c r="N7" s="170">
        <v>67.31</v>
      </c>
      <c r="O7" s="170">
        <v>63.65</v>
      </c>
      <c r="P7" s="170">
        <v>55.66</v>
      </c>
      <c r="Q7" s="170">
        <v>32.01</v>
      </c>
      <c r="R7" s="170">
        <v>18.38</v>
      </c>
      <c r="S7" s="170">
        <v>29.38</v>
      </c>
      <c r="T7" s="170">
        <v>40.270000000000003</v>
      </c>
      <c r="U7" s="170">
        <v>43.24</v>
      </c>
      <c r="V7" s="170">
        <v>44.74</v>
      </c>
      <c r="W7" s="170">
        <v>40.909999999999997</v>
      </c>
      <c r="X7" s="170">
        <v>40.19</v>
      </c>
      <c r="Y7" s="170">
        <v>42.69</v>
      </c>
      <c r="Z7" s="170">
        <v>49.99</v>
      </c>
      <c r="AA7" s="170">
        <v>54.77</v>
      </c>
      <c r="AB7" s="170">
        <v>62.28</v>
      </c>
      <c r="AC7" s="170">
        <v>65.41</v>
      </c>
      <c r="AD7" s="170">
        <v>64.81</v>
      </c>
      <c r="AE7" s="170">
        <v>68.53</v>
      </c>
      <c r="AF7" s="170">
        <v>73.16</v>
      </c>
      <c r="AG7" s="170">
        <v>75.17</v>
      </c>
      <c r="AH7" s="170">
        <v>70.75</v>
      </c>
      <c r="AI7" s="170">
        <v>74.489999999999995</v>
      </c>
      <c r="AJ7" s="170">
        <v>83.54</v>
      </c>
      <c r="AK7" s="170">
        <v>81.05</v>
      </c>
      <c r="AL7" s="170">
        <v>74.17</v>
      </c>
      <c r="AM7" s="170">
        <v>86.51</v>
      </c>
      <c r="AN7" s="170">
        <v>97.13</v>
      </c>
      <c r="AO7" s="170">
        <v>117.25</v>
      </c>
      <c r="AP7" s="170">
        <v>104.58</v>
      </c>
      <c r="AQ7" s="170">
        <v>113.38</v>
      </c>
      <c r="AR7" s="170">
        <v>122.71</v>
      </c>
      <c r="AS7" s="170">
        <v>111.93</v>
      </c>
      <c r="AT7" s="170">
        <v>100.45</v>
      </c>
      <c r="AU7" s="170">
        <v>89.76</v>
      </c>
      <c r="AV7" s="170">
        <v>93.33</v>
      </c>
      <c r="AW7" s="170">
        <v>91.42</v>
      </c>
      <c r="AX7" s="170">
        <v>80.92</v>
      </c>
      <c r="AY7" s="170">
        <v>82.5</v>
      </c>
      <c r="AZ7" s="170">
        <v>82.59</v>
      </c>
      <c r="BA7" s="170">
        <v>78.430000000000007</v>
      </c>
      <c r="BB7" s="236">
        <v>86</v>
      </c>
      <c r="BC7" s="236">
        <v>86</v>
      </c>
      <c r="BD7" s="236">
        <v>86</v>
      </c>
      <c r="BE7" s="236">
        <v>87</v>
      </c>
      <c r="BF7" s="236">
        <v>87</v>
      </c>
      <c r="BG7" s="236">
        <v>87</v>
      </c>
      <c r="BH7" s="236">
        <v>86</v>
      </c>
      <c r="BI7" s="236">
        <v>86</v>
      </c>
      <c r="BJ7" s="236">
        <v>86</v>
      </c>
      <c r="BK7" s="236">
        <v>85</v>
      </c>
      <c r="BL7" s="236">
        <v>85</v>
      </c>
      <c r="BM7" s="236">
        <v>85</v>
      </c>
      <c r="BN7" s="236">
        <v>82</v>
      </c>
      <c r="BO7" s="236">
        <v>82</v>
      </c>
      <c r="BP7" s="236">
        <v>82</v>
      </c>
      <c r="BQ7" s="236">
        <v>80</v>
      </c>
      <c r="BR7" s="236">
        <v>80</v>
      </c>
      <c r="BS7" s="236">
        <v>80</v>
      </c>
      <c r="BT7" s="236">
        <v>78</v>
      </c>
      <c r="BU7" s="236">
        <v>78</v>
      </c>
      <c r="BV7" s="236">
        <v>78</v>
      </c>
    </row>
    <row r="8" spans="1:74" ht="11.15" customHeight="1" x14ac:dyDescent="0.25">
      <c r="A8" s="40" t="s">
        <v>500</v>
      </c>
      <c r="B8" s="483" t="s">
        <v>963</v>
      </c>
      <c r="C8" s="170">
        <v>49.71</v>
      </c>
      <c r="D8" s="170">
        <v>56.66</v>
      </c>
      <c r="E8" s="170">
        <v>61.14</v>
      </c>
      <c r="F8" s="170">
        <v>65.42</v>
      </c>
      <c r="G8" s="170">
        <v>65.03</v>
      </c>
      <c r="H8" s="170">
        <v>58.16</v>
      </c>
      <c r="I8" s="170">
        <v>59.18</v>
      </c>
      <c r="J8" s="170">
        <v>55.41</v>
      </c>
      <c r="K8" s="170">
        <v>57.31</v>
      </c>
      <c r="L8" s="170">
        <v>54.44</v>
      </c>
      <c r="M8" s="170">
        <v>55.27</v>
      </c>
      <c r="N8" s="170">
        <v>56.85</v>
      </c>
      <c r="O8" s="170">
        <v>53.87</v>
      </c>
      <c r="P8" s="170">
        <v>47.39</v>
      </c>
      <c r="Q8" s="170">
        <v>28.5</v>
      </c>
      <c r="R8" s="170">
        <v>16.739999999999998</v>
      </c>
      <c r="S8" s="170">
        <v>22.56</v>
      </c>
      <c r="T8" s="170">
        <v>36.14</v>
      </c>
      <c r="U8" s="170">
        <v>39.33</v>
      </c>
      <c r="V8" s="170">
        <v>41.72</v>
      </c>
      <c r="W8" s="170">
        <v>38.729999999999997</v>
      </c>
      <c r="X8" s="170">
        <v>37.81</v>
      </c>
      <c r="Y8" s="170">
        <v>39.15</v>
      </c>
      <c r="Z8" s="170">
        <v>45.34</v>
      </c>
      <c r="AA8" s="170">
        <v>49.6</v>
      </c>
      <c r="AB8" s="170">
        <v>55.71</v>
      </c>
      <c r="AC8" s="170">
        <v>59.84</v>
      </c>
      <c r="AD8" s="170">
        <v>60.88</v>
      </c>
      <c r="AE8" s="170">
        <v>63.81</v>
      </c>
      <c r="AF8" s="170">
        <v>68.86</v>
      </c>
      <c r="AG8" s="170">
        <v>69.91</v>
      </c>
      <c r="AH8" s="170">
        <v>65.72</v>
      </c>
      <c r="AI8" s="170">
        <v>69.27</v>
      </c>
      <c r="AJ8" s="170">
        <v>75.94</v>
      </c>
      <c r="AK8" s="170">
        <v>76.61</v>
      </c>
      <c r="AL8" s="170">
        <v>68.22</v>
      </c>
      <c r="AM8" s="170">
        <v>76.930000000000007</v>
      </c>
      <c r="AN8" s="170">
        <v>87.48</v>
      </c>
      <c r="AO8" s="170">
        <v>104.48</v>
      </c>
      <c r="AP8" s="170">
        <v>102.62</v>
      </c>
      <c r="AQ8" s="170">
        <v>106.79</v>
      </c>
      <c r="AR8" s="170">
        <v>112.13</v>
      </c>
      <c r="AS8" s="170">
        <v>99.67</v>
      </c>
      <c r="AT8" s="170">
        <v>92.21</v>
      </c>
      <c r="AU8" s="170">
        <v>83.3</v>
      </c>
      <c r="AV8" s="170">
        <v>84.26</v>
      </c>
      <c r="AW8" s="170">
        <v>79.31</v>
      </c>
      <c r="AX8" s="170">
        <v>70.849999999999994</v>
      </c>
      <c r="AY8" s="170">
        <v>71.62</v>
      </c>
      <c r="AZ8" s="170">
        <v>74.08</v>
      </c>
      <c r="BA8" s="170">
        <v>70.53</v>
      </c>
      <c r="BB8" s="236">
        <v>77.25</v>
      </c>
      <c r="BC8" s="236">
        <v>77.25</v>
      </c>
      <c r="BD8" s="236">
        <v>77.25</v>
      </c>
      <c r="BE8" s="236">
        <v>78.25</v>
      </c>
      <c r="BF8" s="236">
        <v>78.25</v>
      </c>
      <c r="BG8" s="236">
        <v>78.25</v>
      </c>
      <c r="BH8" s="236">
        <v>77.25</v>
      </c>
      <c r="BI8" s="236">
        <v>77.25</v>
      </c>
      <c r="BJ8" s="236">
        <v>77.25</v>
      </c>
      <c r="BK8" s="236">
        <v>76.25</v>
      </c>
      <c r="BL8" s="236">
        <v>76.25</v>
      </c>
      <c r="BM8" s="236">
        <v>76.25</v>
      </c>
      <c r="BN8" s="236">
        <v>73.25</v>
      </c>
      <c r="BO8" s="236">
        <v>73.25</v>
      </c>
      <c r="BP8" s="236">
        <v>73.25</v>
      </c>
      <c r="BQ8" s="236">
        <v>71.25</v>
      </c>
      <c r="BR8" s="236">
        <v>71.25</v>
      </c>
      <c r="BS8" s="236">
        <v>71.25</v>
      </c>
      <c r="BT8" s="236">
        <v>69.25</v>
      </c>
      <c r="BU8" s="236">
        <v>69.25</v>
      </c>
      <c r="BV8" s="236">
        <v>69.25</v>
      </c>
    </row>
    <row r="9" spans="1:74" ht="11.15" customHeight="1" x14ac:dyDescent="0.25">
      <c r="A9" s="40" t="s">
        <v>762</v>
      </c>
      <c r="B9" s="483" t="s">
        <v>962</v>
      </c>
      <c r="C9" s="170">
        <v>52.29</v>
      </c>
      <c r="D9" s="170">
        <v>57.62</v>
      </c>
      <c r="E9" s="170">
        <v>61.64</v>
      </c>
      <c r="F9" s="170">
        <v>66.510000000000005</v>
      </c>
      <c r="G9" s="170">
        <v>65.11</v>
      </c>
      <c r="H9" s="170">
        <v>59.16</v>
      </c>
      <c r="I9" s="170">
        <v>60.53</v>
      </c>
      <c r="J9" s="170">
        <v>56.9</v>
      </c>
      <c r="K9" s="170">
        <v>58.6</v>
      </c>
      <c r="L9" s="170">
        <v>55.85</v>
      </c>
      <c r="M9" s="170">
        <v>57.88</v>
      </c>
      <c r="N9" s="170">
        <v>60.27</v>
      </c>
      <c r="O9" s="170">
        <v>57.92</v>
      </c>
      <c r="P9" s="170">
        <v>51.37</v>
      </c>
      <c r="Q9" s="170">
        <v>32.549999999999997</v>
      </c>
      <c r="R9" s="170">
        <v>19.32</v>
      </c>
      <c r="S9" s="170">
        <v>23.55</v>
      </c>
      <c r="T9" s="170">
        <v>36.799999999999997</v>
      </c>
      <c r="U9" s="170">
        <v>40.08</v>
      </c>
      <c r="V9" s="170">
        <v>42.42</v>
      </c>
      <c r="W9" s="170">
        <v>39.81</v>
      </c>
      <c r="X9" s="170">
        <v>39.21</v>
      </c>
      <c r="Y9" s="170">
        <v>40.68</v>
      </c>
      <c r="Z9" s="170">
        <v>46.2</v>
      </c>
      <c r="AA9" s="170">
        <v>51.39</v>
      </c>
      <c r="AB9" s="170">
        <v>58.41</v>
      </c>
      <c r="AC9" s="170">
        <v>61.97</v>
      </c>
      <c r="AD9" s="170">
        <v>62.4</v>
      </c>
      <c r="AE9" s="170">
        <v>65.150000000000006</v>
      </c>
      <c r="AF9" s="170">
        <v>70.55</v>
      </c>
      <c r="AG9" s="170">
        <v>71.98</v>
      </c>
      <c r="AH9" s="170">
        <v>67.89</v>
      </c>
      <c r="AI9" s="170">
        <v>71.099999999999994</v>
      </c>
      <c r="AJ9" s="170">
        <v>78.83</v>
      </c>
      <c r="AK9" s="170">
        <v>78.47</v>
      </c>
      <c r="AL9" s="170">
        <v>71.98</v>
      </c>
      <c r="AM9" s="170">
        <v>80.19</v>
      </c>
      <c r="AN9" s="170">
        <v>90.12</v>
      </c>
      <c r="AO9" s="170">
        <v>106.96</v>
      </c>
      <c r="AP9" s="170">
        <v>105.12</v>
      </c>
      <c r="AQ9" s="170">
        <v>109.76</v>
      </c>
      <c r="AR9" s="170">
        <v>114.45</v>
      </c>
      <c r="AS9" s="170">
        <v>102.82</v>
      </c>
      <c r="AT9" s="170">
        <v>95.8</v>
      </c>
      <c r="AU9" s="170">
        <v>86.57</v>
      </c>
      <c r="AV9" s="170">
        <v>88.02</v>
      </c>
      <c r="AW9" s="170">
        <v>84.57</v>
      </c>
      <c r="AX9" s="170">
        <v>76.53</v>
      </c>
      <c r="AY9" s="170">
        <v>76.709999999999994</v>
      </c>
      <c r="AZ9" s="170">
        <v>76.33</v>
      </c>
      <c r="BA9" s="170">
        <v>72.78</v>
      </c>
      <c r="BB9" s="236">
        <v>79.5</v>
      </c>
      <c r="BC9" s="236">
        <v>79.5</v>
      </c>
      <c r="BD9" s="236">
        <v>79.5</v>
      </c>
      <c r="BE9" s="236">
        <v>80.5</v>
      </c>
      <c r="BF9" s="236">
        <v>80.5</v>
      </c>
      <c r="BG9" s="236">
        <v>80.5</v>
      </c>
      <c r="BH9" s="236">
        <v>79.5</v>
      </c>
      <c r="BI9" s="236">
        <v>79.5</v>
      </c>
      <c r="BJ9" s="236">
        <v>79.5</v>
      </c>
      <c r="BK9" s="236">
        <v>78.5</v>
      </c>
      <c r="BL9" s="236">
        <v>78.5</v>
      </c>
      <c r="BM9" s="236">
        <v>78.5</v>
      </c>
      <c r="BN9" s="236">
        <v>75.5</v>
      </c>
      <c r="BO9" s="236">
        <v>75.5</v>
      </c>
      <c r="BP9" s="236">
        <v>75.5</v>
      </c>
      <c r="BQ9" s="236">
        <v>73.5</v>
      </c>
      <c r="BR9" s="236">
        <v>73.5</v>
      </c>
      <c r="BS9" s="236">
        <v>73.5</v>
      </c>
      <c r="BT9" s="236">
        <v>71.5</v>
      </c>
      <c r="BU9" s="236">
        <v>71.5</v>
      </c>
      <c r="BV9" s="236">
        <v>71.5</v>
      </c>
    </row>
    <row r="10" spans="1:74" ht="11.15" customHeight="1" x14ac:dyDescent="0.25">
      <c r="A10" s="37"/>
      <c r="B10" s="38" t="s">
        <v>964</v>
      </c>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598"/>
      <c r="BC10" s="598"/>
      <c r="BD10" s="598"/>
      <c r="BE10" s="598"/>
      <c r="BF10" s="598"/>
      <c r="BG10" s="598"/>
      <c r="BH10" s="598"/>
      <c r="BI10" s="598"/>
      <c r="BJ10" s="300"/>
      <c r="BK10" s="300"/>
      <c r="BL10" s="300"/>
      <c r="BM10" s="300"/>
      <c r="BN10" s="300"/>
      <c r="BO10" s="300"/>
      <c r="BP10" s="300"/>
      <c r="BQ10" s="300"/>
      <c r="BR10" s="300"/>
      <c r="BS10" s="300"/>
      <c r="BT10" s="300"/>
      <c r="BU10" s="300"/>
      <c r="BV10" s="300"/>
    </row>
    <row r="11" spans="1:74" ht="11.15" customHeight="1" x14ac:dyDescent="0.25">
      <c r="A11" s="37"/>
      <c r="B11" s="38" t="s">
        <v>528</v>
      </c>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300"/>
      <c r="BC11" s="300"/>
      <c r="BD11" s="300"/>
      <c r="BE11" s="300"/>
      <c r="BF11" s="300"/>
      <c r="BG11" s="300"/>
      <c r="BH11" s="300"/>
      <c r="BI11" s="300"/>
      <c r="BJ11" s="300"/>
      <c r="BK11" s="300"/>
      <c r="BL11" s="300"/>
      <c r="BM11" s="300"/>
      <c r="BN11" s="300"/>
      <c r="BO11" s="300"/>
      <c r="BP11" s="300"/>
      <c r="BQ11" s="300"/>
      <c r="BR11" s="300"/>
      <c r="BS11" s="300"/>
      <c r="BT11" s="300"/>
      <c r="BU11" s="300"/>
      <c r="BV11" s="300"/>
    </row>
    <row r="12" spans="1:74" ht="11.15" customHeight="1" x14ac:dyDescent="0.25">
      <c r="A12" s="40" t="s">
        <v>747</v>
      </c>
      <c r="B12" s="119" t="s">
        <v>529</v>
      </c>
      <c r="C12" s="190">
        <v>148.30000000000001</v>
      </c>
      <c r="D12" s="190">
        <v>162.4</v>
      </c>
      <c r="E12" s="190">
        <v>188.1</v>
      </c>
      <c r="F12" s="190">
        <v>213.8</v>
      </c>
      <c r="G12" s="190">
        <v>211</v>
      </c>
      <c r="H12" s="190">
        <v>190.9</v>
      </c>
      <c r="I12" s="190">
        <v>198.4</v>
      </c>
      <c r="J12" s="190">
        <v>182</v>
      </c>
      <c r="K12" s="190">
        <v>185.4</v>
      </c>
      <c r="L12" s="190">
        <v>187.1</v>
      </c>
      <c r="M12" s="190">
        <v>181.9</v>
      </c>
      <c r="N12" s="190">
        <v>175.7</v>
      </c>
      <c r="O12" s="190">
        <v>174.3</v>
      </c>
      <c r="P12" s="190">
        <v>166.9</v>
      </c>
      <c r="Q12" s="190">
        <v>112.7</v>
      </c>
      <c r="R12" s="190">
        <v>64.5</v>
      </c>
      <c r="S12" s="190">
        <v>104.9</v>
      </c>
      <c r="T12" s="190">
        <v>131.1</v>
      </c>
      <c r="U12" s="190">
        <v>138</v>
      </c>
      <c r="V12" s="190">
        <v>138.9</v>
      </c>
      <c r="W12" s="190">
        <v>135.4</v>
      </c>
      <c r="X12" s="190">
        <v>131.19999999999999</v>
      </c>
      <c r="Y12" s="190">
        <v>128.69999999999999</v>
      </c>
      <c r="Z12" s="190">
        <v>139.4</v>
      </c>
      <c r="AA12" s="190">
        <v>157.5</v>
      </c>
      <c r="AB12" s="190">
        <v>178.4</v>
      </c>
      <c r="AC12" s="190">
        <v>201.1</v>
      </c>
      <c r="AD12" s="190">
        <v>205.5</v>
      </c>
      <c r="AE12" s="190">
        <v>218.1</v>
      </c>
      <c r="AF12" s="190">
        <v>225.2</v>
      </c>
      <c r="AG12" s="190">
        <v>233.7</v>
      </c>
      <c r="AH12" s="190">
        <v>230.2</v>
      </c>
      <c r="AI12" s="190">
        <v>231</v>
      </c>
      <c r="AJ12" s="190">
        <v>249.4</v>
      </c>
      <c r="AK12" s="190">
        <v>248.4</v>
      </c>
      <c r="AL12" s="190">
        <v>230.4</v>
      </c>
      <c r="AM12" s="190">
        <v>242.3</v>
      </c>
      <c r="AN12" s="190">
        <v>263.89999999999998</v>
      </c>
      <c r="AO12" s="190">
        <v>323.2</v>
      </c>
      <c r="AP12" s="190">
        <v>325.95240000000001</v>
      </c>
      <c r="AQ12" s="190">
        <v>386.60239999999999</v>
      </c>
      <c r="AR12" s="190">
        <v>412.33839999999998</v>
      </c>
      <c r="AS12" s="190">
        <v>337.64400000000001</v>
      </c>
      <c r="AT12" s="190">
        <v>305.18360000000001</v>
      </c>
      <c r="AU12" s="190">
        <v>290.3245</v>
      </c>
      <c r="AV12" s="190">
        <v>300.13810000000001</v>
      </c>
      <c r="AW12" s="190">
        <v>270.36649999999997</v>
      </c>
      <c r="AX12" s="190">
        <v>229.08250000000001</v>
      </c>
      <c r="AY12" s="190">
        <v>261.60230000000001</v>
      </c>
      <c r="AZ12" s="190">
        <v>260.42570000000001</v>
      </c>
      <c r="BA12" s="190">
        <v>261.75400000000002</v>
      </c>
      <c r="BB12" s="242">
        <v>281.33620000000002</v>
      </c>
      <c r="BC12" s="242">
        <v>280.2285</v>
      </c>
      <c r="BD12" s="242">
        <v>278.39569999999998</v>
      </c>
      <c r="BE12" s="242">
        <v>272.36169999999998</v>
      </c>
      <c r="BF12" s="242">
        <v>267.5797</v>
      </c>
      <c r="BG12" s="242">
        <v>257.9776</v>
      </c>
      <c r="BH12" s="242">
        <v>250.29249999999999</v>
      </c>
      <c r="BI12" s="242">
        <v>238.17140000000001</v>
      </c>
      <c r="BJ12" s="242">
        <v>233.1566</v>
      </c>
      <c r="BK12" s="242">
        <v>231.00229999999999</v>
      </c>
      <c r="BL12" s="242">
        <v>231.93889999999999</v>
      </c>
      <c r="BM12" s="242">
        <v>245.1831</v>
      </c>
      <c r="BN12" s="242">
        <v>244.57560000000001</v>
      </c>
      <c r="BO12" s="242">
        <v>248.39519999999999</v>
      </c>
      <c r="BP12" s="242">
        <v>248.8194</v>
      </c>
      <c r="BQ12" s="242">
        <v>242.78829999999999</v>
      </c>
      <c r="BR12" s="242">
        <v>241.08189999999999</v>
      </c>
      <c r="BS12" s="242">
        <v>236.7466</v>
      </c>
      <c r="BT12" s="242">
        <v>225.57849999999999</v>
      </c>
      <c r="BU12" s="242">
        <v>217.9178</v>
      </c>
      <c r="BV12" s="242">
        <v>209.12719999999999</v>
      </c>
    </row>
    <row r="13" spans="1:74" ht="11.15" customHeight="1" x14ac:dyDescent="0.25">
      <c r="A13" s="37" t="s">
        <v>763</v>
      </c>
      <c r="B13" s="119" t="s">
        <v>534</v>
      </c>
      <c r="C13" s="190">
        <v>178.9</v>
      </c>
      <c r="D13" s="190">
        <v>195</v>
      </c>
      <c r="E13" s="190">
        <v>202</v>
      </c>
      <c r="F13" s="190">
        <v>210</v>
      </c>
      <c r="G13" s="190">
        <v>210.6</v>
      </c>
      <c r="H13" s="190">
        <v>187.4</v>
      </c>
      <c r="I13" s="190">
        <v>193.8</v>
      </c>
      <c r="J13" s="190">
        <v>186.5</v>
      </c>
      <c r="K13" s="190">
        <v>195.5</v>
      </c>
      <c r="L13" s="190">
        <v>198.4</v>
      </c>
      <c r="M13" s="190">
        <v>197.4</v>
      </c>
      <c r="N13" s="190">
        <v>194.3</v>
      </c>
      <c r="O13" s="190">
        <v>185.8</v>
      </c>
      <c r="P13" s="190">
        <v>167.1</v>
      </c>
      <c r="Q13" s="190">
        <v>127.8</v>
      </c>
      <c r="R13" s="190">
        <v>90.8</v>
      </c>
      <c r="S13" s="190">
        <v>87.8</v>
      </c>
      <c r="T13" s="190">
        <v>113.5</v>
      </c>
      <c r="U13" s="190">
        <v>125.4</v>
      </c>
      <c r="V13" s="190">
        <v>127.5</v>
      </c>
      <c r="W13" s="190">
        <v>119.5</v>
      </c>
      <c r="X13" s="190">
        <v>121.5</v>
      </c>
      <c r="Y13" s="190">
        <v>131.5</v>
      </c>
      <c r="Z13" s="190">
        <v>147.5</v>
      </c>
      <c r="AA13" s="190">
        <v>158</v>
      </c>
      <c r="AB13" s="190">
        <v>180.6</v>
      </c>
      <c r="AC13" s="190">
        <v>195.6</v>
      </c>
      <c r="AD13" s="190">
        <v>191.1</v>
      </c>
      <c r="AE13" s="190">
        <v>207.2</v>
      </c>
      <c r="AF13" s="190">
        <v>214.7</v>
      </c>
      <c r="AG13" s="190">
        <v>218.2</v>
      </c>
      <c r="AH13" s="190">
        <v>214.6</v>
      </c>
      <c r="AI13" s="190">
        <v>224</v>
      </c>
      <c r="AJ13" s="190">
        <v>250.4</v>
      </c>
      <c r="AK13" s="190">
        <v>245.4</v>
      </c>
      <c r="AL13" s="190">
        <v>227.3</v>
      </c>
      <c r="AM13" s="190">
        <v>255</v>
      </c>
      <c r="AN13" s="190">
        <v>283</v>
      </c>
      <c r="AO13" s="190">
        <v>358.2</v>
      </c>
      <c r="AP13" s="190">
        <v>395.21679999999998</v>
      </c>
      <c r="AQ13" s="190">
        <v>423.03039999999999</v>
      </c>
      <c r="AR13" s="190">
        <v>435.41809999999998</v>
      </c>
      <c r="AS13" s="190">
        <v>368.70389999999998</v>
      </c>
      <c r="AT13" s="190">
        <v>356.71660000000003</v>
      </c>
      <c r="AU13" s="190">
        <v>345.30250000000001</v>
      </c>
      <c r="AV13" s="190">
        <v>413.77859999999998</v>
      </c>
      <c r="AW13" s="190">
        <v>362.411</v>
      </c>
      <c r="AX13" s="190">
        <v>305.2208</v>
      </c>
      <c r="AY13" s="190">
        <v>325.91489999999999</v>
      </c>
      <c r="AZ13" s="190">
        <v>285.02640000000002</v>
      </c>
      <c r="BA13" s="190">
        <v>272.50659999999999</v>
      </c>
      <c r="BB13" s="242">
        <v>270.74130000000002</v>
      </c>
      <c r="BC13" s="242">
        <v>269.57170000000002</v>
      </c>
      <c r="BD13" s="242">
        <v>267.827</v>
      </c>
      <c r="BE13" s="242">
        <v>268.14460000000003</v>
      </c>
      <c r="BF13" s="242">
        <v>271.77960000000002</v>
      </c>
      <c r="BG13" s="242">
        <v>276.56189999999998</v>
      </c>
      <c r="BH13" s="242">
        <v>284.97109999999998</v>
      </c>
      <c r="BI13" s="242">
        <v>287.70580000000001</v>
      </c>
      <c r="BJ13" s="242">
        <v>282.08730000000003</v>
      </c>
      <c r="BK13" s="242">
        <v>276.5702</v>
      </c>
      <c r="BL13" s="242">
        <v>274.96069999999997</v>
      </c>
      <c r="BM13" s="242">
        <v>274.96699999999998</v>
      </c>
      <c r="BN13" s="242">
        <v>261.50959999999998</v>
      </c>
      <c r="BO13" s="242">
        <v>260.81779999999998</v>
      </c>
      <c r="BP13" s="242">
        <v>258.67329999999998</v>
      </c>
      <c r="BQ13" s="242">
        <v>251.9443</v>
      </c>
      <c r="BR13" s="242">
        <v>255.08779999999999</v>
      </c>
      <c r="BS13" s="242">
        <v>254.67920000000001</v>
      </c>
      <c r="BT13" s="242">
        <v>252.68260000000001</v>
      </c>
      <c r="BU13" s="242">
        <v>249.89240000000001</v>
      </c>
      <c r="BV13" s="242">
        <v>245.21289999999999</v>
      </c>
    </row>
    <row r="14" spans="1:74" ht="11.15" customHeight="1" x14ac:dyDescent="0.25">
      <c r="A14" s="40" t="s">
        <v>504</v>
      </c>
      <c r="B14" s="483" t="s">
        <v>1275</v>
      </c>
      <c r="C14" s="190">
        <v>181.3</v>
      </c>
      <c r="D14" s="190">
        <v>190.7</v>
      </c>
      <c r="E14" s="190">
        <v>195.8</v>
      </c>
      <c r="F14" s="190">
        <v>199.3</v>
      </c>
      <c r="G14" s="190">
        <v>198.9</v>
      </c>
      <c r="H14" s="190">
        <v>182.4</v>
      </c>
      <c r="I14" s="190">
        <v>184.7</v>
      </c>
      <c r="J14" s="190">
        <v>179.5</v>
      </c>
      <c r="K14" s="190">
        <v>190.1</v>
      </c>
      <c r="L14" s="190">
        <v>192.6</v>
      </c>
      <c r="M14" s="190">
        <v>188.4</v>
      </c>
      <c r="N14" s="190">
        <v>191.9</v>
      </c>
      <c r="O14" s="190">
        <v>186.3</v>
      </c>
      <c r="P14" s="190">
        <v>162.69999999999999</v>
      </c>
      <c r="Q14" s="190">
        <v>123.8</v>
      </c>
      <c r="R14" s="190">
        <v>87.2</v>
      </c>
      <c r="S14" s="190">
        <v>79.5</v>
      </c>
      <c r="T14" s="190">
        <v>100.2</v>
      </c>
      <c r="U14" s="190">
        <v>115.2</v>
      </c>
      <c r="V14" s="190">
        <v>117.9</v>
      </c>
      <c r="W14" s="190">
        <v>109.1</v>
      </c>
      <c r="X14" s="190">
        <v>108.9</v>
      </c>
      <c r="Y14" s="190">
        <v>115.6</v>
      </c>
      <c r="Z14" s="190">
        <v>134.1</v>
      </c>
      <c r="AA14" s="190">
        <v>148.1</v>
      </c>
      <c r="AB14" s="190">
        <v>166.7</v>
      </c>
      <c r="AC14" s="190">
        <v>172.6</v>
      </c>
      <c r="AD14" s="190">
        <v>170</v>
      </c>
      <c r="AE14" s="190">
        <v>180.6</v>
      </c>
      <c r="AF14" s="190">
        <v>192.7</v>
      </c>
      <c r="AG14" s="190">
        <v>193.1</v>
      </c>
      <c r="AH14" s="190">
        <v>188.5</v>
      </c>
      <c r="AI14" s="190">
        <v>204.1</v>
      </c>
      <c r="AJ14" s="190">
        <v>235.6</v>
      </c>
      <c r="AK14" s="190">
        <v>226.7</v>
      </c>
      <c r="AL14" s="190">
        <v>211.1</v>
      </c>
      <c r="AM14" s="190">
        <v>243.8</v>
      </c>
      <c r="AN14" s="190">
        <v>274.2</v>
      </c>
      <c r="AO14" s="190">
        <v>347.9</v>
      </c>
      <c r="AP14" s="190">
        <v>386.47829999999999</v>
      </c>
      <c r="AQ14" s="190">
        <v>449.47539999999998</v>
      </c>
      <c r="AR14" s="190">
        <v>418.53199999999998</v>
      </c>
      <c r="AS14" s="190">
        <v>359.15440000000001</v>
      </c>
      <c r="AT14" s="190">
        <v>341.27120000000002</v>
      </c>
      <c r="AU14" s="190">
        <v>334.15410000000003</v>
      </c>
      <c r="AV14" s="190">
        <v>421.14420000000001</v>
      </c>
      <c r="AW14" s="190">
        <v>382.6814</v>
      </c>
      <c r="AX14" s="190">
        <v>295.77319999999997</v>
      </c>
      <c r="AY14" s="190">
        <v>307.88</v>
      </c>
      <c r="AZ14" s="190">
        <v>265.42219999999998</v>
      </c>
      <c r="BA14" s="190">
        <v>252.30350000000001</v>
      </c>
      <c r="BB14" s="242">
        <v>254.39169999999999</v>
      </c>
      <c r="BC14" s="242">
        <v>246.8895</v>
      </c>
      <c r="BD14" s="242">
        <v>249.22329999999999</v>
      </c>
      <c r="BE14" s="242">
        <v>251.91460000000001</v>
      </c>
      <c r="BF14" s="242">
        <v>257.02190000000002</v>
      </c>
      <c r="BG14" s="242">
        <v>264.19009999999997</v>
      </c>
      <c r="BH14" s="242">
        <v>275.95479999999998</v>
      </c>
      <c r="BI14" s="242">
        <v>277.84629999999999</v>
      </c>
      <c r="BJ14" s="242">
        <v>274.43239999999997</v>
      </c>
      <c r="BK14" s="242">
        <v>267.70620000000002</v>
      </c>
      <c r="BL14" s="242">
        <v>263.05329999999998</v>
      </c>
      <c r="BM14" s="242">
        <v>263.58769999999998</v>
      </c>
      <c r="BN14" s="242">
        <v>248.39529999999999</v>
      </c>
      <c r="BO14" s="242">
        <v>249.4982</v>
      </c>
      <c r="BP14" s="242">
        <v>241.15309999999999</v>
      </c>
      <c r="BQ14" s="242">
        <v>234.22319999999999</v>
      </c>
      <c r="BR14" s="242">
        <v>238.99850000000001</v>
      </c>
      <c r="BS14" s="242">
        <v>238.28139999999999</v>
      </c>
      <c r="BT14" s="242">
        <v>242.39439999999999</v>
      </c>
      <c r="BU14" s="242">
        <v>239.73580000000001</v>
      </c>
      <c r="BV14" s="242">
        <v>237.9933</v>
      </c>
    </row>
    <row r="15" spans="1:74" ht="11.15" customHeight="1" x14ac:dyDescent="0.25">
      <c r="A15" s="37"/>
      <c r="B15" s="38" t="s">
        <v>10</v>
      </c>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300"/>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5" customHeight="1" x14ac:dyDescent="0.25">
      <c r="A16" s="40" t="s">
        <v>764</v>
      </c>
      <c r="B16" s="119" t="s">
        <v>371</v>
      </c>
      <c r="C16" s="190">
        <v>182.7</v>
      </c>
      <c r="D16" s="190">
        <v>195.6</v>
      </c>
      <c r="E16" s="190">
        <v>200.5</v>
      </c>
      <c r="F16" s="190">
        <v>206.3</v>
      </c>
      <c r="G16" s="190">
        <v>214.1</v>
      </c>
      <c r="H16" s="190">
        <v>190.7</v>
      </c>
      <c r="I16" s="190">
        <v>197.3</v>
      </c>
      <c r="J16" s="190">
        <v>190.1</v>
      </c>
      <c r="K16" s="190">
        <v>193.7</v>
      </c>
      <c r="L16" s="190">
        <v>196.5</v>
      </c>
      <c r="M16" s="190">
        <v>197.9</v>
      </c>
      <c r="N16" s="190">
        <v>197.9</v>
      </c>
      <c r="O16" s="190">
        <v>195.8</v>
      </c>
      <c r="P16" s="190">
        <v>166.7</v>
      </c>
      <c r="Q16" s="190">
        <v>125.7</v>
      </c>
      <c r="R16" s="190">
        <v>74</v>
      </c>
      <c r="S16" s="190">
        <v>72.8</v>
      </c>
      <c r="T16" s="190">
        <v>104.6</v>
      </c>
      <c r="U16" s="190">
        <v>117.5</v>
      </c>
      <c r="V16" s="190">
        <v>118.8</v>
      </c>
      <c r="W16" s="190">
        <v>111</v>
      </c>
      <c r="X16" s="190">
        <v>113.4</v>
      </c>
      <c r="Y16" s="190">
        <v>121.6</v>
      </c>
      <c r="Z16" s="190">
        <v>139.5</v>
      </c>
      <c r="AA16" s="190">
        <v>148.5</v>
      </c>
      <c r="AB16" s="190">
        <v>164.2</v>
      </c>
      <c r="AC16" s="190">
        <v>176.3</v>
      </c>
      <c r="AD16" s="190">
        <v>172.4</v>
      </c>
      <c r="AE16" s="190">
        <v>182.2</v>
      </c>
      <c r="AF16" s="190">
        <v>190.6</v>
      </c>
      <c r="AG16" s="190">
        <v>198.1</v>
      </c>
      <c r="AH16" s="190">
        <v>196.5</v>
      </c>
      <c r="AI16" s="190">
        <v>203.2</v>
      </c>
      <c r="AJ16" s="190">
        <v>230.3</v>
      </c>
      <c r="AK16" s="190">
        <v>230.9</v>
      </c>
      <c r="AL16" s="190">
        <v>216.8</v>
      </c>
      <c r="AM16" s="190">
        <v>245.1</v>
      </c>
      <c r="AN16" s="190">
        <v>265.3</v>
      </c>
      <c r="AO16" s="190">
        <v>332.6</v>
      </c>
      <c r="AP16" s="190">
        <v>393.27229999999997</v>
      </c>
      <c r="AQ16" s="190">
        <v>395.19990000000001</v>
      </c>
      <c r="AR16" s="190">
        <v>411.08569999999997</v>
      </c>
      <c r="AS16" s="190">
        <v>351.45839999999998</v>
      </c>
      <c r="AT16" s="190">
        <v>337.36919999999998</v>
      </c>
      <c r="AU16" s="190">
        <v>331.51240000000001</v>
      </c>
      <c r="AV16" s="190">
        <v>379.1592</v>
      </c>
      <c r="AW16" s="190">
        <v>322.42169999999999</v>
      </c>
      <c r="AX16" s="190">
        <v>295.16000000000003</v>
      </c>
      <c r="AY16" s="190">
        <v>358.27190000000002</v>
      </c>
      <c r="AZ16" s="190">
        <v>283.7045</v>
      </c>
      <c r="BA16" s="190">
        <v>276.34640000000002</v>
      </c>
      <c r="BB16" s="242">
        <v>263.14030000000002</v>
      </c>
      <c r="BC16" s="242">
        <v>254.24109999999999</v>
      </c>
      <c r="BD16" s="242">
        <v>255.85589999999999</v>
      </c>
      <c r="BE16" s="242">
        <v>258.47120000000001</v>
      </c>
      <c r="BF16" s="242">
        <v>256.18650000000002</v>
      </c>
      <c r="BG16" s="242">
        <v>265.26459999999997</v>
      </c>
      <c r="BH16" s="242">
        <v>272.7869</v>
      </c>
      <c r="BI16" s="242">
        <v>275.50060000000002</v>
      </c>
      <c r="BJ16" s="242">
        <v>267.78489999999999</v>
      </c>
      <c r="BK16" s="242">
        <v>261.1789</v>
      </c>
      <c r="BL16" s="242">
        <v>262.53289999999998</v>
      </c>
      <c r="BM16" s="242">
        <v>272.1619</v>
      </c>
      <c r="BN16" s="242">
        <v>261.54790000000003</v>
      </c>
      <c r="BO16" s="242">
        <v>257.46159999999998</v>
      </c>
      <c r="BP16" s="242">
        <v>248.88749999999999</v>
      </c>
      <c r="BQ16" s="242">
        <v>244.34540000000001</v>
      </c>
      <c r="BR16" s="242">
        <v>246.39699999999999</v>
      </c>
      <c r="BS16" s="242">
        <v>245.92089999999999</v>
      </c>
      <c r="BT16" s="242">
        <v>242.4528</v>
      </c>
      <c r="BU16" s="242">
        <v>241.1798</v>
      </c>
      <c r="BV16" s="242">
        <v>240.5025</v>
      </c>
    </row>
    <row r="17" spans="1:74" ht="11.15" customHeight="1" x14ac:dyDescent="0.25">
      <c r="A17" s="40" t="s">
        <v>505</v>
      </c>
      <c r="B17" s="119" t="s">
        <v>104</v>
      </c>
      <c r="C17" s="190">
        <v>142.5</v>
      </c>
      <c r="D17" s="190">
        <v>156.80000000000001</v>
      </c>
      <c r="E17" s="190">
        <v>163.9</v>
      </c>
      <c r="F17" s="190">
        <v>168.5</v>
      </c>
      <c r="G17" s="190">
        <v>163.5</v>
      </c>
      <c r="H17" s="190">
        <v>160.1</v>
      </c>
      <c r="I17" s="190">
        <v>162.5</v>
      </c>
      <c r="J17" s="190">
        <v>146.6</v>
      </c>
      <c r="K17" s="190">
        <v>156</v>
      </c>
      <c r="L17" s="190">
        <v>154.30000000000001</v>
      </c>
      <c r="M17" s="190">
        <v>159.4</v>
      </c>
      <c r="N17" s="190">
        <v>174.5</v>
      </c>
      <c r="O17" s="190">
        <v>193.9</v>
      </c>
      <c r="P17" s="190">
        <v>173.5</v>
      </c>
      <c r="Q17" s="190">
        <v>137.1</v>
      </c>
      <c r="R17" s="190">
        <v>97.6</v>
      </c>
      <c r="S17" s="190">
        <v>81.7</v>
      </c>
      <c r="T17" s="190">
        <v>94.9</v>
      </c>
      <c r="U17" s="190">
        <v>107.1</v>
      </c>
      <c r="V17" s="190">
        <v>122.4</v>
      </c>
      <c r="W17" s="190">
        <v>120</v>
      </c>
      <c r="X17" s="190">
        <v>115.1</v>
      </c>
      <c r="Y17" s="190">
        <v>114.5</v>
      </c>
      <c r="Z17" s="190">
        <v>129</v>
      </c>
      <c r="AA17" s="190">
        <v>146.19999999999999</v>
      </c>
      <c r="AB17" s="190">
        <v>161.69999999999999</v>
      </c>
      <c r="AC17" s="190">
        <v>176.6</v>
      </c>
      <c r="AD17" s="190">
        <v>175.6</v>
      </c>
      <c r="AE17" s="190">
        <v>176</v>
      </c>
      <c r="AF17" s="190">
        <v>186.7</v>
      </c>
      <c r="AG17" s="190">
        <v>196.9</v>
      </c>
      <c r="AH17" s="190">
        <v>190.1</v>
      </c>
      <c r="AI17" s="190">
        <v>195</v>
      </c>
      <c r="AJ17" s="190">
        <v>209.1</v>
      </c>
      <c r="AK17" s="190">
        <v>214.1</v>
      </c>
      <c r="AL17" s="190">
        <v>209</v>
      </c>
      <c r="AM17" s="190">
        <v>216</v>
      </c>
      <c r="AN17" s="190">
        <v>243.2</v>
      </c>
      <c r="AO17" s="190">
        <v>286.7</v>
      </c>
      <c r="AP17" s="190">
        <v>255.48759999999999</v>
      </c>
      <c r="AQ17" s="190">
        <v>255.93129999999999</v>
      </c>
      <c r="AR17" s="190">
        <v>263.69729999999998</v>
      </c>
      <c r="AS17" s="190">
        <v>244.7106</v>
      </c>
      <c r="AT17" s="190">
        <v>233.0855</v>
      </c>
      <c r="AU17" s="190">
        <v>211.99539999999999</v>
      </c>
      <c r="AV17" s="190">
        <v>206.9503</v>
      </c>
      <c r="AW17" s="190">
        <v>203.8674</v>
      </c>
      <c r="AX17" s="190">
        <v>190.6482</v>
      </c>
      <c r="AY17" s="190">
        <v>197.5788</v>
      </c>
      <c r="AZ17" s="190">
        <v>199.29669999999999</v>
      </c>
      <c r="BA17" s="190">
        <v>191.80950000000001</v>
      </c>
      <c r="BB17" s="242">
        <v>196.51990000000001</v>
      </c>
      <c r="BC17" s="242">
        <v>201.28890000000001</v>
      </c>
      <c r="BD17" s="242">
        <v>203.5506</v>
      </c>
      <c r="BE17" s="242">
        <v>203.5992</v>
      </c>
      <c r="BF17" s="242">
        <v>207.9889</v>
      </c>
      <c r="BG17" s="242">
        <v>206.95269999999999</v>
      </c>
      <c r="BH17" s="242">
        <v>203.56989999999999</v>
      </c>
      <c r="BI17" s="242">
        <v>205.7705</v>
      </c>
      <c r="BJ17" s="242">
        <v>206.1729</v>
      </c>
      <c r="BK17" s="242">
        <v>205.4188</v>
      </c>
      <c r="BL17" s="242">
        <v>205.75729999999999</v>
      </c>
      <c r="BM17" s="242">
        <v>202.39089999999999</v>
      </c>
      <c r="BN17" s="242">
        <v>195.03389999999999</v>
      </c>
      <c r="BO17" s="242">
        <v>194.6756</v>
      </c>
      <c r="BP17" s="242">
        <v>195.0805</v>
      </c>
      <c r="BQ17" s="242">
        <v>190.126</v>
      </c>
      <c r="BR17" s="242">
        <v>192.46850000000001</v>
      </c>
      <c r="BS17" s="242">
        <v>190.69739999999999</v>
      </c>
      <c r="BT17" s="242">
        <v>185.60830000000001</v>
      </c>
      <c r="BU17" s="242">
        <v>187.11259999999999</v>
      </c>
      <c r="BV17" s="242">
        <v>187.26509999999999</v>
      </c>
    </row>
    <row r="18" spans="1:74" ht="11.15" customHeight="1" x14ac:dyDescent="0.25">
      <c r="A18" s="40"/>
      <c r="B18" s="41" t="s">
        <v>223</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237"/>
      <c r="BC18" s="237"/>
      <c r="BD18" s="237"/>
      <c r="BE18" s="237"/>
      <c r="BF18" s="237"/>
      <c r="BG18" s="237"/>
      <c r="BH18" s="237"/>
      <c r="BI18" s="237"/>
      <c r="BJ18" s="237"/>
      <c r="BK18" s="237"/>
      <c r="BL18" s="237"/>
      <c r="BM18" s="237"/>
      <c r="BN18" s="237"/>
      <c r="BO18" s="237"/>
      <c r="BP18" s="237"/>
      <c r="BQ18" s="237"/>
      <c r="BR18" s="237"/>
      <c r="BS18" s="237"/>
      <c r="BT18" s="237"/>
      <c r="BU18" s="237"/>
      <c r="BV18" s="237"/>
    </row>
    <row r="19" spans="1:74" ht="11.15" customHeight="1" x14ac:dyDescent="0.25">
      <c r="A19" s="40" t="s">
        <v>479</v>
      </c>
      <c r="B19" s="119" t="s">
        <v>224</v>
      </c>
      <c r="C19" s="190">
        <v>224.77500000000001</v>
      </c>
      <c r="D19" s="190">
        <v>230.92500000000001</v>
      </c>
      <c r="E19" s="190">
        <v>251.6</v>
      </c>
      <c r="F19" s="190">
        <v>279.83999999999997</v>
      </c>
      <c r="G19" s="190">
        <v>285.92500000000001</v>
      </c>
      <c r="H19" s="190">
        <v>271.57499999999999</v>
      </c>
      <c r="I19" s="190">
        <v>274</v>
      </c>
      <c r="J19" s="190">
        <v>262.10000000000002</v>
      </c>
      <c r="K19" s="190">
        <v>259.22000000000003</v>
      </c>
      <c r="L19" s="190">
        <v>262.7</v>
      </c>
      <c r="M19" s="190">
        <v>259.77499999999998</v>
      </c>
      <c r="N19" s="190">
        <v>255.5</v>
      </c>
      <c r="O19" s="190">
        <v>254.77500000000001</v>
      </c>
      <c r="P19" s="190">
        <v>244.2</v>
      </c>
      <c r="Q19" s="190">
        <v>223.42</v>
      </c>
      <c r="R19" s="190">
        <v>184.05</v>
      </c>
      <c r="S19" s="190">
        <v>186.95</v>
      </c>
      <c r="T19" s="190">
        <v>208.22</v>
      </c>
      <c r="U19" s="190">
        <v>218.32499999999999</v>
      </c>
      <c r="V19" s="190">
        <v>218.24</v>
      </c>
      <c r="W19" s="190">
        <v>218.27500000000001</v>
      </c>
      <c r="X19" s="190">
        <v>215.8</v>
      </c>
      <c r="Y19" s="190">
        <v>210.82</v>
      </c>
      <c r="Z19" s="190">
        <v>219.52500000000001</v>
      </c>
      <c r="AA19" s="190">
        <v>233.42500000000001</v>
      </c>
      <c r="AB19" s="190">
        <v>250.1</v>
      </c>
      <c r="AC19" s="190">
        <v>281.04000000000002</v>
      </c>
      <c r="AD19" s="190">
        <v>285.82499999999999</v>
      </c>
      <c r="AE19" s="190">
        <v>298.52</v>
      </c>
      <c r="AF19" s="190">
        <v>306.375</v>
      </c>
      <c r="AG19" s="190">
        <v>313.60000000000002</v>
      </c>
      <c r="AH19" s="190">
        <v>315.77999999999997</v>
      </c>
      <c r="AI19" s="190">
        <v>317.5</v>
      </c>
      <c r="AJ19" s="190">
        <v>329.05</v>
      </c>
      <c r="AK19" s="190">
        <v>339.48</v>
      </c>
      <c r="AL19" s="190">
        <v>330.65</v>
      </c>
      <c r="AM19" s="190">
        <v>331.46</v>
      </c>
      <c r="AN19" s="190">
        <v>351.72500000000002</v>
      </c>
      <c r="AO19" s="190">
        <v>422.17500000000001</v>
      </c>
      <c r="AP19" s="190">
        <v>410.85</v>
      </c>
      <c r="AQ19" s="190">
        <v>444.36</v>
      </c>
      <c r="AR19" s="190">
        <v>492.9</v>
      </c>
      <c r="AS19" s="190">
        <v>455.92500000000001</v>
      </c>
      <c r="AT19" s="190">
        <v>397.5</v>
      </c>
      <c r="AU19" s="190">
        <v>370.02499999999998</v>
      </c>
      <c r="AV19" s="190">
        <v>381.52</v>
      </c>
      <c r="AW19" s="190">
        <v>368.5</v>
      </c>
      <c r="AX19" s="190">
        <v>321</v>
      </c>
      <c r="AY19" s="190">
        <v>333.92</v>
      </c>
      <c r="AZ19" s="190">
        <v>338.875</v>
      </c>
      <c r="BA19" s="190">
        <v>342.2</v>
      </c>
      <c r="BB19" s="242">
        <v>352.9649</v>
      </c>
      <c r="BC19" s="242">
        <v>352.79790000000003</v>
      </c>
      <c r="BD19" s="242">
        <v>355.43560000000002</v>
      </c>
      <c r="BE19" s="242">
        <v>348.52940000000001</v>
      </c>
      <c r="BF19" s="242">
        <v>347.62139999999999</v>
      </c>
      <c r="BG19" s="242">
        <v>339.16030000000001</v>
      </c>
      <c r="BH19" s="242">
        <v>332.99020000000002</v>
      </c>
      <c r="BI19" s="242">
        <v>330.0881</v>
      </c>
      <c r="BJ19" s="242">
        <v>321.36079999999998</v>
      </c>
      <c r="BK19" s="242">
        <v>314.80119999999999</v>
      </c>
      <c r="BL19" s="242">
        <v>312.06639999999999</v>
      </c>
      <c r="BM19" s="242">
        <v>324.60120000000001</v>
      </c>
      <c r="BN19" s="242">
        <v>327.24439999999998</v>
      </c>
      <c r="BO19" s="242">
        <v>330.39600000000002</v>
      </c>
      <c r="BP19" s="242">
        <v>329.91410000000002</v>
      </c>
      <c r="BQ19" s="242">
        <v>324.61090000000002</v>
      </c>
      <c r="BR19" s="242">
        <v>323.29840000000002</v>
      </c>
      <c r="BS19" s="242">
        <v>319.68380000000002</v>
      </c>
      <c r="BT19" s="242">
        <v>306.61559999999997</v>
      </c>
      <c r="BU19" s="242">
        <v>301.68369999999999</v>
      </c>
      <c r="BV19" s="242">
        <v>294.0847</v>
      </c>
    </row>
    <row r="20" spans="1:74" ht="11.15" customHeight="1" x14ac:dyDescent="0.25">
      <c r="A20" s="40" t="s">
        <v>502</v>
      </c>
      <c r="B20" s="119" t="s">
        <v>225</v>
      </c>
      <c r="C20" s="190">
        <v>233.75</v>
      </c>
      <c r="D20" s="190">
        <v>239.32499999999999</v>
      </c>
      <c r="E20" s="190">
        <v>259.42500000000001</v>
      </c>
      <c r="F20" s="190">
        <v>288.12</v>
      </c>
      <c r="G20" s="190">
        <v>294.625</v>
      </c>
      <c r="H20" s="190">
        <v>280.35000000000002</v>
      </c>
      <c r="I20" s="190">
        <v>282.32</v>
      </c>
      <c r="J20" s="190">
        <v>270.67500000000001</v>
      </c>
      <c r="K20" s="190">
        <v>268.14</v>
      </c>
      <c r="L20" s="190">
        <v>272.39999999999998</v>
      </c>
      <c r="M20" s="190">
        <v>269.32499999999999</v>
      </c>
      <c r="N20" s="190">
        <v>264.5</v>
      </c>
      <c r="O20" s="190">
        <v>263.55</v>
      </c>
      <c r="P20" s="190">
        <v>253.25</v>
      </c>
      <c r="Q20" s="190">
        <v>232.9</v>
      </c>
      <c r="R20" s="190">
        <v>193.82499999999999</v>
      </c>
      <c r="S20" s="190">
        <v>196.05</v>
      </c>
      <c r="T20" s="190">
        <v>216.96</v>
      </c>
      <c r="U20" s="190">
        <v>227.2</v>
      </c>
      <c r="V20" s="190">
        <v>227.22</v>
      </c>
      <c r="W20" s="190">
        <v>227.35</v>
      </c>
      <c r="X20" s="190">
        <v>224.82499999999999</v>
      </c>
      <c r="Y20" s="190">
        <v>219.98</v>
      </c>
      <c r="Z20" s="190">
        <v>228.35</v>
      </c>
      <c r="AA20" s="190">
        <v>242.02500000000001</v>
      </c>
      <c r="AB20" s="190">
        <v>258.7</v>
      </c>
      <c r="AC20" s="190">
        <v>289.76</v>
      </c>
      <c r="AD20" s="190">
        <v>294.77499999999998</v>
      </c>
      <c r="AE20" s="190">
        <v>307.62</v>
      </c>
      <c r="AF20" s="190">
        <v>315.67500000000001</v>
      </c>
      <c r="AG20" s="190">
        <v>323.05</v>
      </c>
      <c r="AH20" s="190">
        <v>325.54000000000002</v>
      </c>
      <c r="AI20" s="190">
        <v>327.14999999999998</v>
      </c>
      <c r="AJ20" s="190">
        <v>338.42500000000001</v>
      </c>
      <c r="AK20" s="190">
        <v>349.1</v>
      </c>
      <c r="AL20" s="190">
        <v>340.6</v>
      </c>
      <c r="AM20" s="190">
        <v>341.28</v>
      </c>
      <c r="AN20" s="190">
        <v>361.1</v>
      </c>
      <c r="AO20" s="190">
        <v>432.17500000000001</v>
      </c>
      <c r="AP20" s="190">
        <v>421.27499999999998</v>
      </c>
      <c r="AQ20" s="190">
        <v>454.5</v>
      </c>
      <c r="AR20" s="190">
        <v>503.22500000000002</v>
      </c>
      <c r="AS20" s="190">
        <v>466.8</v>
      </c>
      <c r="AT20" s="190">
        <v>408.74</v>
      </c>
      <c r="AU20" s="190">
        <v>381.67500000000001</v>
      </c>
      <c r="AV20" s="190">
        <v>393.54</v>
      </c>
      <c r="AW20" s="190">
        <v>379.92500000000001</v>
      </c>
      <c r="AX20" s="190">
        <v>332.35</v>
      </c>
      <c r="AY20" s="190">
        <v>344.52</v>
      </c>
      <c r="AZ20" s="190">
        <v>350.125</v>
      </c>
      <c r="BA20" s="190">
        <v>353.5</v>
      </c>
      <c r="BB20" s="242">
        <v>364.4357</v>
      </c>
      <c r="BC20" s="242">
        <v>364.16520000000003</v>
      </c>
      <c r="BD20" s="242">
        <v>366.71460000000002</v>
      </c>
      <c r="BE20" s="242">
        <v>360.01319999999998</v>
      </c>
      <c r="BF20" s="242">
        <v>359.22840000000002</v>
      </c>
      <c r="BG20" s="242">
        <v>350.95010000000002</v>
      </c>
      <c r="BH20" s="242">
        <v>345.02289999999999</v>
      </c>
      <c r="BI20" s="242">
        <v>342.24059999999997</v>
      </c>
      <c r="BJ20" s="242">
        <v>333.58159999999998</v>
      </c>
      <c r="BK20" s="242">
        <v>326.34300000000002</v>
      </c>
      <c r="BL20" s="242">
        <v>323.41390000000001</v>
      </c>
      <c r="BM20" s="242">
        <v>335.83</v>
      </c>
      <c r="BN20" s="242">
        <v>338.63499999999999</v>
      </c>
      <c r="BO20" s="242">
        <v>341.07729999999998</v>
      </c>
      <c r="BP20" s="242">
        <v>340.50069999999999</v>
      </c>
      <c r="BQ20" s="242">
        <v>335.99619999999999</v>
      </c>
      <c r="BR20" s="242">
        <v>334.8005</v>
      </c>
      <c r="BS20" s="242">
        <v>331.36309999999997</v>
      </c>
      <c r="BT20" s="242">
        <v>318.5394</v>
      </c>
      <c r="BU20" s="242">
        <v>313.73059999999998</v>
      </c>
      <c r="BV20" s="242">
        <v>306.20310000000001</v>
      </c>
    </row>
    <row r="21" spans="1:74" ht="11.15" customHeight="1" x14ac:dyDescent="0.25">
      <c r="A21" s="40" t="s">
        <v>503</v>
      </c>
      <c r="B21" s="119" t="s">
        <v>785</v>
      </c>
      <c r="C21" s="190">
        <v>297.97500000000002</v>
      </c>
      <c r="D21" s="190">
        <v>299.64999999999998</v>
      </c>
      <c r="E21" s="190">
        <v>307.625</v>
      </c>
      <c r="F21" s="190">
        <v>312.10000000000002</v>
      </c>
      <c r="G21" s="190">
        <v>316.125</v>
      </c>
      <c r="H21" s="190">
        <v>308.85000000000002</v>
      </c>
      <c r="I21" s="190">
        <v>304.52</v>
      </c>
      <c r="J21" s="190">
        <v>300.5</v>
      </c>
      <c r="K21" s="190">
        <v>301.62</v>
      </c>
      <c r="L21" s="190">
        <v>305.3</v>
      </c>
      <c r="M21" s="190">
        <v>306.875</v>
      </c>
      <c r="N21" s="190">
        <v>305.5</v>
      </c>
      <c r="O21" s="190">
        <v>304.75</v>
      </c>
      <c r="P21" s="190">
        <v>290.95</v>
      </c>
      <c r="Q21" s="190">
        <v>272.86</v>
      </c>
      <c r="R21" s="190">
        <v>249.3</v>
      </c>
      <c r="S21" s="190">
        <v>239.22499999999999</v>
      </c>
      <c r="T21" s="190">
        <v>240.8</v>
      </c>
      <c r="U21" s="190">
        <v>243.375</v>
      </c>
      <c r="V21" s="190">
        <v>242.92</v>
      </c>
      <c r="W21" s="190">
        <v>241.375</v>
      </c>
      <c r="X21" s="190">
        <v>238.875</v>
      </c>
      <c r="Y21" s="190">
        <v>243.2</v>
      </c>
      <c r="Z21" s="190">
        <v>258.47500000000002</v>
      </c>
      <c r="AA21" s="190">
        <v>268.05</v>
      </c>
      <c r="AB21" s="190">
        <v>284.7</v>
      </c>
      <c r="AC21" s="190">
        <v>315.22000000000003</v>
      </c>
      <c r="AD21" s="190">
        <v>313.02499999999998</v>
      </c>
      <c r="AE21" s="190">
        <v>321.7</v>
      </c>
      <c r="AF21" s="190">
        <v>328.67500000000001</v>
      </c>
      <c r="AG21" s="190">
        <v>333.875</v>
      </c>
      <c r="AH21" s="190">
        <v>335</v>
      </c>
      <c r="AI21" s="190">
        <v>338.4</v>
      </c>
      <c r="AJ21" s="190">
        <v>361.17500000000001</v>
      </c>
      <c r="AK21" s="190">
        <v>372.7</v>
      </c>
      <c r="AL21" s="190">
        <v>364.1</v>
      </c>
      <c r="AM21" s="190">
        <v>372.42</v>
      </c>
      <c r="AN21" s="190">
        <v>403.22500000000002</v>
      </c>
      <c r="AO21" s="190">
        <v>510.45</v>
      </c>
      <c r="AP21" s="190">
        <v>511.95</v>
      </c>
      <c r="AQ21" s="190">
        <v>557.1</v>
      </c>
      <c r="AR21" s="190">
        <v>575.35</v>
      </c>
      <c r="AS21" s="190">
        <v>548.57500000000005</v>
      </c>
      <c r="AT21" s="190">
        <v>501.32</v>
      </c>
      <c r="AU21" s="190">
        <v>499.25</v>
      </c>
      <c r="AV21" s="190">
        <v>521.14</v>
      </c>
      <c r="AW21" s="190">
        <v>525.5</v>
      </c>
      <c r="AX21" s="190">
        <v>471.35</v>
      </c>
      <c r="AY21" s="190">
        <v>457.64</v>
      </c>
      <c r="AZ21" s="190">
        <v>441.32499999999999</v>
      </c>
      <c r="BA21" s="190">
        <v>421.05</v>
      </c>
      <c r="BB21" s="242">
        <v>415.9375</v>
      </c>
      <c r="BC21" s="242">
        <v>409.0924</v>
      </c>
      <c r="BD21" s="242">
        <v>396.35169999999999</v>
      </c>
      <c r="BE21" s="242">
        <v>386.79610000000002</v>
      </c>
      <c r="BF21" s="242">
        <v>386.48230000000001</v>
      </c>
      <c r="BG21" s="242">
        <v>392.68819999999999</v>
      </c>
      <c r="BH21" s="242">
        <v>401.57470000000001</v>
      </c>
      <c r="BI21" s="242">
        <v>413.6044</v>
      </c>
      <c r="BJ21" s="242">
        <v>416.54379999999998</v>
      </c>
      <c r="BK21" s="242">
        <v>408.01100000000002</v>
      </c>
      <c r="BL21" s="242">
        <v>401.00130000000001</v>
      </c>
      <c r="BM21" s="242">
        <v>402.0369</v>
      </c>
      <c r="BN21" s="242">
        <v>391.8202</v>
      </c>
      <c r="BO21" s="242">
        <v>388.74869999999999</v>
      </c>
      <c r="BP21" s="242">
        <v>385.1028</v>
      </c>
      <c r="BQ21" s="242">
        <v>378.65019999999998</v>
      </c>
      <c r="BR21" s="242">
        <v>377.91500000000002</v>
      </c>
      <c r="BS21" s="242">
        <v>380.24779999999998</v>
      </c>
      <c r="BT21" s="242">
        <v>375.42039999999997</v>
      </c>
      <c r="BU21" s="242">
        <v>377.87580000000003</v>
      </c>
      <c r="BV21" s="242">
        <v>376.69990000000001</v>
      </c>
    </row>
    <row r="22" spans="1:74" ht="11.15" customHeight="1" x14ac:dyDescent="0.25">
      <c r="A22" s="40" t="s">
        <v>465</v>
      </c>
      <c r="B22" s="119" t="s">
        <v>530</v>
      </c>
      <c r="C22" s="190">
        <v>293.39999999999998</v>
      </c>
      <c r="D22" s="190">
        <v>303</v>
      </c>
      <c r="E22" s="190">
        <v>305</v>
      </c>
      <c r="F22" s="190">
        <v>310.3</v>
      </c>
      <c r="G22" s="190">
        <v>303</v>
      </c>
      <c r="H22" s="190">
        <v>294.60000000000002</v>
      </c>
      <c r="I22" s="190">
        <v>293.2</v>
      </c>
      <c r="J22" s="190">
        <v>287</v>
      </c>
      <c r="K22" s="190">
        <v>289.39999999999998</v>
      </c>
      <c r="L22" s="190">
        <v>300.8</v>
      </c>
      <c r="M22" s="190">
        <v>298.39999999999998</v>
      </c>
      <c r="N22" s="190">
        <v>303.5</v>
      </c>
      <c r="O22" s="190">
        <v>305.2</v>
      </c>
      <c r="P22" s="190">
        <v>281.2</v>
      </c>
      <c r="Q22" s="190">
        <v>240.5</v>
      </c>
      <c r="R22" s="190">
        <v>204.4</v>
      </c>
      <c r="S22" s="190">
        <v>190.5</v>
      </c>
      <c r="T22" s="190">
        <v>205.7</v>
      </c>
      <c r="U22" s="190">
        <v>213.4</v>
      </c>
      <c r="V22" s="190">
        <v>216.1</v>
      </c>
      <c r="W22" s="190">
        <v>212.3</v>
      </c>
      <c r="X22" s="190">
        <v>213.9</v>
      </c>
      <c r="Y22" s="190">
        <v>220.8</v>
      </c>
      <c r="Z22" s="190">
        <v>241.9</v>
      </c>
      <c r="AA22" s="190">
        <v>254.9</v>
      </c>
      <c r="AB22" s="190">
        <v>279</v>
      </c>
      <c r="AC22" s="190">
        <v>287.3</v>
      </c>
      <c r="AD22" s="190">
        <v>278.5</v>
      </c>
      <c r="AE22" s="190">
        <v>282.5</v>
      </c>
      <c r="AF22" s="190">
        <v>295.2</v>
      </c>
      <c r="AG22" s="190">
        <v>298</v>
      </c>
      <c r="AH22" s="190">
        <v>293.2</v>
      </c>
      <c r="AI22" s="190">
        <v>299.89999999999998</v>
      </c>
      <c r="AJ22" s="190">
        <v>342.2</v>
      </c>
      <c r="AK22" s="190">
        <v>351.2</v>
      </c>
      <c r="AL22" s="190">
        <v>344.3</v>
      </c>
      <c r="AM22" s="190">
        <v>377.6</v>
      </c>
      <c r="AN22" s="190">
        <v>405.8</v>
      </c>
      <c r="AO22" s="190">
        <v>492.8</v>
      </c>
      <c r="AP22" s="190">
        <v>514.29999999999995</v>
      </c>
      <c r="AQ22" s="190">
        <v>597.29999999999995</v>
      </c>
      <c r="AR22" s="190">
        <v>586.29999999999995</v>
      </c>
      <c r="AS22" s="190">
        <v>525.6</v>
      </c>
      <c r="AT22" s="190">
        <v>495.3</v>
      </c>
      <c r="AU22" s="190">
        <v>481.5</v>
      </c>
      <c r="AV22" s="190">
        <v>578.6</v>
      </c>
      <c r="AW22" s="190">
        <v>524</v>
      </c>
      <c r="AX22" s="190">
        <v>434.4</v>
      </c>
      <c r="AY22" s="190">
        <v>431.3</v>
      </c>
      <c r="AZ22" s="190">
        <v>398.8</v>
      </c>
      <c r="BA22" s="190">
        <v>382.08120000000002</v>
      </c>
      <c r="BB22" s="242">
        <v>374.81200000000001</v>
      </c>
      <c r="BC22" s="242">
        <v>362.875</v>
      </c>
      <c r="BD22" s="242">
        <v>359.50549999999998</v>
      </c>
      <c r="BE22" s="242">
        <v>355.42759999999998</v>
      </c>
      <c r="BF22" s="242">
        <v>358.17419999999998</v>
      </c>
      <c r="BG22" s="242">
        <v>359.75970000000001</v>
      </c>
      <c r="BH22" s="242">
        <v>382.96789999999999</v>
      </c>
      <c r="BI22" s="242">
        <v>389.9076</v>
      </c>
      <c r="BJ22" s="242">
        <v>387.96420000000001</v>
      </c>
      <c r="BK22" s="242">
        <v>384.53719999999998</v>
      </c>
      <c r="BL22" s="242">
        <v>381.72829999999999</v>
      </c>
      <c r="BM22" s="242">
        <v>378.41109999999998</v>
      </c>
      <c r="BN22" s="242">
        <v>360.9006</v>
      </c>
      <c r="BO22" s="242">
        <v>358.89249999999998</v>
      </c>
      <c r="BP22" s="242">
        <v>350.7715</v>
      </c>
      <c r="BQ22" s="242">
        <v>341.8399</v>
      </c>
      <c r="BR22" s="242">
        <v>342.98599999999999</v>
      </c>
      <c r="BS22" s="242">
        <v>342.04109999999997</v>
      </c>
      <c r="BT22" s="242">
        <v>364.1069</v>
      </c>
      <c r="BU22" s="242">
        <v>370.74200000000002</v>
      </c>
      <c r="BV22" s="242">
        <v>364.3646</v>
      </c>
    </row>
    <row r="23" spans="1:74" ht="11.15" customHeight="1" x14ac:dyDescent="0.25">
      <c r="A23" s="37"/>
      <c r="B23" s="42" t="s">
        <v>127</v>
      </c>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301"/>
      <c r="BC23" s="301"/>
      <c r="BD23" s="301"/>
      <c r="BE23" s="301"/>
      <c r="BF23" s="301"/>
      <c r="BG23" s="301"/>
      <c r="BH23" s="301"/>
      <c r="BI23" s="301"/>
      <c r="BJ23" s="301"/>
      <c r="BK23" s="576"/>
      <c r="BL23" s="301"/>
      <c r="BM23" s="301"/>
      <c r="BN23" s="301"/>
      <c r="BO23" s="301"/>
      <c r="BP23" s="301"/>
      <c r="BQ23" s="301"/>
      <c r="BR23" s="301"/>
      <c r="BS23" s="301"/>
      <c r="BT23" s="301"/>
      <c r="BU23" s="301"/>
      <c r="BV23" s="301"/>
    </row>
    <row r="24" spans="1:74" ht="11.15" customHeight="1" x14ac:dyDescent="0.25">
      <c r="A24" s="40" t="s">
        <v>713</v>
      </c>
      <c r="B24" s="119" t="s">
        <v>126</v>
      </c>
      <c r="C24" s="170">
        <v>3.2333599999999998</v>
      </c>
      <c r="D24" s="170">
        <v>2.7986399999999998</v>
      </c>
      <c r="E24" s="170">
        <v>3.0659200000000002</v>
      </c>
      <c r="F24" s="170">
        <v>2.7528800000000002</v>
      </c>
      <c r="G24" s="170">
        <v>2.7435200000000002</v>
      </c>
      <c r="H24" s="170">
        <v>2.4949599999999998</v>
      </c>
      <c r="I24" s="170">
        <v>2.4606400000000002</v>
      </c>
      <c r="J24" s="170">
        <v>2.3098399999999999</v>
      </c>
      <c r="K24" s="170">
        <v>2.6613600000000002</v>
      </c>
      <c r="L24" s="170">
        <v>2.4242400000000002</v>
      </c>
      <c r="M24" s="170">
        <v>2.7591199999999998</v>
      </c>
      <c r="N24" s="170">
        <v>2.30776</v>
      </c>
      <c r="O24" s="170">
        <v>2.0987800000000001</v>
      </c>
      <c r="P24" s="170">
        <v>1.9844900000000001</v>
      </c>
      <c r="Q24" s="170">
        <v>1.85981</v>
      </c>
      <c r="R24" s="170">
        <v>1.80786</v>
      </c>
      <c r="S24" s="170">
        <v>1.8161719999999999</v>
      </c>
      <c r="T24" s="170">
        <v>1.694609</v>
      </c>
      <c r="U24" s="170">
        <v>1.8359129999999999</v>
      </c>
      <c r="V24" s="170">
        <v>2.3896999999999999</v>
      </c>
      <c r="W24" s="170">
        <v>1.996958</v>
      </c>
      <c r="X24" s="170">
        <v>2.4832100000000001</v>
      </c>
      <c r="Y24" s="170">
        <v>2.7117900000000001</v>
      </c>
      <c r="Z24" s="170">
        <v>2.6910099999999999</v>
      </c>
      <c r="AA24" s="170">
        <v>2.81569</v>
      </c>
      <c r="AB24" s="170">
        <v>5.5586500000000001</v>
      </c>
      <c r="AC24" s="170">
        <v>2.7221799999999998</v>
      </c>
      <c r="AD24" s="170">
        <v>2.7668569999999999</v>
      </c>
      <c r="AE24" s="170">
        <v>3.0234899999999998</v>
      </c>
      <c r="AF24" s="170">
        <v>3.38714</v>
      </c>
      <c r="AG24" s="170">
        <v>3.98976</v>
      </c>
      <c r="AH24" s="170">
        <v>4.2287299999999997</v>
      </c>
      <c r="AI24" s="170">
        <v>5.3612399999999996</v>
      </c>
      <c r="AJ24" s="170">
        <v>5.7248900000000003</v>
      </c>
      <c r="AK24" s="170">
        <v>5.24695</v>
      </c>
      <c r="AL24" s="170">
        <v>3.9066399999999999</v>
      </c>
      <c r="AM24" s="170">
        <v>4.5508199999999999</v>
      </c>
      <c r="AN24" s="170">
        <v>4.8729100000000001</v>
      </c>
      <c r="AO24" s="170">
        <v>5.0911</v>
      </c>
      <c r="AP24" s="170">
        <v>6.84701</v>
      </c>
      <c r="AQ24" s="170">
        <v>8.4574599999999993</v>
      </c>
      <c r="AR24" s="170">
        <v>8.0002999999999993</v>
      </c>
      <c r="AS24" s="170">
        <v>7.5680759999999996</v>
      </c>
      <c r="AT24" s="170">
        <v>9.1432000000000002</v>
      </c>
      <c r="AU24" s="170">
        <v>8.1873199999999997</v>
      </c>
      <c r="AV24" s="170">
        <v>5.8807400000000003</v>
      </c>
      <c r="AW24" s="170">
        <v>5.6625500000000004</v>
      </c>
      <c r="AX24" s="170">
        <v>5.7456699999999996</v>
      </c>
      <c r="AY24" s="170">
        <v>3.3975300000000002</v>
      </c>
      <c r="AZ24" s="170">
        <v>2.47282</v>
      </c>
      <c r="BA24" s="170">
        <v>2.4000900000000001</v>
      </c>
      <c r="BB24" s="236">
        <v>2.5434890000000001</v>
      </c>
      <c r="BC24" s="236">
        <v>2.707427</v>
      </c>
      <c r="BD24" s="236">
        <v>2.9969890000000001</v>
      </c>
      <c r="BE24" s="236">
        <v>3.0871339999999998</v>
      </c>
      <c r="BF24" s="236">
        <v>3.1648010000000002</v>
      </c>
      <c r="BG24" s="236">
        <v>3.205362</v>
      </c>
      <c r="BH24" s="236">
        <v>3.2949269999999999</v>
      </c>
      <c r="BI24" s="236">
        <v>3.4960689999999999</v>
      </c>
      <c r="BJ24" s="236">
        <v>3.9467140000000001</v>
      </c>
      <c r="BK24" s="236">
        <v>4.0962389999999997</v>
      </c>
      <c r="BL24" s="236">
        <v>4.0484840000000002</v>
      </c>
      <c r="BM24" s="236">
        <v>3.8922840000000001</v>
      </c>
      <c r="BN24" s="236">
        <v>3.5646040000000001</v>
      </c>
      <c r="BO24" s="236">
        <v>3.535952</v>
      </c>
      <c r="BP24" s="236">
        <v>3.6105</v>
      </c>
      <c r="BQ24" s="236">
        <v>3.6950859999999999</v>
      </c>
      <c r="BR24" s="236">
        <v>3.8209240000000002</v>
      </c>
      <c r="BS24" s="236">
        <v>3.8323019999999999</v>
      </c>
      <c r="BT24" s="236">
        <v>3.8226710000000002</v>
      </c>
      <c r="BU24" s="236">
        <v>4.0102390000000003</v>
      </c>
      <c r="BV24" s="236">
        <v>4.3010070000000002</v>
      </c>
    </row>
    <row r="25" spans="1:74" ht="11.15" customHeight="1" x14ac:dyDescent="0.25">
      <c r="A25" s="40" t="s">
        <v>128</v>
      </c>
      <c r="B25" s="119" t="s">
        <v>121</v>
      </c>
      <c r="C25" s="170">
        <v>3.109</v>
      </c>
      <c r="D25" s="170">
        <v>2.6909999999999998</v>
      </c>
      <c r="E25" s="170">
        <v>2.948</v>
      </c>
      <c r="F25" s="170">
        <v>2.6469999999999998</v>
      </c>
      <c r="G25" s="170">
        <v>2.6379999999999999</v>
      </c>
      <c r="H25" s="170">
        <v>2.399</v>
      </c>
      <c r="I25" s="170">
        <v>2.3660000000000001</v>
      </c>
      <c r="J25" s="170">
        <v>2.2210000000000001</v>
      </c>
      <c r="K25" s="170">
        <v>2.5590000000000002</v>
      </c>
      <c r="L25" s="170">
        <v>2.331</v>
      </c>
      <c r="M25" s="170">
        <v>2.653</v>
      </c>
      <c r="N25" s="170">
        <v>2.2189999999999999</v>
      </c>
      <c r="O25" s="170">
        <v>2.02</v>
      </c>
      <c r="P25" s="170">
        <v>1.91</v>
      </c>
      <c r="Q25" s="170">
        <v>1.79</v>
      </c>
      <c r="R25" s="170">
        <v>1.74</v>
      </c>
      <c r="S25" s="170">
        <v>1.748</v>
      </c>
      <c r="T25" s="170">
        <v>1.631</v>
      </c>
      <c r="U25" s="170">
        <v>1.7669999999999999</v>
      </c>
      <c r="V25" s="170">
        <v>2.2999999999999998</v>
      </c>
      <c r="W25" s="170">
        <v>1.9219999999999999</v>
      </c>
      <c r="X25" s="170">
        <v>2.39</v>
      </c>
      <c r="Y25" s="170">
        <v>2.61</v>
      </c>
      <c r="Z25" s="170">
        <v>2.59</v>
      </c>
      <c r="AA25" s="170">
        <v>2.71</v>
      </c>
      <c r="AB25" s="170">
        <v>5.35</v>
      </c>
      <c r="AC25" s="170">
        <v>2.62</v>
      </c>
      <c r="AD25" s="170">
        <v>2.6629999999999998</v>
      </c>
      <c r="AE25" s="170">
        <v>2.91</v>
      </c>
      <c r="AF25" s="170">
        <v>3.26</v>
      </c>
      <c r="AG25" s="170">
        <v>3.84</v>
      </c>
      <c r="AH25" s="170">
        <v>4.07</v>
      </c>
      <c r="AI25" s="170">
        <v>5.16</v>
      </c>
      <c r="AJ25" s="170">
        <v>5.51</v>
      </c>
      <c r="AK25" s="170">
        <v>5.05</v>
      </c>
      <c r="AL25" s="170">
        <v>3.76</v>
      </c>
      <c r="AM25" s="170">
        <v>4.38</v>
      </c>
      <c r="AN25" s="170">
        <v>4.6900000000000004</v>
      </c>
      <c r="AO25" s="170">
        <v>4.9000000000000004</v>
      </c>
      <c r="AP25" s="170">
        <v>6.59</v>
      </c>
      <c r="AQ25" s="170">
        <v>8.14</v>
      </c>
      <c r="AR25" s="170">
        <v>7.7</v>
      </c>
      <c r="AS25" s="170">
        <v>7.2839999999999998</v>
      </c>
      <c r="AT25" s="170">
        <v>8.8000000000000007</v>
      </c>
      <c r="AU25" s="170">
        <v>7.88</v>
      </c>
      <c r="AV25" s="170">
        <v>5.66</v>
      </c>
      <c r="AW25" s="170">
        <v>5.45</v>
      </c>
      <c r="AX25" s="170">
        <v>5.53</v>
      </c>
      <c r="AY25" s="170">
        <v>3.27</v>
      </c>
      <c r="AZ25" s="170">
        <v>2.38</v>
      </c>
      <c r="BA25" s="170">
        <v>2.31</v>
      </c>
      <c r="BB25" s="236">
        <v>2.448016</v>
      </c>
      <c r="BC25" s="236">
        <v>2.605801</v>
      </c>
      <c r="BD25" s="236">
        <v>2.8844940000000001</v>
      </c>
      <c r="BE25" s="236">
        <v>2.9712550000000002</v>
      </c>
      <c r="BF25" s="236">
        <v>3.0460069999999999</v>
      </c>
      <c r="BG25" s="236">
        <v>3.085045</v>
      </c>
      <c r="BH25" s="236">
        <v>3.1712479999999998</v>
      </c>
      <c r="BI25" s="236">
        <v>3.3648400000000001</v>
      </c>
      <c r="BJ25" s="236">
        <v>3.7985699999999998</v>
      </c>
      <c r="BK25" s="236">
        <v>3.942482</v>
      </c>
      <c r="BL25" s="236">
        <v>3.8965190000000001</v>
      </c>
      <c r="BM25" s="236">
        <v>3.7461829999999998</v>
      </c>
      <c r="BN25" s="236">
        <v>3.430803</v>
      </c>
      <c r="BO25" s="236">
        <v>3.4032260000000001</v>
      </c>
      <c r="BP25" s="236">
        <v>3.4749759999999998</v>
      </c>
      <c r="BQ25" s="236">
        <v>3.556387</v>
      </c>
      <c r="BR25" s="236">
        <v>3.6775009999999999</v>
      </c>
      <c r="BS25" s="236">
        <v>3.688453</v>
      </c>
      <c r="BT25" s="236">
        <v>3.6791830000000001</v>
      </c>
      <c r="BU25" s="236">
        <v>3.8597100000000002</v>
      </c>
      <c r="BV25" s="236">
        <v>4.139564</v>
      </c>
    </row>
    <row r="26" spans="1:74" ht="11.15" customHeight="1" x14ac:dyDescent="0.25">
      <c r="A26" s="40"/>
      <c r="B26" s="41" t="s">
        <v>985</v>
      </c>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239"/>
      <c r="BC26" s="239"/>
      <c r="BD26" s="239"/>
      <c r="BE26" s="239"/>
      <c r="BF26" s="239"/>
      <c r="BG26" s="239"/>
      <c r="BH26" s="239"/>
      <c r="BI26" s="239"/>
      <c r="BJ26" s="239"/>
      <c r="BK26" s="239"/>
      <c r="BL26" s="239"/>
      <c r="BM26" s="239"/>
      <c r="BN26" s="239"/>
      <c r="BO26" s="239"/>
      <c r="BP26" s="239"/>
      <c r="BQ26" s="239"/>
      <c r="BR26" s="239"/>
      <c r="BS26" s="239"/>
      <c r="BT26" s="239"/>
      <c r="BU26" s="239"/>
      <c r="BV26" s="239"/>
    </row>
    <row r="27" spans="1:74" ht="11.15" customHeight="1" x14ac:dyDescent="0.25">
      <c r="A27" s="40" t="s">
        <v>657</v>
      </c>
      <c r="B27" s="119" t="s">
        <v>372</v>
      </c>
      <c r="C27" s="170">
        <v>5.0199999999999996</v>
      </c>
      <c r="D27" s="170">
        <v>4.62</v>
      </c>
      <c r="E27" s="170">
        <v>4.3099999999999996</v>
      </c>
      <c r="F27" s="170">
        <v>3.99</v>
      </c>
      <c r="G27" s="170">
        <v>3.64</v>
      </c>
      <c r="H27" s="170">
        <v>3.55</v>
      </c>
      <c r="I27" s="170">
        <v>3.33</v>
      </c>
      <c r="J27" s="170">
        <v>3.18</v>
      </c>
      <c r="K27" s="170">
        <v>3.35</v>
      </c>
      <c r="L27" s="170">
        <v>3.43</v>
      </c>
      <c r="M27" s="170">
        <v>3.86</v>
      </c>
      <c r="N27" s="170">
        <v>3.84</v>
      </c>
      <c r="O27" s="170">
        <v>3.71</v>
      </c>
      <c r="P27" s="170">
        <v>3.58</v>
      </c>
      <c r="Q27" s="170">
        <v>3.39</v>
      </c>
      <c r="R27" s="170">
        <v>3</v>
      </c>
      <c r="S27" s="170">
        <v>2.91</v>
      </c>
      <c r="T27" s="170">
        <v>2.72</v>
      </c>
      <c r="U27" s="170">
        <v>2.58</v>
      </c>
      <c r="V27" s="170">
        <v>2.85</v>
      </c>
      <c r="W27" s="170">
        <v>3.3</v>
      </c>
      <c r="X27" s="170">
        <v>3.29</v>
      </c>
      <c r="Y27" s="170">
        <v>3.98</v>
      </c>
      <c r="Z27" s="170">
        <v>4.1100000000000003</v>
      </c>
      <c r="AA27" s="170">
        <v>4.08</v>
      </c>
      <c r="AB27" s="170">
        <v>9.41</v>
      </c>
      <c r="AC27" s="170">
        <v>4.43</v>
      </c>
      <c r="AD27" s="170">
        <v>4.03</v>
      </c>
      <c r="AE27" s="170">
        <v>4.1500000000000004</v>
      </c>
      <c r="AF27" s="170">
        <v>4.21</v>
      </c>
      <c r="AG27" s="170">
        <v>4.76</v>
      </c>
      <c r="AH27" s="170">
        <v>5.0199999999999996</v>
      </c>
      <c r="AI27" s="170">
        <v>5.48</v>
      </c>
      <c r="AJ27" s="170">
        <v>6.69</v>
      </c>
      <c r="AK27" s="170">
        <v>6.99</v>
      </c>
      <c r="AL27" s="170">
        <v>6.77</v>
      </c>
      <c r="AM27" s="170">
        <v>6.64</v>
      </c>
      <c r="AN27" s="170">
        <v>7.53</v>
      </c>
      <c r="AO27" s="170">
        <v>6.34</v>
      </c>
      <c r="AP27" s="170">
        <v>6.88</v>
      </c>
      <c r="AQ27" s="170">
        <v>8.3699999999999992</v>
      </c>
      <c r="AR27" s="170">
        <v>9.64</v>
      </c>
      <c r="AS27" s="170">
        <v>8.14</v>
      </c>
      <c r="AT27" s="170">
        <v>9.76</v>
      </c>
      <c r="AU27" s="170">
        <v>9.9499999999999993</v>
      </c>
      <c r="AV27" s="170">
        <v>7.38</v>
      </c>
      <c r="AW27" s="170">
        <v>6.92</v>
      </c>
      <c r="AX27" s="170">
        <v>8.23</v>
      </c>
      <c r="AY27" s="170">
        <v>7.4</v>
      </c>
      <c r="AZ27" s="170">
        <v>5.9555309999999997</v>
      </c>
      <c r="BA27" s="170">
        <v>4.776065</v>
      </c>
      <c r="BB27" s="236">
        <v>4.1997260000000001</v>
      </c>
      <c r="BC27" s="236">
        <v>3.9739390000000001</v>
      </c>
      <c r="BD27" s="236">
        <v>4.055034</v>
      </c>
      <c r="BE27" s="236">
        <v>4.109928</v>
      </c>
      <c r="BF27" s="236">
        <v>4.1290380000000004</v>
      </c>
      <c r="BG27" s="236">
        <v>4.0876720000000004</v>
      </c>
      <c r="BH27" s="236">
        <v>4.3091650000000001</v>
      </c>
      <c r="BI27" s="236">
        <v>4.6299989999999998</v>
      </c>
      <c r="BJ27" s="236">
        <v>5.3189279999999997</v>
      </c>
      <c r="BK27" s="236">
        <v>5.5511200000000001</v>
      </c>
      <c r="BL27" s="236">
        <v>5.7068899999999996</v>
      </c>
      <c r="BM27" s="236">
        <v>5.1821229999999998</v>
      </c>
      <c r="BN27" s="236">
        <v>4.7522919999999997</v>
      </c>
      <c r="BO27" s="236">
        <v>4.5667150000000003</v>
      </c>
      <c r="BP27" s="236">
        <v>4.5831770000000001</v>
      </c>
      <c r="BQ27" s="236">
        <v>4.6420760000000003</v>
      </c>
      <c r="BR27" s="236">
        <v>4.7256359999999997</v>
      </c>
      <c r="BS27" s="236">
        <v>4.6869110000000003</v>
      </c>
      <c r="BT27" s="236">
        <v>4.8445049999999998</v>
      </c>
      <c r="BU27" s="236">
        <v>5.1604809999999999</v>
      </c>
      <c r="BV27" s="236">
        <v>5.7598849999999997</v>
      </c>
    </row>
    <row r="28" spans="1:74" ht="11.15" customHeight="1" x14ac:dyDescent="0.25">
      <c r="A28" s="40" t="s">
        <v>647</v>
      </c>
      <c r="B28" s="119" t="s">
        <v>373</v>
      </c>
      <c r="C28" s="170">
        <v>7.67</v>
      </c>
      <c r="D28" s="170">
        <v>7.54</v>
      </c>
      <c r="E28" s="170">
        <v>7.4</v>
      </c>
      <c r="F28" s="170">
        <v>7.72</v>
      </c>
      <c r="G28" s="170">
        <v>8.06</v>
      </c>
      <c r="H28" s="170">
        <v>8.2899999999999991</v>
      </c>
      <c r="I28" s="170">
        <v>8.4700000000000006</v>
      </c>
      <c r="J28" s="170">
        <v>8.41</v>
      </c>
      <c r="K28" s="170">
        <v>8.34</v>
      </c>
      <c r="L28" s="170">
        <v>7.63</v>
      </c>
      <c r="M28" s="170">
        <v>6.98</v>
      </c>
      <c r="N28" s="170">
        <v>7.19</v>
      </c>
      <c r="O28" s="170">
        <v>7.24</v>
      </c>
      <c r="P28" s="170">
        <v>7.03</v>
      </c>
      <c r="Q28" s="170">
        <v>7.29</v>
      </c>
      <c r="R28" s="170">
        <v>7.24</v>
      </c>
      <c r="S28" s="170">
        <v>7.73</v>
      </c>
      <c r="T28" s="170">
        <v>8.24</v>
      </c>
      <c r="U28" s="170">
        <v>8.49</v>
      </c>
      <c r="V28" s="170">
        <v>8.48</v>
      </c>
      <c r="W28" s="170">
        <v>8.4499999999999993</v>
      </c>
      <c r="X28" s="170">
        <v>7.59</v>
      </c>
      <c r="Y28" s="170">
        <v>7.64</v>
      </c>
      <c r="Z28" s="170">
        <v>7.4</v>
      </c>
      <c r="AA28" s="170">
        <v>7.4</v>
      </c>
      <c r="AB28" s="170">
        <v>7.36</v>
      </c>
      <c r="AC28" s="170">
        <v>8</v>
      </c>
      <c r="AD28" s="170">
        <v>8.41</v>
      </c>
      <c r="AE28" s="170">
        <v>8.99</v>
      </c>
      <c r="AF28" s="170">
        <v>9.58</v>
      </c>
      <c r="AG28" s="170">
        <v>9.93</v>
      </c>
      <c r="AH28" s="170">
        <v>10.210000000000001</v>
      </c>
      <c r="AI28" s="170">
        <v>10.3</v>
      </c>
      <c r="AJ28" s="170">
        <v>10.47</v>
      </c>
      <c r="AK28" s="170">
        <v>10.050000000000001</v>
      </c>
      <c r="AL28" s="170">
        <v>10.36</v>
      </c>
      <c r="AM28" s="170">
        <v>9.81</v>
      </c>
      <c r="AN28" s="170">
        <v>10.039999999999999</v>
      </c>
      <c r="AO28" s="170">
        <v>10.23</v>
      </c>
      <c r="AP28" s="170">
        <v>10.63</v>
      </c>
      <c r="AQ28" s="170">
        <v>12.11</v>
      </c>
      <c r="AR28" s="170">
        <v>13.5</v>
      </c>
      <c r="AS28" s="170">
        <v>13.54</v>
      </c>
      <c r="AT28" s="170">
        <v>14.24</v>
      </c>
      <c r="AU28" s="170">
        <v>14.58</v>
      </c>
      <c r="AV28" s="170">
        <v>12.84</v>
      </c>
      <c r="AW28" s="170">
        <v>11.89</v>
      </c>
      <c r="AX28" s="170">
        <v>12.03</v>
      </c>
      <c r="AY28" s="170">
        <v>12.47</v>
      </c>
      <c r="AZ28" s="170">
        <v>11.48456</v>
      </c>
      <c r="BA28" s="170">
        <v>10.75747</v>
      </c>
      <c r="BB28" s="236">
        <v>10.372210000000001</v>
      </c>
      <c r="BC28" s="236">
        <v>10.594900000000001</v>
      </c>
      <c r="BD28" s="236">
        <v>10.894640000000001</v>
      </c>
      <c r="BE28" s="236">
        <v>10.82156</v>
      </c>
      <c r="BF28" s="236">
        <v>10.60885</v>
      </c>
      <c r="BG28" s="236">
        <v>10.572279999999999</v>
      </c>
      <c r="BH28" s="236">
        <v>9.4540249999999997</v>
      </c>
      <c r="BI28" s="236">
        <v>8.9652060000000002</v>
      </c>
      <c r="BJ28" s="236">
        <v>8.8097469999999998</v>
      </c>
      <c r="BK28" s="236">
        <v>8.815156</v>
      </c>
      <c r="BL28" s="236">
        <v>8.8014829999999993</v>
      </c>
      <c r="BM28" s="236">
        <v>9.0406359999999992</v>
      </c>
      <c r="BN28" s="236">
        <v>9.2030759999999994</v>
      </c>
      <c r="BO28" s="236">
        <v>9.7703589999999991</v>
      </c>
      <c r="BP28" s="236">
        <v>10.27755</v>
      </c>
      <c r="BQ28" s="236">
        <v>10.436360000000001</v>
      </c>
      <c r="BR28" s="236">
        <v>10.42038</v>
      </c>
      <c r="BS28" s="236">
        <v>10.549659999999999</v>
      </c>
      <c r="BT28" s="236">
        <v>9.5345139999999997</v>
      </c>
      <c r="BU28" s="236">
        <v>9.1430190000000007</v>
      </c>
      <c r="BV28" s="236">
        <v>9.0282490000000006</v>
      </c>
    </row>
    <row r="29" spans="1:74" ht="11.15" customHeight="1" x14ac:dyDescent="0.25">
      <c r="A29" s="40" t="s">
        <v>509</v>
      </c>
      <c r="B29" s="119" t="s">
        <v>374</v>
      </c>
      <c r="C29" s="170">
        <v>9.36</v>
      </c>
      <c r="D29" s="170">
        <v>9.4</v>
      </c>
      <c r="E29" s="170">
        <v>9.42</v>
      </c>
      <c r="F29" s="170">
        <v>10.85</v>
      </c>
      <c r="G29" s="170">
        <v>12.76</v>
      </c>
      <c r="H29" s="170">
        <v>15.6</v>
      </c>
      <c r="I29" s="170">
        <v>17.739999999999998</v>
      </c>
      <c r="J29" s="170">
        <v>18.37</v>
      </c>
      <c r="K29" s="170">
        <v>17.61</v>
      </c>
      <c r="L29" s="170">
        <v>12.5</v>
      </c>
      <c r="M29" s="170">
        <v>9.33</v>
      </c>
      <c r="N29" s="170">
        <v>9.3000000000000007</v>
      </c>
      <c r="O29" s="170">
        <v>9.43</v>
      </c>
      <c r="P29" s="170">
        <v>9.19</v>
      </c>
      <c r="Q29" s="170">
        <v>9.8000000000000007</v>
      </c>
      <c r="R29" s="170">
        <v>10.42</v>
      </c>
      <c r="S29" s="170">
        <v>11.79</v>
      </c>
      <c r="T29" s="170">
        <v>15.33</v>
      </c>
      <c r="U29" s="170">
        <v>17.489999999999998</v>
      </c>
      <c r="V29" s="170">
        <v>18.27</v>
      </c>
      <c r="W29" s="170">
        <v>16.850000000000001</v>
      </c>
      <c r="X29" s="170">
        <v>12.26</v>
      </c>
      <c r="Y29" s="170">
        <v>10.99</v>
      </c>
      <c r="Z29" s="170">
        <v>9.75</v>
      </c>
      <c r="AA29" s="170">
        <v>9.6300000000000008</v>
      </c>
      <c r="AB29" s="170">
        <v>9.2899999999999991</v>
      </c>
      <c r="AC29" s="170">
        <v>10.48</v>
      </c>
      <c r="AD29" s="170">
        <v>12.21</v>
      </c>
      <c r="AE29" s="170">
        <v>14.08</v>
      </c>
      <c r="AF29" s="170">
        <v>17.64</v>
      </c>
      <c r="AG29" s="170">
        <v>19.829999999999998</v>
      </c>
      <c r="AH29" s="170">
        <v>20.88</v>
      </c>
      <c r="AI29" s="170">
        <v>20.149999999999999</v>
      </c>
      <c r="AJ29" s="170">
        <v>17.41</v>
      </c>
      <c r="AK29" s="170">
        <v>13.12</v>
      </c>
      <c r="AL29" s="170">
        <v>13.08</v>
      </c>
      <c r="AM29" s="170">
        <v>12.02</v>
      </c>
      <c r="AN29" s="170">
        <v>12.18</v>
      </c>
      <c r="AO29" s="170">
        <v>12.98</v>
      </c>
      <c r="AP29" s="170">
        <v>14.01</v>
      </c>
      <c r="AQ29" s="170">
        <v>17.760000000000002</v>
      </c>
      <c r="AR29" s="170">
        <v>22.69</v>
      </c>
      <c r="AS29" s="170">
        <v>24.73</v>
      </c>
      <c r="AT29" s="170">
        <v>25.52</v>
      </c>
      <c r="AU29" s="170">
        <v>24.65</v>
      </c>
      <c r="AV29" s="170">
        <v>18.72</v>
      </c>
      <c r="AW29" s="170">
        <v>15.63</v>
      </c>
      <c r="AX29" s="170">
        <v>14.74</v>
      </c>
      <c r="AY29" s="170">
        <v>15.28</v>
      </c>
      <c r="AZ29" s="170">
        <v>13.010120000000001</v>
      </c>
      <c r="BA29" s="170">
        <v>12.75343</v>
      </c>
      <c r="BB29" s="236">
        <v>13.27037</v>
      </c>
      <c r="BC29" s="236">
        <v>15.247479999999999</v>
      </c>
      <c r="BD29" s="236">
        <v>18.461040000000001</v>
      </c>
      <c r="BE29" s="236">
        <v>20.328420000000001</v>
      </c>
      <c r="BF29" s="236">
        <v>20.85397</v>
      </c>
      <c r="BG29" s="236">
        <v>19.519020000000001</v>
      </c>
      <c r="BH29" s="236">
        <v>14.748939999999999</v>
      </c>
      <c r="BI29" s="236">
        <v>12.133430000000001</v>
      </c>
      <c r="BJ29" s="236">
        <v>11.375529999999999</v>
      </c>
      <c r="BK29" s="236">
        <v>11.231120000000001</v>
      </c>
      <c r="BL29" s="236">
        <v>10.932779999999999</v>
      </c>
      <c r="BM29" s="236">
        <v>11.736319999999999</v>
      </c>
      <c r="BN29" s="236">
        <v>12.65835</v>
      </c>
      <c r="BO29" s="236">
        <v>14.904769999999999</v>
      </c>
      <c r="BP29" s="236">
        <v>18.350370000000002</v>
      </c>
      <c r="BQ29" s="236">
        <v>20.485430000000001</v>
      </c>
      <c r="BR29" s="236">
        <v>21.232379999999999</v>
      </c>
      <c r="BS29" s="236">
        <v>20.018809999999998</v>
      </c>
      <c r="BT29" s="236">
        <v>15.148580000000001</v>
      </c>
      <c r="BU29" s="236">
        <v>12.516500000000001</v>
      </c>
      <c r="BV29" s="236">
        <v>11.71946</v>
      </c>
    </row>
    <row r="30" spans="1:74" ht="11.15" customHeight="1" x14ac:dyDescent="0.25">
      <c r="A30" s="37"/>
      <c r="B30" s="42" t="s">
        <v>965</v>
      </c>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301"/>
      <c r="BC30" s="301"/>
      <c r="BD30" s="301"/>
      <c r="BE30" s="301"/>
      <c r="BF30" s="301"/>
      <c r="BG30" s="301"/>
      <c r="BH30" s="301"/>
      <c r="BI30" s="301"/>
      <c r="BJ30" s="301"/>
      <c r="BK30" s="301"/>
      <c r="BL30" s="301"/>
      <c r="BM30" s="301"/>
      <c r="BN30" s="301"/>
      <c r="BO30" s="301"/>
      <c r="BP30" s="301"/>
      <c r="BQ30" s="301"/>
      <c r="BR30" s="301"/>
      <c r="BS30" s="301"/>
      <c r="BT30" s="301"/>
      <c r="BU30" s="301"/>
      <c r="BV30" s="301"/>
    </row>
    <row r="31" spans="1:74" ht="11.15" customHeight="1" x14ac:dyDescent="0.25">
      <c r="A31" s="37"/>
      <c r="B31" s="43" t="s">
        <v>103</v>
      </c>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301"/>
      <c r="BC31" s="301"/>
      <c r="BD31" s="301"/>
      <c r="BE31" s="301"/>
      <c r="BF31" s="301"/>
      <c r="BG31" s="301"/>
      <c r="BH31" s="301"/>
      <c r="BI31" s="301"/>
      <c r="BJ31" s="301"/>
      <c r="BK31" s="301"/>
      <c r="BL31" s="301"/>
      <c r="BM31" s="301"/>
      <c r="BN31" s="301"/>
      <c r="BO31" s="301"/>
      <c r="BP31" s="301"/>
      <c r="BQ31" s="301"/>
      <c r="BR31" s="301"/>
      <c r="BS31" s="301"/>
      <c r="BT31" s="301"/>
      <c r="BU31" s="301"/>
      <c r="BV31" s="301"/>
    </row>
    <row r="32" spans="1:74" ht="11.15" customHeight="1" x14ac:dyDescent="0.25">
      <c r="A32" s="40" t="s">
        <v>506</v>
      </c>
      <c r="B32" s="119" t="s">
        <v>375</v>
      </c>
      <c r="C32" s="170">
        <v>2.1</v>
      </c>
      <c r="D32" s="170">
        <v>2.0699999999999998</v>
      </c>
      <c r="E32" s="170">
        <v>2.08</v>
      </c>
      <c r="F32" s="170">
        <v>2.0699999999999998</v>
      </c>
      <c r="G32" s="170">
        <v>2.0499999999999998</v>
      </c>
      <c r="H32" s="170">
        <v>2.0299999999999998</v>
      </c>
      <c r="I32" s="170">
        <v>2.02</v>
      </c>
      <c r="J32" s="170">
        <v>2</v>
      </c>
      <c r="K32" s="170">
        <v>1.96</v>
      </c>
      <c r="L32" s="170">
        <v>1.96</v>
      </c>
      <c r="M32" s="170">
        <v>1.96</v>
      </c>
      <c r="N32" s="170">
        <v>1.91</v>
      </c>
      <c r="O32" s="170">
        <v>1.94</v>
      </c>
      <c r="P32" s="170">
        <v>1.9</v>
      </c>
      <c r="Q32" s="170">
        <v>1.93</v>
      </c>
      <c r="R32" s="170">
        <v>1.92</v>
      </c>
      <c r="S32" s="170">
        <v>1.89</v>
      </c>
      <c r="T32" s="170">
        <v>1.9</v>
      </c>
      <c r="U32" s="170">
        <v>1.91</v>
      </c>
      <c r="V32" s="170">
        <v>1.94</v>
      </c>
      <c r="W32" s="170">
        <v>1.94</v>
      </c>
      <c r="X32" s="170">
        <v>1.91</v>
      </c>
      <c r="Y32" s="170">
        <v>1.91</v>
      </c>
      <c r="Z32" s="170">
        <v>1.92</v>
      </c>
      <c r="AA32" s="170">
        <v>1.9</v>
      </c>
      <c r="AB32" s="170">
        <v>1.93</v>
      </c>
      <c r="AC32" s="170">
        <v>1.89</v>
      </c>
      <c r="AD32" s="170">
        <v>1.9</v>
      </c>
      <c r="AE32" s="170">
        <v>1.89</v>
      </c>
      <c r="AF32" s="170">
        <v>1.95</v>
      </c>
      <c r="AG32" s="170">
        <v>2.0099999999999998</v>
      </c>
      <c r="AH32" s="170">
        <v>2.06</v>
      </c>
      <c r="AI32" s="170">
        <v>2.0099999999999998</v>
      </c>
      <c r="AJ32" s="170">
        <v>2.0299999999999998</v>
      </c>
      <c r="AK32" s="170">
        <v>2.04</v>
      </c>
      <c r="AL32" s="170">
        <v>2.0699999999999998</v>
      </c>
      <c r="AM32" s="170">
        <v>2.2000000000000002</v>
      </c>
      <c r="AN32" s="170">
        <v>2.1800000000000002</v>
      </c>
      <c r="AO32" s="170">
        <v>2.16</v>
      </c>
      <c r="AP32" s="170">
        <v>2.19</v>
      </c>
      <c r="AQ32" s="170">
        <v>2.2400000000000002</v>
      </c>
      <c r="AR32" s="170">
        <v>2.3199999999999998</v>
      </c>
      <c r="AS32" s="170">
        <v>2.48</v>
      </c>
      <c r="AT32" s="170">
        <v>2.5099999999999998</v>
      </c>
      <c r="AU32" s="170">
        <v>2.52</v>
      </c>
      <c r="AV32" s="170">
        <v>2.4700000000000002</v>
      </c>
      <c r="AW32" s="170">
        <v>2.4900000000000002</v>
      </c>
      <c r="AX32" s="170">
        <v>2.6538274858999999</v>
      </c>
      <c r="AY32" s="170">
        <v>2.5923327146999999</v>
      </c>
      <c r="AZ32" s="170">
        <v>2.575583</v>
      </c>
      <c r="BA32" s="170">
        <v>2.5704859999999998</v>
      </c>
      <c r="BB32" s="236">
        <v>2.5688960000000001</v>
      </c>
      <c r="BC32" s="236">
        <v>2.564406</v>
      </c>
      <c r="BD32" s="236">
        <v>2.5492020000000002</v>
      </c>
      <c r="BE32" s="236">
        <v>2.5507179999999998</v>
      </c>
      <c r="BF32" s="236">
        <v>2.554834</v>
      </c>
      <c r="BG32" s="236">
        <v>2.5324879999999999</v>
      </c>
      <c r="BH32" s="236">
        <v>2.5033059999999998</v>
      </c>
      <c r="BI32" s="236">
        <v>2.498278</v>
      </c>
      <c r="BJ32" s="236">
        <v>2.4960640000000001</v>
      </c>
      <c r="BK32" s="236">
        <v>2.5140229999999999</v>
      </c>
      <c r="BL32" s="236">
        <v>2.5091749999999999</v>
      </c>
      <c r="BM32" s="236">
        <v>2.5141870000000002</v>
      </c>
      <c r="BN32" s="236">
        <v>2.5195310000000002</v>
      </c>
      <c r="BO32" s="236">
        <v>2.5204230000000001</v>
      </c>
      <c r="BP32" s="236">
        <v>2.5098440000000002</v>
      </c>
      <c r="BQ32" s="236">
        <v>2.5162390000000001</v>
      </c>
      <c r="BR32" s="236">
        <v>2.5256310000000002</v>
      </c>
      <c r="BS32" s="236">
        <v>2.5090129999999999</v>
      </c>
      <c r="BT32" s="236">
        <v>2.4841150000000001</v>
      </c>
      <c r="BU32" s="236">
        <v>2.4817870000000002</v>
      </c>
      <c r="BV32" s="236">
        <v>2.4820009999999999</v>
      </c>
    </row>
    <row r="33" spans="1:74" ht="11.15" customHeight="1" x14ac:dyDescent="0.25">
      <c r="A33" s="40" t="s">
        <v>508</v>
      </c>
      <c r="B33" s="119" t="s">
        <v>376</v>
      </c>
      <c r="C33" s="170">
        <v>4</v>
      </c>
      <c r="D33" s="170">
        <v>3.63</v>
      </c>
      <c r="E33" s="170">
        <v>3.46</v>
      </c>
      <c r="F33" s="170">
        <v>2.89</v>
      </c>
      <c r="G33" s="170">
        <v>2.77</v>
      </c>
      <c r="H33" s="170">
        <v>2.58</v>
      </c>
      <c r="I33" s="170">
        <v>2.54</v>
      </c>
      <c r="J33" s="170">
        <v>2.42</v>
      </c>
      <c r="K33" s="170">
        <v>2.59</v>
      </c>
      <c r="L33" s="170">
        <v>2.4900000000000002</v>
      </c>
      <c r="M33" s="170">
        <v>2.96</v>
      </c>
      <c r="N33" s="170">
        <v>2.91</v>
      </c>
      <c r="O33" s="170">
        <v>2.62</v>
      </c>
      <c r="P33" s="170">
        <v>2.4</v>
      </c>
      <c r="Q33" s="170">
        <v>2.14</v>
      </c>
      <c r="R33" s="170">
        <v>2.1</v>
      </c>
      <c r="S33" s="170">
        <v>2.17</v>
      </c>
      <c r="T33" s="170">
        <v>2.0299999999999998</v>
      </c>
      <c r="U33" s="170">
        <v>2.06</v>
      </c>
      <c r="V33" s="170">
        <v>2.41</v>
      </c>
      <c r="W33" s="170">
        <v>2.42</v>
      </c>
      <c r="X33" s="170">
        <v>2.5</v>
      </c>
      <c r="Y33" s="170">
        <v>2.99</v>
      </c>
      <c r="Z33" s="170">
        <v>3.17</v>
      </c>
      <c r="AA33" s="170">
        <v>3.2</v>
      </c>
      <c r="AB33" s="170">
        <v>17.12</v>
      </c>
      <c r="AC33" s="170">
        <v>3.29</v>
      </c>
      <c r="AD33" s="170">
        <v>3.06</v>
      </c>
      <c r="AE33" s="170">
        <v>3.26</v>
      </c>
      <c r="AF33" s="170">
        <v>3.53</v>
      </c>
      <c r="AG33" s="170">
        <v>4.08</v>
      </c>
      <c r="AH33" s="170">
        <v>4.42</v>
      </c>
      <c r="AI33" s="170">
        <v>5.04</v>
      </c>
      <c r="AJ33" s="170">
        <v>5.69</v>
      </c>
      <c r="AK33" s="170">
        <v>5.77</v>
      </c>
      <c r="AL33" s="170">
        <v>5.64</v>
      </c>
      <c r="AM33" s="170">
        <v>6.57</v>
      </c>
      <c r="AN33" s="170">
        <v>6.03</v>
      </c>
      <c r="AO33" s="170">
        <v>5.1100000000000003</v>
      </c>
      <c r="AP33" s="170">
        <v>6.23</v>
      </c>
      <c r="AQ33" s="170">
        <v>7.56</v>
      </c>
      <c r="AR33" s="170">
        <v>8.01</v>
      </c>
      <c r="AS33" s="170">
        <v>7.49</v>
      </c>
      <c r="AT33" s="170">
        <v>9.02</v>
      </c>
      <c r="AU33" s="170">
        <v>8.1999999999999993</v>
      </c>
      <c r="AV33" s="170">
        <v>5.84</v>
      </c>
      <c r="AW33" s="170">
        <v>5.72</v>
      </c>
      <c r="AX33" s="170">
        <v>8.9798138788999999</v>
      </c>
      <c r="AY33" s="170">
        <v>7.1035398128000002</v>
      </c>
      <c r="AZ33" s="170">
        <v>4.0844519999999997</v>
      </c>
      <c r="BA33" s="170">
        <v>3.1926589999999999</v>
      </c>
      <c r="BB33" s="236">
        <v>3.0311900000000001</v>
      </c>
      <c r="BC33" s="236">
        <v>2.9451640000000001</v>
      </c>
      <c r="BD33" s="236">
        <v>3.0453860000000001</v>
      </c>
      <c r="BE33" s="236">
        <v>3.1503320000000001</v>
      </c>
      <c r="BF33" s="236">
        <v>3.236113</v>
      </c>
      <c r="BG33" s="236">
        <v>3.238016</v>
      </c>
      <c r="BH33" s="236">
        <v>3.4199579999999998</v>
      </c>
      <c r="BI33" s="236">
        <v>3.6922549999999998</v>
      </c>
      <c r="BJ33" s="236">
        <v>4.2667520000000003</v>
      </c>
      <c r="BK33" s="236">
        <v>4.6115680000000001</v>
      </c>
      <c r="BL33" s="236">
        <v>4.5420780000000001</v>
      </c>
      <c r="BM33" s="236">
        <v>4.1758759999999997</v>
      </c>
      <c r="BN33" s="236">
        <v>3.7921649999999998</v>
      </c>
      <c r="BO33" s="236">
        <v>3.6798739999999999</v>
      </c>
      <c r="BP33" s="236">
        <v>3.6534979999999999</v>
      </c>
      <c r="BQ33" s="236">
        <v>3.7582439999999999</v>
      </c>
      <c r="BR33" s="236">
        <v>3.903016</v>
      </c>
      <c r="BS33" s="236">
        <v>3.880935</v>
      </c>
      <c r="BT33" s="236">
        <v>3.9376120000000001</v>
      </c>
      <c r="BU33" s="236">
        <v>4.1964639999999997</v>
      </c>
      <c r="BV33" s="236">
        <v>4.6185780000000003</v>
      </c>
    </row>
    <row r="34" spans="1:74" ht="11.15" customHeight="1" x14ac:dyDescent="0.25">
      <c r="A34" s="40" t="s">
        <v>507</v>
      </c>
      <c r="B34" s="483" t="s">
        <v>966</v>
      </c>
      <c r="C34" s="170">
        <v>11.3</v>
      </c>
      <c r="D34" s="170">
        <v>12.28</v>
      </c>
      <c r="E34" s="170">
        <v>13.68</v>
      </c>
      <c r="F34" s="170">
        <v>13.89</v>
      </c>
      <c r="G34" s="170">
        <v>13.47</v>
      </c>
      <c r="H34" s="170">
        <v>12.92</v>
      </c>
      <c r="I34" s="170">
        <v>12.93</v>
      </c>
      <c r="J34" s="170">
        <v>13.72</v>
      </c>
      <c r="K34" s="170">
        <v>11.53</v>
      </c>
      <c r="L34" s="170">
        <v>12.65</v>
      </c>
      <c r="M34" s="170">
        <v>12.05</v>
      </c>
      <c r="N34" s="170">
        <v>12.85</v>
      </c>
      <c r="O34" s="170">
        <v>13.16</v>
      </c>
      <c r="P34" s="170">
        <v>12.68</v>
      </c>
      <c r="Q34" s="170">
        <v>10.29</v>
      </c>
      <c r="R34" s="170">
        <v>8.1999999999999993</v>
      </c>
      <c r="S34" s="170">
        <v>5.7</v>
      </c>
      <c r="T34" s="170">
        <v>6.26</v>
      </c>
      <c r="U34" s="170">
        <v>7.38</v>
      </c>
      <c r="V34" s="170">
        <v>9.67</v>
      </c>
      <c r="W34" s="170">
        <v>9.56</v>
      </c>
      <c r="X34" s="170">
        <v>8.68</v>
      </c>
      <c r="Y34" s="170">
        <v>8.86</v>
      </c>
      <c r="Z34" s="170">
        <v>9.2100000000000009</v>
      </c>
      <c r="AA34" s="170">
        <v>10.33</v>
      </c>
      <c r="AB34" s="170">
        <v>11.38</v>
      </c>
      <c r="AC34" s="170">
        <v>12.41</v>
      </c>
      <c r="AD34" s="170">
        <v>12.81</v>
      </c>
      <c r="AE34" s="170">
        <v>12.82</v>
      </c>
      <c r="AF34" s="170">
        <v>13.56</v>
      </c>
      <c r="AG34" s="170">
        <v>14.34</v>
      </c>
      <c r="AH34" s="170">
        <v>14.47</v>
      </c>
      <c r="AI34" s="170">
        <v>13.8</v>
      </c>
      <c r="AJ34" s="170">
        <v>15.05</v>
      </c>
      <c r="AK34" s="170">
        <v>17.02</v>
      </c>
      <c r="AL34" s="170">
        <v>16.350000000000001</v>
      </c>
      <c r="AM34" s="170">
        <v>15.63</v>
      </c>
      <c r="AN34" s="170">
        <v>16.59</v>
      </c>
      <c r="AO34" s="170">
        <v>20.61</v>
      </c>
      <c r="AP34" s="170">
        <v>25.37</v>
      </c>
      <c r="AQ34" s="170">
        <v>26.55</v>
      </c>
      <c r="AR34" s="170">
        <v>26.5</v>
      </c>
      <c r="AS34" s="170">
        <v>30.36</v>
      </c>
      <c r="AT34" s="170">
        <v>25.72</v>
      </c>
      <c r="AU34" s="170">
        <v>23.76</v>
      </c>
      <c r="AV34" s="170">
        <v>21.76</v>
      </c>
      <c r="AW34" s="170">
        <v>23.74</v>
      </c>
      <c r="AX34" s="170">
        <v>19.857639130999999</v>
      </c>
      <c r="AY34" s="170">
        <v>19.408817973000001</v>
      </c>
      <c r="AZ34" s="170">
        <v>17.68046</v>
      </c>
      <c r="BA34" s="170">
        <v>16.90748</v>
      </c>
      <c r="BB34" s="236">
        <v>16.688510000000001</v>
      </c>
      <c r="BC34" s="236">
        <v>16.462499999999999</v>
      </c>
      <c r="BD34" s="236">
        <v>16.892589999999998</v>
      </c>
      <c r="BE34" s="236">
        <v>16.45112</v>
      </c>
      <c r="BF34" s="236">
        <v>16.1631</v>
      </c>
      <c r="BG34" s="236">
        <v>16.04541</v>
      </c>
      <c r="BH34" s="236">
        <v>16.11195</v>
      </c>
      <c r="BI34" s="236">
        <v>16.138999999999999</v>
      </c>
      <c r="BJ34" s="236">
        <v>16.562760000000001</v>
      </c>
      <c r="BK34" s="236">
        <v>16.589690000000001</v>
      </c>
      <c r="BL34" s="236">
        <v>16.155270000000002</v>
      </c>
      <c r="BM34" s="236">
        <v>16.427980000000002</v>
      </c>
      <c r="BN34" s="236">
        <v>16.930250000000001</v>
      </c>
      <c r="BO34" s="236">
        <v>16.206810000000001</v>
      </c>
      <c r="BP34" s="236">
        <v>16.421759999999999</v>
      </c>
      <c r="BQ34" s="236">
        <v>15.844340000000001</v>
      </c>
      <c r="BR34" s="236">
        <v>15.263350000000001</v>
      </c>
      <c r="BS34" s="236">
        <v>14.95627</v>
      </c>
      <c r="BT34" s="236">
        <v>14.82592</v>
      </c>
      <c r="BU34" s="236">
        <v>14.62349</v>
      </c>
      <c r="BV34" s="236">
        <v>14.962199999999999</v>
      </c>
    </row>
    <row r="35" spans="1:74" ht="11.15" customHeight="1" x14ac:dyDescent="0.25">
      <c r="A35" s="40" t="s">
        <v>16</v>
      </c>
      <c r="B35" s="119" t="s">
        <v>383</v>
      </c>
      <c r="C35" s="170">
        <v>14.12</v>
      </c>
      <c r="D35" s="170">
        <v>15.19</v>
      </c>
      <c r="E35" s="170">
        <v>15.7</v>
      </c>
      <c r="F35" s="170">
        <v>16.350000000000001</v>
      </c>
      <c r="G35" s="170">
        <v>16.190000000000001</v>
      </c>
      <c r="H35" s="170">
        <v>14.85</v>
      </c>
      <c r="I35" s="170">
        <v>15.1</v>
      </c>
      <c r="J35" s="170">
        <v>14.82</v>
      </c>
      <c r="K35" s="170">
        <v>15.04</v>
      </c>
      <c r="L35" s="170">
        <v>15.37</v>
      </c>
      <c r="M35" s="170">
        <v>15.28</v>
      </c>
      <c r="N35" s="170">
        <v>14.73</v>
      </c>
      <c r="O35" s="170">
        <v>14.62</v>
      </c>
      <c r="P35" s="170">
        <v>13.83</v>
      </c>
      <c r="Q35" s="170">
        <v>10.85</v>
      </c>
      <c r="R35" s="170">
        <v>8.83</v>
      </c>
      <c r="S35" s="170">
        <v>7.42</v>
      </c>
      <c r="T35" s="170">
        <v>9.14</v>
      </c>
      <c r="U35" s="170">
        <v>10.96</v>
      </c>
      <c r="V35" s="170">
        <v>10.7</v>
      </c>
      <c r="W35" s="170">
        <v>9.8699999999999992</v>
      </c>
      <c r="X35" s="170">
        <v>10.37</v>
      </c>
      <c r="Y35" s="170">
        <v>10.63</v>
      </c>
      <c r="Z35" s="170">
        <v>11.54</v>
      </c>
      <c r="AA35" s="170">
        <v>12.39</v>
      </c>
      <c r="AB35" s="170">
        <v>13.05</v>
      </c>
      <c r="AC35" s="170">
        <v>14.72</v>
      </c>
      <c r="AD35" s="170">
        <v>15.14</v>
      </c>
      <c r="AE35" s="170">
        <v>15.55</v>
      </c>
      <c r="AF35" s="170">
        <v>16.260000000000002</v>
      </c>
      <c r="AG35" s="170">
        <v>16.05</v>
      </c>
      <c r="AH35" s="170">
        <v>16.04</v>
      </c>
      <c r="AI35" s="170">
        <v>16.78</v>
      </c>
      <c r="AJ35" s="170">
        <v>18.100000000000001</v>
      </c>
      <c r="AK35" s="170">
        <v>18.46</v>
      </c>
      <c r="AL35" s="170">
        <v>17.87</v>
      </c>
      <c r="AM35" s="170">
        <v>19.989999999999998</v>
      </c>
      <c r="AN35" s="170">
        <v>20.74</v>
      </c>
      <c r="AO35" s="170">
        <v>25.69</v>
      </c>
      <c r="AP35" s="170">
        <v>28.38</v>
      </c>
      <c r="AQ35" s="170">
        <v>30.19</v>
      </c>
      <c r="AR35" s="170">
        <v>33</v>
      </c>
      <c r="AS35" s="170">
        <v>27.42</v>
      </c>
      <c r="AT35" s="170">
        <v>26.98</v>
      </c>
      <c r="AU35" s="170">
        <v>25.83</v>
      </c>
      <c r="AV35" s="170">
        <v>27.77</v>
      </c>
      <c r="AW35" s="170">
        <v>29.23</v>
      </c>
      <c r="AX35" s="170">
        <v>23.122235966000002</v>
      </c>
      <c r="AY35" s="170">
        <v>24.154537033</v>
      </c>
      <c r="AZ35" s="170">
        <v>24.143809999999998</v>
      </c>
      <c r="BA35" s="170">
        <v>21.91516</v>
      </c>
      <c r="BB35" s="236">
        <v>20.98882</v>
      </c>
      <c r="BC35" s="236">
        <v>20.58502</v>
      </c>
      <c r="BD35" s="236">
        <v>20.6312</v>
      </c>
      <c r="BE35" s="236">
        <v>20.737860000000001</v>
      </c>
      <c r="BF35" s="236">
        <v>20.605650000000001</v>
      </c>
      <c r="BG35" s="236">
        <v>20.803349999999998</v>
      </c>
      <c r="BH35" s="236">
        <v>21.430219999999998</v>
      </c>
      <c r="BI35" s="236">
        <v>22.132439999999999</v>
      </c>
      <c r="BJ35" s="236">
        <v>21.7273</v>
      </c>
      <c r="BK35" s="236">
        <v>21.30667</v>
      </c>
      <c r="BL35" s="236">
        <v>21.183060000000001</v>
      </c>
      <c r="BM35" s="236">
        <v>21.34309</v>
      </c>
      <c r="BN35" s="236">
        <v>20.367470000000001</v>
      </c>
      <c r="BO35" s="236">
        <v>19.953009999999999</v>
      </c>
      <c r="BP35" s="236">
        <v>19.973649999999999</v>
      </c>
      <c r="BQ35" s="236">
        <v>19.68703</v>
      </c>
      <c r="BR35" s="236">
        <v>19.42869</v>
      </c>
      <c r="BS35" s="236">
        <v>19.297560000000001</v>
      </c>
      <c r="BT35" s="236">
        <v>19.25442</v>
      </c>
      <c r="BU35" s="236">
        <v>19.481390000000001</v>
      </c>
      <c r="BV35" s="236">
        <v>19.02167</v>
      </c>
    </row>
    <row r="36" spans="1:74" ht="11.15" customHeight="1" x14ac:dyDescent="0.25">
      <c r="A36" s="40"/>
      <c r="B36" s="43" t="s">
        <v>1322</v>
      </c>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239"/>
      <c r="BC36" s="239"/>
      <c r="BD36" s="239"/>
      <c r="BE36" s="239"/>
      <c r="BF36" s="239"/>
      <c r="BG36" s="239"/>
      <c r="BH36" s="239"/>
      <c r="BI36" s="239"/>
      <c r="BJ36" s="239"/>
      <c r="BK36" s="239"/>
      <c r="BL36" s="239"/>
      <c r="BM36" s="239"/>
      <c r="BN36" s="239"/>
      <c r="BO36" s="239"/>
      <c r="BP36" s="239"/>
      <c r="BQ36" s="239"/>
      <c r="BR36" s="239"/>
      <c r="BS36" s="239"/>
      <c r="BT36" s="239"/>
      <c r="BU36" s="239"/>
      <c r="BV36" s="239"/>
    </row>
    <row r="37" spans="1:74" ht="11.15" customHeight="1" x14ac:dyDescent="0.25">
      <c r="A37" s="40" t="s">
        <v>4</v>
      </c>
      <c r="B37" s="119" t="s">
        <v>372</v>
      </c>
      <c r="C37" s="170">
        <v>6.58</v>
      </c>
      <c r="D37" s="170">
        <v>6.69</v>
      </c>
      <c r="E37" s="170">
        <v>6.73</v>
      </c>
      <c r="F37" s="170">
        <v>6.51</v>
      </c>
      <c r="G37" s="170">
        <v>6.69</v>
      </c>
      <c r="H37" s="170">
        <v>6.87</v>
      </c>
      <c r="I37" s="170">
        <v>7.14</v>
      </c>
      <c r="J37" s="170">
        <v>7.4</v>
      </c>
      <c r="K37" s="170">
        <v>7.06</v>
      </c>
      <c r="L37" s="170">
        <v>6.84</v>
      </c>
      <c r="M37" s="170">
        <v>6.72</v>
      </c>
      <c r="N37" s="170">
        <v>6.38</v>
      </c>
      <c r="O37" s="170">
        <v>6.37</v>
      </c>
      <c r="P37" s="170">
        <v>6.44</v>
      </c>
      <c r="Q37" s="170">
        <v>6.39</v>
      </c>
      <c r="R37" s="170">
        <v>6.39</v>
      </c>
      <c r="S37" s="170">
        <v>6.54</v>
      </c>
      <c r="T37" s="170">
        <v>6.94</v>
      </c>
      <c r="U37" s="170">
        <v>7.16</v>
      </c>
      <c r="V37" s="170">
        <v>7.07</v>
      </c>
      <c r="W37" s="170">
        <v>7</v>
      </c>
      <c r="X37" s="170">
        <v>6.72</v>
      </c>
      <c r="Y37" s="170">
        <v>6.49</v>
      </c>
      <c r="Z37" s="170">
        <v>6.41</v>
      </c>
      <c r="AA37" s="170">
        <v>6.32</v>
      </c>
      <c r="AB37" s="170">
        <v>7.75</v>
      </c>
      <c r="AC37" s="170">
        <v>6.98</v>
      </c>
      <c r="AD37" s="170">
        <v>6.7</v>
      </c>
      <c r="AE37" s="170">
        <v>6.65</v>
      </c>
      <c r="AF37" s="170">
        <v>7.22</v>
      </c>
      <c r="AG37" s="170">
        <v>7.42</v>
      </c>
      <c r="AH37" s="170">
        <v>7.54</v>
      </c>
      <c r="AI37" s="170">
        <v>7.61</v>
      </c>
      <c r="AJ37" s="170">
        <v>7.44</v>
      </c>
      <c r="AK37" s="170">
        <v>7.37</v>
      </c>
      <c r="AL37" s="170">
        <v>7.06</v>
      </c>
      <c r="AM37" s="170">
        <v>7.3</v>
      </c>
      <c r="AN37" s="170">
        <v>7.47</v>
      </c>
      <c r="AO37" s="170">
        <v>7.5</v>
      </c>
      <c r="AP37" s="170">
        <v>7.84</v>
      </c>
      <c r="AQ37" s="170">
        <v>8.3699999999999992</v>
      </c>
      <c r="AR37" s="170">
        <v>8.9600000000000009</v>
      </c>
      <c r="AS37" s="170">
        <v>9.41</v>
      </c>
      <c r="AT37" s="170">
        <v>9.51</v>
      </c>
      <c r="AU37" s="170">
        <v>9.2200000000000006</v>
      </c>
      <c r="AV37" s="170">
        <v>8.61</v>
      </c>
      <c r="AW37" s="170">
        <v>8.31</v>
      </c>
      <c r="AX37" s="170">
        <v>8.6300000000000008</v>
      </c>
      <c r="AY37" s="170">
        <v>8.3000000000000007</v>
      </c>
      <c r="AZ37" s="170">
        <v>7.8153949999999996</v>
      </c>
      <c r="BA37" s="170">
        <v>7.6602459999999999</v>
      </c>
      <c r="BB37" s="236">
        <v>7.8433029999999997</v>
      </c>
      <c r="BC37" s="236">
        <v>8.1629489999999993</v>
      </c>
      <c r="BD37" s="236">
        <v>8.6634010000000004</v>
      </c>
      <c r="BE37" s="236">
        <v>9.0325919999999993</v>
      </c>
      <c r="BF37" s="236">
        <v>9.1660710000000005</v>
      </c>
      <c r="BG37" s="236">
        <v>8.8407889999999991</v>
      </c>
      <c r="BH37" s="236">
        <v>8.3902979999999996</v>
      </c>
      <c r="BI37" s="236">
        <v>8.1243339999999993</v>
      </c>
      <c r="BJ37" s="236">
        <v>8.4084810000000001</v>
      </c>
      <c r="BK37" s="236">
        <v>8.3894649999999995</v>
      </c>
      <c r="BL37" s="236">
        <v>7.9646379999999999</v>
      </c>
      <c r="BM37" s="236">
        <v>7.7504169999999997</v>
      </c>
      <c r="BN37" s="236">
        <v>7.8111439999999996</v>
      </c>
      <c r="BO37" s="236">
        <v>8.1347009999999997</v>
      </c>
      <c r="BP37" s="236">
        <v>8.596838</v>
      </c>
      <c r="BQ37" s="236">
        <v>9.0034189999999992</v>
      </c>
      <c r="BR37" s="236">
        <v>9.0814599999999999</v>
      </c>
      <c r="BS37" s="236">
        <v>8.8159320000000001</v>
      </c>
      <c r="BT37" s="236">
        <v>8.3817020000000007</v>
      </c>
      <c r="BU37" s="236">
        <v>8.1202909999999999</v>
      </c>
      <c r="BV37" s="236">
        <v>8.4176249999999992</v>
      </c>
    </row>
    <row r="38" spans="1:74" ht="11.15" customHeight="1" x14ac:dyDescent="0.25">
      <c r="A38" s="40" t="s">
        <v>5</v>
      </c>
      <c r="B38" s="119" t="s">
        <v>373</v>
      </c>
      <c r="C38" s="170">
        <v>10.3</v>
      </c>
      <c r="D38" s="170">
        <v>10.54</v>
      </c>
      <c r="E38" s="170">
        <v>10.46</v>
      </c>
      <c r="F38" s="170">
        <v>10.52</v>
      </c>
      <c r="G38" s="170">
        <v>10.54</v>
      </c>
      <c r="H38" s="170">
        <v>10.9</v>
      </c>
      <c r="I38" s="170">
        <v>11.02</v>
      </c>
      <c r="J38" s="170">
        <v>11.02</v>
      </c>
      <c r="K38" s="170">
        <v>10.96</v>
      </c>
      <c r="L38" s="170">
        <v>10.74</v>
      </c>
      <c r="M38" s="170">
        <v>10.57</v>
      </c>
      <c r="N38" s="170">
        <v>10.32</v>
      </c>
      <c r="O38" s="170">
        <v>10.18</v>
      </c>
      <c r="P38" s="170">
        <v>10.3</v>
      </c>
      <c r="Q38" s="170">
        <v>10.34</v>
      </c>
      <c r="R38" s="170">
        <v>10.37</v>
      </c>
      <c r="S38" s="170">
        <v>10.4</v>
      </c>
      <c r="T38" s="170">
        <v>10.89</v>
      </c>
      <c r="U38" s="170">
        <v>10.84</v>
      </c>
      <c r="V38" s="170">
        <v>10.9</v>
      </c>
      <c r="W38" s="170">
        <v>11.02</v>
      </c>
      <c r="X38" s="170">
        <v>10.72</v>
      </c>
      <c r="Y38" s="170">
        <v>10.53</v>
      </c>
      <c r="Z38" s="170">
        <v>10.41</v>
      </c>
      <c r="AA38" s="170">
        <v>10.27</v>
      </c>
      <c r="AB38" s="170">
        <v>11.36</v>
      </c>
      <c r="AC38" s="170">
        <v>11.08</v>
      </c>
      <c r="AD38" s="170">
        <v>10.87</v>
      </c>
      <c r="AE38" s="170">
        <v>10.86</v>
      </c>
      <c r="AF38" s="170">
        <v>11.33</v>
      </c>
      <c r="AG38" s="170">
        <v>11.46</v>
      </c>
      <c r="AH38" s="170">
        <v>11.52</v>
      </c>
      <c r="AI38" s="170">
        <v>11.65</v>
      </c>
      <c r="AJ38" s="170">
        <v>11.52</v>
      </c>
      <c r="AK38" s="170">
        <v>11.29</v>
      </c>
      <c r="AL38" s="170">
        <v>11.15</v>
      </c>
      <c r="AM38" s="170">
        <v>11.36</v>
      </c>
      <c r="AN38" s="170">
        <v>11.79</v>
      </c>
      <c r="AO38" s="170">
        <v>11.77</v>
      </c>
      <c r="AP38" s="170">
        <v>11.93</v>
      </c>
      <c r="AQ38" s="170">
        <v>12.15</v>
      </c>
      <c r="AR38" s="170">
        <v>12.9</v>
      </c>
      <c r="AS38" s="170">
        <v>13.15</v>
      </c>
      <c r="AT38" s="170">
        <v>13.53</v>
      </c>
      <c r="AU38" s="170">
        <v>13.45</v>
      </c>
      <c r="AV38" s="170">
        <v>13.05</v>
      </c>
      <c r="AW38" s="170">
        <v>12.5</v>
      </c>
      <c r="AX38" s="170">
        <v>12.42</v>
      </c>
      <c r="AY38" s="170">
        <v>12.79</v>
      </c>
      <c r="AZ38" s="170">
        <v>12.64429</v>
      </c>
      <c r="BA38" s="170">
        <v>12.27689</v>
      </c>
      <c r="BB38" s="236">
        <v>12.2683</v>
      </c>
      <c r="BC38" s="236">
        <v>12.36581</v>
      </c>
      <c r="BD38" s="236">
        <v>13.06676</v>
      </c>
      <c r="BE38" s="236">
        <v>13.20411</v>
      </c>
      <c r="BF38" s="236">
        <v>13.503769999999999</v>
      </c>
      <c r="BG38" s="236">
        <v>13.31673</v>
      </c>
      <c r="BH38" s="236">
        <v>12.883369999999999</v>
      </c>
      <c r="BI38" s="236">
        <v>12.229039999999999</v>
      </c>
      <c r="BJ38" s="236">
        <v>12.12302</v>
      </c>
      <c r="BK38" s="236">
        <v>12.537850000000001</v>
      </c>
      <c r="BL38" s="236">
        <v>12.40302</v>
      </c>
      <c r="BM38" s="236">
        <v>12.13388</v>
      </c>
      <c r="BN38" s="236">
        <v>12.219429999999999</v>
      </c>
      <c r="BO38" s="236">
        <v>12.351900000000001</v>
      </c>
      <c r="BP38" s="236">
        <v>13.07325</v>
      </c>
      <c r="BQ38" s="236">
        <v>13.264570000000001</v>
      </c>
      <c r="BR38" s="236">
        <v>13.574400000000001</v>
      </c>
      <c r="BS38" s="236">
        <v>13.36239</v>
      </c>
      <c r="BT38" s="236">
        <v>12.87726</v>
      </c>
      <c r="BU38" s="236">
        <v>12.21335</v>
      </c>
      <c r="BV38" s="236">
        <v>12.079280000000001</v>
      </c>
    </row>
    <row r="39" spans="1:74" ht="11.15" customHeight="1" x14ac:dyDescent="0.25">
      <c r="A39" s="40" t="s">
        <v>510</v>
      </c>
      <c r="B39" s="208" t="s">
        <v>374</v>
      </c>
      <c r="C39" s="361">
        <v>12.47</v>
      </c>
      <c r="D39" s="361">
        <v>12.72</v>
      </c>
      <c r="E39" s="361">
        <v>12.84</v>
      </c>
      <c r="F39" s="361">
        <v>13.25</v>
      </c>
      <c r="G39" s="361">
        <v>13.31</v>
      </c>
      <c r="H39" s="361">
        <v>13.32</v>
      </c>
      <c r="I39" s="361">
        <v>13.26</v>
      </c>
      <c r="J39" s="361">
        <v>13.3</v>
      </c>
      <c r="K39" s="361">
        <v>13.16</v>
      </c>
      <c r="L39" s="361">
        <v>12.81</v>
      </c>
      <c r="M39" s="361">
        <v>13.03</v>
      </c>
      <c r="N39" s="361">
        <v>12.68</v>
      </c>
      <c r="O39" s="361">
        <v>12.76</v>
      </c>
      <c r="P39" s="361">
        <v>12.82</v>
      </c>
      <c r="Q39" s="361">
        <v>13.04</v>
      </c>
      <c r="R39" s="361">
        <v>13.24</v>
      </c>
      <c r="S39" s="361">
        <v>13.1</v>
      </c>
      <c r="T39" s="361">
        <v>13.22</v>
      </c>
      <c r="U39" s="361">
        <v>13.21</v>
      </c>
      <c r="V39" s="361">
        <v>13.26</v>
      </c>
      <c r="W39" s="361">
        <v>13.49</v>
      </c>
      <c r="X39" s="361">
        <v>13.66</v>
      </c>
      <c r="Y39" s="361">
        <v>13.31</v>
      </c>
      <c r="Z39" s="361">
        <v>12.78</v>
      </c>
      <c r="AA39" s="361">
        <v>12.62</v>
      </c>
      <c r="AB39" s="361">
        <v>13.01</v>
      </c>
      <c r="AC39" s="361">
        <v>13.24</v>
      </c>
      <c r="AD39" s="361">
        <v>13.73</v>
      </c>
      <c r="AE39" s="361">
        <v>13.86</v>
      </c>
      <c r="AF39" s="361">
        <v>13.83</v>
      </c>
      <c r="AG39" s="361">
        <v>13.83</v>
      </c>
      <c r="AH39" s="361">
        <v>13.92</v>
      </c>
      <c r="AI39" s="361">
        <v>14.14</v>
      </c>
      <c r="AJ39" s="361">
        <v>14.06</v>
      </c>
      <c r="AK39" s="361">
        <v>14.07</v>
      </c>
      <c r="AL39" s="361">
        <v>13.72</v>
      </c>
      <c r="AM39" s="361">
        <v>13.72</v>
      </c>
      <c r="AN39" s="361">
        <v>13.83</v>
      </c>
      <c r="AO39" s="361">
        <v>14.48</v>
      </c>
      <c r="AP39" s="361">
        <v>14.71</v>
      </c>
      <c r="AQ39" s="361">
        <v>14.97</v>
      </c>
      <c r="AR39" s="361">
        <v>15.4</v>
      </c>
      <c r="AS39" s="361">
        <v>15.41</v>
      </c>
      <c r="AT39" s="361">
        <v>15.93</v>
      </c>
      <c r="AU39" s="361">
        <v>16.309999999999999</v>
      </c>
      <c r="AV39" s="361">
        <v>16.010000000000002</v>
      </c>
      <c r="AW39" s="361">
        <v>15.64</v>
      </c>
      <c r="AX39" s="361">
        <v>14.96</v>
      </c>
      <c r="AY39" s="361">
        <v>15.47</v>
      </c>
      <c r="AZ39" s="361">
        <v>15.419129999999999</v>
      </c>
      <c r="BA39" s="361">
        <v>15.6557</v>
      </c>
      <c r="BB39" s="362">
        <v>15.660069999999999</v>
      </c>
      <c r="BC39" s="362">
        <v>15.67991</v>
      </c>
      <c r="BD39" s="362">
        <v>15.918760000000001</v>
      </c>
      <c r="BE39" s="362">
        <v>15.725199999999999</v>
      </c>
      <c r="BF39" s="362">
        <v>15.96302</v>
      </c>
      <c r="BG39" s="362">
        <v>16.160530000000001</v>
      </c>
      <c r="BH39" s="362">
        <v>15.784380000000001</v>
      </c>
      <c r="BI39" s="362">
        <v>15.45036</v>
      </c>
      <c r="BJ39" s="362">
        <v>14.69284</v>
      </c>
      <c r="BK39" s="362">
        <v>15.059290000000001</v>
      </c>
      <c r="BL39" s="362">
        <v>15.029769999999999</v>
      </c>
      <c r="BM39" s="362">
        <v>15.479369999999999</v>
      </c>
      <c r="BN39" s="362">
        <v>15.71027</v>
      </c>
      <c r="BO39" s="362">
        <v>15.719390000000001</v>
      </c>
      <c r="BP39" s="362">
        <v>15.99286</v>
      </c>
      <c r="BQ39" s="362">
        <v>15.790850000000001</v>
      </c>
      <c r="BR39" s="362">
        <v>16.02167</v>
      </c>
      <c r="BS39" s="362">
        <v>16.223790000000001</v>
      </c>
      <c r="BT39" s="362">
        <v>15.79752</v>
      </c>
      <c r="BU39" s="362">
        <v>15.539339999999999</v>
      </c>
      <c r="BV39" s="362">
        <v>14.821109999999999</v>
      </c>
    </row>
    <row r="40" spans="1:74" s="321" customFormat="1" ht="12" customHeight="1" x14ac:dyDescent="0.25">
      <c r="A40" s="320"/>
      <c r="B40" s="659" t="s">
        <v>814</v>
      </c>
      <c r="C40" s="630"/>
      <c r="D40" s="630"/>
      <c r="E40" s="630"/>
      <c r="F40" s="630"/>
      <c r="G40" s="630"/>
      <c r="H40" s="630"/>
      <c r="I40" s="630"/>
      <c r="J40" s="630"/>
      <c r="K40" s="630"/>
      <c r="L40" s="630"/>
      <c r="M40" s="630"/>
      <c r="N40" s="630"/>
      <c r="O40" s="630"/>
      <c r="P40" s="630"/>
      <c r="Q40" s="624"/>
      <c r="AY40" s="372"/>
      <c r="AZ40" s="372"/>
      <c r="BA40" s="372"/>
      <c r="BB40" s="372"/>
      <c r="BC40" s="372"/>
      <c r="BD40" s="488"/>
      <c r="BE40" s="488"/>
      <c r="BF40" s="488"/>
      <c r="BG40" s="372"/>
      <c r="BH40" s="372"/>
      <c r="BI40" s="372"/>
      <c r="BJ40" s="372"/>
    </row>
    <row r="41" spans="1:74" s="321" customFormat="1" ht="12" customHeight="1" x14ac:dyDescent="0.25">
      <c r="A41" s="320"/>
      <c r="B41" s="659" t="s">
        <v>815</v>
      </c>
      <c r="C41" s="630"/>
      <c r="D41" s="630"/>
      <c r="E41" s="630"/>
      <c r="F41" s="630"/>
      <c r="G41" s="630"/>
      <c r="H41" s="630"/>
      <c r="I41" s="630"/>
      <c r="J41" s="630"/>
      <c r="K41" s="630"/>
      <c r="L41" s="630"/>
      <c r="M41" s="630"/>
      <c r="N41" s="630"/>
      <c r="O41" s="630"/>
      <c r="P41" s="630"/>
      <c r="Q41" s="624"/>
      <c r="AY41" s="372"/>
      <c r="AZ41" s="372"/>
      <c r="BA41" s="372"/>
      <c r="BB41" s="372"/>
      <c r="BC41" s="372"/>
      <c r="BD41" s="488"/>
      <c r="BE41" s="488"/>
      <c r="BF41" s="488"/>
      <c r="BG41" s="372"/>
      <c r="BH41" s="372"/>
      <c r="BI41" s="372"/>
      <c r="BJ41" s="372"/>
    </row>
    <row r="42" spans="1:74" s="321" customFormat="1" ht="12" customHeight="1" x14ac:dyDescent="0.25">
      <c r="A42" s="320"/>
      <c r="B42" s="657" t="s">
        <v>967</v>
      </c>
      <c r="C42" s="630"/>
      <c r="D42" s="630"/>
      <c r="E42" s="630"/>
      <c r="F42" s="630"/>
      <c r="G42" s="630"/>
      <c r="H42" s="630"/>
      <c r="I42" s="630"/>
      <c r="J42" s="630"/>
      <c r="K42" s="630"/>
      <c r="L42" s="630"/>
      <c r="M42" s="630"/>
      <c r="N42" s="630"/>
      <c r="O42" s="630"/>
      <c r="P42" s="630"/>
      <c r="Q42" s="624"/>
      <c r="AY42" s="372"/>
      <c r="AZ42" s="372"/>
      <c r="BA42" s="372"/>
      <c r="BB42" s="372"/>
      <c r="BC42" s="372"/>
      <c r="BD42" s="488"/>
      <c r="BE42" s="488"/>
      <c r="BF42" s="488"/>
      <c r="BG42" s="372"/>
      <c r="BH42" s="372"/>
      <c r="BI42" s="372"/>
      <c r="BJ42" s="372"/>
    </row>
    <row r="43" spans="1:74" s="321" customFormat="1" ht="12" customHeight="1" x14ac:dyDescent="0.25">
      <c r="A43" s="320"/>
      <c r="B43" s="645" t="s">
        <v>790</v>
      </c>
      <c r="C43" s="646"/>
      <c r="D43" s="646"/>
      <c r="E43" s="646"/>
      <c r="F43" s="646"/>
      <c r="G43" s="646"/>
      <c r="H43" s="646"/>
      <c r="I43" s="646"/>
      <c r="J43" s="646"/>
      <c r="K43" s="646"/>
      <c r="L43" s="646"/>
      <c r="M43" s="646"/>
      <c r="N43" s="646"/>
      <c r="O43" s="646"/>
      <c r="P43" s="646"/>
      <c r="Q43" s="646"/>
      <c r="AY43" s="372"/>
      <c r="AZ43" s="372"/>
      <c r="BA43" s="372"/>
      <c r="BB43" s="372"/>
      <c r="BC43" s="372"/>
      <c r="BD43" s="488"/>
      <c r="BE43" s="488"/>
      <c r="BF43" s="488"/>
      <c r="BG43" s="372"/>
      <c r="BH43" s="372"/>
      <c r="BI43" s="372"/>
      <c r="BJ43" s="372"/>
    </row>
    <row r="44" spans="1:74" s="321" customFormat="1" ht="12" customHeight="1" x14ac:dyDescent="0.25">
      <c r="A44" s="320"/>
      <c r="B44" s="660" t="str">
        <f>"Notes: "&amp;"EIA completed modeling and analysis for this report on " &amp;Dates!D2&amp;"."</f>
        <v>Notes: EIA completed modeling and analysis for this report on Thursday April 6, 2023.</v>
      </c>
      <c r="C44" s="637"/>
      <c r="D44" s="637"/>
      <c r="E44" s="637"/>
      <c r="F44" s="637"/>
      <c r="G44" s="637"/>
      <c r="H44" s="637"/>
      <c r="I44" s="637"/>
      <c r="J44" s="637"/>
      <c r="K44" s="637"/>
      <c r="L44" s="637"/>
      <c r="M44" s="637"/>
      <c r="N44" s="637"/>
      <c r="O44" s="637"/>
      <c r="P44" s="637"/>
      <c r="Q44" s="637"/>
      <c r="AY44" s="372"/>
      <c r="AZ44" s="372"/>
      <c r="BA44" s="372"/>
      <c r="BB44" s="372"/>
      <c r="BC44" s="372"/>
      <c r="BD44" s="488"/>
      <c r="BE44" s="488"/>
      <c r="BF44" s="488"/>
      <c r="BG44" s="372"/>
      <c r="BH44" s="372"/>
      <c r="BI44" s="372"/>
      <c r="BJ44" s="372"/>
    </row>
    <row r="45" spans="1:74" s="321" customFormat="1" ht="12" customHeight="1" x14ac:dyDescent="0.25">
      <c r="A45" s="320"/>
      <c r="B45" s="638" t="s">
        <v>338</v>
      </c>
      <c r="C45" s="637"/>
      <c r="D45" s="637"/>
      <c r="E45" s="637"/>
      <c r="F45" s="637"/>
      <c r="G45" s="637"/>
      <c r="H45" s="637"/>
      <c r="I45" s="637"/>
      <c r="J45" s="637"/>
      <c r="K45" s="637"/>
      <c r="L45" s="637"/>
      <c r="M45" s="637"/>
      <c r="N45" s="637"/>
      <c r="O45" s="637"/>
      <c r="P45" s="637"/>
      <c r="Q45" s="637"/>
      <c r="AY45" s="372"/>
      <c r="AZ45" s="372"/>
      <c r="BA45" s="372"/>
      <c r="BB45" s="372"/>
      <c r="BC45" s="372"/>
      <c r="BD45" s="488"/>
      <c r="BE45" s="488"/>
      <c r="BF45" s="488"/>
      <c r="BG45" s="372"/>
      <c r="BH45" s="372"/>
      <c r="BI45" s="372"/>
      <c r="BJ45" s="372"/>
    </row>
    <row r="46" spans="1:74" s="321" customFormat="1" ht="12" customHeight="1" x14ac:dyDescent="0.25">
      <c r="A46" s="320"/>
      <c r="B46" s="658" t="s">
        <v>1287</v>
      </c>
      <c r="C46" s="646"/>
      <c r="D46" s="646"/>
      <c r="E46" s="646"/>
      <c r="F46" s="646"/>
      <c r="G46" s="646"/>
      <c r="H46" s="646"/>
      <c r="I46" s="646"/>
      <c r="J46" s="646"/>
      <c r="K46" s="646"/>
      <c r="L46" s="646"/>
      <c r="M46" s="646"/>
      <c r="N46" s="646"/>
      <c r="O46" s="646"/>
      <c r="P46" s="646"/>
      <c r="Q46" s="646"/>
      <c r="AY46" s="372"/>
      <c r="AZ46" s="372"/>
      <c r="BA46" s="372"/>
      <c r="BB46" s="372"/>
      <c r="BC46" s="372"/>
      <c r="BD46" s="488"/>
      <c r="BE46" s="488"/>
      <c r="BF46" s="488"/>
      <c r="BG46" s="372"/>
      <c r="BH46" s="372"/>
      <c r="BI46" s="372"/>
      <c r="BJ46" s="372"/>
    </row>
    <row r="47" spans="1:74" s="321" customFormat="1" ht="12" customHeight="1" x14ac:dyDescent="0.25">
      <c r="A47" s="320"/>
      <c r="B47" s="631" t="s">
        <v>816</v>
      </c>
      <c r="C47" s="630"/>
      <c r="D47" s="630"/>
      <c r="E47" s="630"/>
      <c r="F47" s="630"/>
      <c r="G47" s="630"/>
      <c r="H47" s="630"/>
      <c r="I47" s="630"/>
      <c r="J47" s="630"/>
      <c r="K47" s="630"/>
      <c r="L47" s="630"/>
      <c r="M47" s="630"/>
      <c r="N47" s="630"/>
      <c r="O47" s="630"/>
      <c r="P47" s="630"/>
      <c r="Q47" s="624"/>
      <c r="AY47" s="372"/>
      <c r="AZ47" s="372"/>
      <c r="BA47" s="372"/>
      <c r="BB47" s="372"/>
      <c r="BC47" s="372"/>
      <c r="BD47" s="488"/>
      <c r="BE47" s="488"/>
      <c r="BF47" s="488"/>
      <c r="BG47" s="372"/>
      <c r="BH47" s="372"/>
      <c r="BI47" s="372"/>
      <c r="BJ47" s="372"/>
    </row>
    <row r="48" spans="1:74" s="321" customFormat="1" ht="12" customHeight="1" x14ac:dyDescent="0.25">
      <c r="A48" s="320"/>
      <c r="B48" s="655" t="s">
        <v>817</v>
      </c>
      <c r="C48" s="624"/>
      <c r="D48" s="624"/>
      <c r="E48" s="624"/>
      <c r="F48" s="624"/>
      <c r="G48" s="624"/>
      <c r="H48" s="624"/>
      <c r="I48" s="624"/>
      <c r="J48" s="624"/>
      <c r="K48" s="624"/>
      <c r="L48" s="624"/>
      <c r="M48" s="624"/>
      <c r="N48" s="624"/>
      <c r="O48" s="624"/>
      <c r="P48" s="624"/>
      <c r="Q48" s="624"/>
      <c r="AY48" s="372"/>
      <c r="AZ48" s="372"/>
      <c r="BA48" s="372"/>
      <c r="BB48" s="372"/>
      <c r="BC48" s="372"/>
      <c r="BD48" s="488"/>
      <c r="BE48" s="488"/>
      <c r="BF48" s="488"/>
      <c r="BG48" s="372"/>
      <c r="BH48" s="372"/>
      <c r="BI48" s="372"/>
      <c r="BJ48" s="372"/>
    </row>
    <row r="49" spans="1:74" s="321" customFormat="1" ht="12" customHeight="1" x14ac:dyDescent="0.25">
      <c r="A49" s="320"/>
      <c r="B49" s="639" t="s">
        <v>1428</v>
      </c>
      <c r="C49" s="624"/>
      <c r="D49" s="624"/>
      <c r="E49" s="624"/>
      <c r="F49" s="624"/>
      <c r="G49" s="624"/>
      <c r="H49" s="624"/>
      <c r="I49" s="624"/>
      <c r="J49" s="624"/>
      <c r="K49" s="624"/>
      <c r="L49" s="624"/>
      <c r="M49" s="624"/>
      <c r="N49" s="624"/>
      <c r="O49" s="624"/>
      <c r="P49" s="624"/>
      <c r="Q49" s="624"/>
      <c r="AY49" s="372"/>
      <c r="AZ49" s="372"/>
      <c r="BA49" s="372"/>
      <c r="BB49" s="372"/>
      <c r="BC49" s="372"/>
      <c r="BD49" s="488"/>
      <c r="BE49" s="488"/>
      <c r="BF49" s="488"/>
      <c r="BG49" s="372"/>
      <c r="BH49" s="372"/>
      <c r="BI49" s="372"/>
      <c r="BJ49" s="372"/>
    </row>
    <row r="50" spans="1:74" s="321" customFormat="1" ht="12" customHeight="1" x14ac:dyDescent="0.25">
      <c r="A50" s="320"/>
      <c r="B50" s="633" t="s">
        <v>813</v>
      </c>
      <c r="C50" s="634"/>
      <c r="D50" s="634"/>
      <c r="E50" s="634"/>
      <c r="F50" s="634"/>
      <c r="G50" s="634"/>
      <c r="H50" s="634"/>
      <c r="I50" s="634"/>
      <c r="J50" s="634"/>
      <c r="K50" s="634"/>
      <c r="L50" s="634"/>
      <c r="M50" s="634"/>
      <c r="N50" s="634"/>
      <c r="O50" s="634"/>
      <c r="P50" s="634"/>
      <c r="Q50" s="624"/>
      <c r="AY50" s="372"/>
      <c r="AZ50" s="372"/>
      <c r="BA50" s="372"/>
      <c r="BB50" s="372"/>
      <c r="BC50" s="372"/>
      <c r="BD50" s="488"/>
      <c r="BE50" s="488"/>
      <c r="BF50" s="488"/>
      <c r="BG50" s="372"/>
      <c r="BH50" s="372"/>
      <c r="BI50" s="372"/>
      <c r="BJ50" s="372"/>
    </row>
    <row r="51" spans="1:74" s="323" customFormat="1" ht="12" customHeight="1" x14ac:dyDescent="0.25">
      <c r="A51" s="322"/>
      <c r="B51" s="654" t="s">
        <v>1285</v>
      </c>
      <c r="C51" s="624"/>
      <c r="D51" s="624"/>
      <c r="E51" s="624"/>
      <c r="F51" s="624"/>
      <c r="G51" s="624"/>
      <c r="H51" s="624"/>
      <c r="I51" s="624"/>
      <c r="J51" s="624"/>
      <c r="K51" s="624"/>
      <c r="L51" s="624"/>
      <c r="M51" s="624"/>
      <c r="N51" s="624"/>
      <c r="O51" s="624"/>
      <c r="P51" s="624"/>
      <c r="Q51" s="624"/>
      <c r="AY51" s="373"/>
      <c r="AZ51" s="373"/>
      <c r="BA51" s="373"/>
      <c r="BB51" s="373"/>
      <c r="BC51" s="373"/>
      <c r="BD51" s="489"/>
      <c r="BE51" s="489"/>
      <c r="BF51" s="489"/>
      <c r="BG51" s="373"/>
      <c r="BH51" s="373"/>
      <c r="BI51" s="373"/>
      <c r="BJ51" s="373"/>
    </row>
    <row r="52" spans="1:74" x14ac:dyDescent="0.25">
      <c r="BK52" s="302"/>
      <c r="BL52" s="302"/>
      <c r="BM52" s="302"/>
      <c r="BN52" s="302"/>
      <c r="BO52" s="302"/>
      <c r="BP52" s="302"/>
      <c r="BQ52" s="302"/>
      <c r="BR52" s="302"/>
      <c r="BS52" s="302"/>
      <c r="BT52" s="302"/>
      <c r="BU52" s="302"/>
      <c r="BV52" s="302"/>
    </row>
    <row r="53" spans="1:74" x14ac:dyDescent="0.25">
      <c r="BK53" s="302"/>
      <c r="BL53" s="302"/>
      <c r="BM53" s="302"/>
      <c r="BN53" s="302"/>
      <c r="BO53" s="302"/>
      <c r="BP53" s="302"/>
      <c r="BQ53" s="302"/>
      <c r="BR53" s="302"/>
      <c r="BS53" s="302"/>
      <c r="BT53" s="302"/>
      <c r="BU53" s="302"/>
      <c r="BV53" s="302"/>
    </row>
    <row r="54" spans="1:74" x14ac:dyDescent="0.25">
      <c r="BK54" s="302"/>
      <c r="BL54" s="302"/>
      <c r="BM54" s="302"/>
      <c r="BN54" s="302"/>
      <c r="BO54" s="302"/>
      <c r="BP54" s="302"/>
      <c r="BQ54" s="302"/>
      <c r="BR54" s="302"/>
      <c r="BS54" s="302"/>
      <c r="BT54" s="302"/>
      <c r="BU54" s="302"/>
      <c r="BV54" s="302"/>
    </row>
    <row r="55" spans="1:74" x14ac:dyDescent="0.25">
      <c r="BK55" s="302"/>
      <c r="BL55" s="302"/>
      <c r="BM55" s="302"/>
      <c r="BN55" s="302"/>
      <c r="BO55" s="302"/>
      <c r="BP55" s="302"/>
      <c r="BQ55" s="302"/>
      <c r="BR55" s="302"/>
      <c r="BS55" s="302"/>
      <c r="BT55" s="302"/>
      <c r="BU55" s="302"/>
      <c r="BV55" s="302"/>
    </row>
    <row r="56" spans="1:74" x14ac:dyDescent="0.25">
      <c r="BK56" s="302"/>
      <c r="BL56" s="302"/>
      <c r="BM56" s="302"/>
      <c r="BN56" s="302"/>
      <c r="BO56" s="302"/>
      <c r="BP56" s="302"/>
      <c r="BQ56" s="302"/>
      <c r="BR56" s="302"/>
      <c r="BS56" s="302"/>
      <c r="BT56" s="302"/>
      <c r="BU56" s="302"/>
      <c r="BV56" s="302"/>
    </row>
    <row r="57" spans="1:74" x14ac:dyDescent="0.25">
      <c r="BK57" s="302"/>
      <c r="BL57" s="302"/>
      <c r="BM57" s="302"/>
      <c r="BN57" s="302"/>
      <c r="BO57" s="302"/>
      <c r="BP57" s="302"/>
      <c r="BQ57" s="302"/>
      <c r="BR57" s="302"/>
      <c r="BS57" s="302"/>
      <c r="BT57" s="302"/>
      <c r="BU57" s="302"/>
      <c r="BV57" s="302"/>
    </row>
    <row r="58" spans="1:74" x14ac:dyDescent="0.25">
      <c r="BK58" s="302"/>
      <c r="BL58" s="302"/>
      <c r="BM58" s="302"/>
      <c r="BN58" s="302"/>
      <c r="BO58" s="302"/>
      <c r="BP58" s="302"/>
      <c r="BQ58" s="302"/>
      <c r="BR58" s="302"/>
      <c r="BS58" s="302"/>
      <c r="BT58" s="302"/>
      <c r="BU58" s="302"/>
      <c r="BV58" s="302"/>
    </row>
    <row r="59" spans="1:74" x14ac:dyDescent="0.25">
      <c r="BK59" s="302"/>
      <c r="BL59" s="302"/>
      <c r="BM59" s="302"/>
      <c r="BN59" s="302"/>
      <c r="BO59" s="302"/>
      <c r="BP59" s="302"/>
      <c r="BQ59" s="302"/>
      <c r="BR59" s="302"/>
      <c r="BS59" s="302"/>
      <c r="BT59" s="302"/>
      <c r="BU59" s="302"/>
      <c r="BV59" s="302"/>
    </row>
    <row r="60" spans="1:74" x14ac:dyDescent="0.25">
      <c r="BK60" s="302"/>
      <c r="BL60" s="302"/>
      <c r="BM60" s="302"/>
      <c r="BN60" s="302"/>
      <c r="BO60" s="302"/>
      <c r="BP60" s="302"/>
      <c r="BQ60" s="302"/>
      <c r="BR60" s="302"/>
      <c r="BS60" s="302"/>
      <c r="BT60" s="302"/>
      <c r="BU60" s="302"/>
      <c r="BV60" s="302"/>
    </row>
    <row r="61" spans="1:74" x14ac:dyDescent="0.25">
      <c r="BK61" s="302"/>
      <c r="BL61" s="302"/>
      <c r="BM61" s="302"/>
      <c r="BN61" s="302"/>
      <c r="BO61" s="302"/>
      <c r="BP61" s="302"/>
      <c r="BQ61" s="302"/>
      <c r="BR61" s="302"/>
      <c r="BS61" s="302"/>
      <c r="BT61" s="302"/>
      <c r="BU61" s="302"/>
      <c r="BV61" s="302"/>
    </row>
    <row r="62" spans="1:74" x14ac:dyDescent="0.25">
      <c r="BK62" s="302"/>
      <c r="BL62" s="302"/>
      <c r="BM62" s="302"/>
      <c r="BN62" s="302"/>
      <c r="BO62" s="302"/>
      <c r="BP62" s="302"/>
      <c r="BQ62" s="302"/>
      <c r="BR62" s="302"/>
      <c r="BS62" s="302"/>
      <c r="BT62" s="302"/>
      <c r="BU62" s="302"/>
      <c r="BV62" s="302"/>
    </row>
    <row r="63" spans="1:74" x14ac:dyDescent="0.25">
      <c r="BK63" s="302"/>
      <c r="BL63" s="302"/>
      <c r="BM63" s="302"/>
      <c r="BN63" s="302"/>
      <c r="BO63" s="302"/>
      <c r="BP63" s="302"/>
      <c r="BQ63" s="302"/>
      <c r="BR63" s="302"/>
      <c r="BS63" s="302"/>
      <c r="BT63" s="302"/>
      <c r="BU63" s="302"/>
      <c r="BV63" s="302"/>
    </row>
    <row r="64" spans="1:74" x14ac:dyDescent="0.25">
      <c r="BK64" s="302"/>
      <c r="BL64" s="302"/>
      <c r="BM64" s="302"/>
      <c r="BN64" s="302"/>
      <c r="BO64" s="302"/>
      <c r="BP64" s="302"/>
      <c r="BQ64" s="302"/>
      <c r="BR64" s="302"/>
      <c r="BS64" s="302"/>
      <c r="BT64" s="302"/>
      <c r="BU64" s="302"/>
      <c r="BV64" s="302"/>
    </row>
    <row r="65" spans="63:74" x14ac:dyDescent="0.25">
      <c r="BK65" s="302"/>
      <c r="BL65" s="302"/>
      <c r="BM65" s="302"/>
      <c r="BN65" s="302"/>
      <c r="BO65" s="302"/>
      <c r="BP65" s="302"/>
      <c r="BQ65" s="302"/>
      <c r="BR65" s="302"/>
      <c r="BS65" s="302"/>
      <c r="BT65" s="302"/>
      <c r="BU65" s="302"/>
      <c r="BV65" s="302"/>
    </row>
    <row r="66" spans="63:74" x14ac:dyDescent="0.25">
      <c r="BK66" s="302"/>
      <c r="BL66" s="302"/>
      <c r="BM66" s="302"/>
      <c r="BN66" s="302"/>
      <c r="BO66" s="302"/>
      <c r="BP66" s="302"/>
      <c r="BQ66" s="302"/>
      <c r="BR66" s="302"/>
      <c r="BS66" s="302"/>
      <c r="BT66" s="302"/>
      <c r="BU66" s="302"/>
      <c r="BV66" s="302"/>
    </row>
    <row r="67" spans="63:74" x14ac:dyDescent="0.25">
      <c r="BK67" s="302"/>
      <c r="BL67" s="302"/>
      <c r="BM67" s="302"/>
      <c r="BN67" s="302"/>
      <c r="BO67" s="302"/>
      <c r="BP67" s="302"/>
      <c r="BQ67" s="302"/>
      <c r="BR67" s="302"/>
      <c r="BS67" s="302"/>
      <c r="BT67" s="302"/>
      <c r="BU67" s="302"/>
      <c r="BV67" s="302"/>
    </row>
    <row r="68" spans="63:74" x14ac:dyDescent="0.25">
      <c r="BK68" s="302"/>
      <c r="BL68" s="302"/>
      <c r="BM68" s="302"/>
      <c r="BN68" s="302"/>
      <c r="BO68" s="302"/>
      <c r="BP68" s="302"/>
      <c r="BQ68" s="302"/>
      <c r="BR68" s="302"/>
      <c r="BS68" s="302"/>
      <c r="BT68" s="302"/>
      <c r="BU68" s="302"/>
      <c r="BV68" s="302"/>
    </row>
    <row r="69" spans="63:74" x14ac:dyDescent="0.25">
      <c r="BK69" s="302"/>
      <c r="BL69" s="302"/>
      <c r="BM69" s="302"/>
      <c r="BN69" s="302"/>
      <c r="BO69" s="302"/>
      <c r="BP69" s="302"/>
      <c r="BQ69" s="302"/>
      <c r="BR69" s="302"/>
      <c r="BS69" s="302"/>
      <c r="BT69" s="302"/>
      <c r="BU69" s="302"/>
      <c r="BV69" s="302"/>
    </row>
    <row r="70" spans="63:74" x14ac:dyDescent="0.25">
      <c r="BK70" s="302"/>
      <c r="BL70" s="302"/>
      <c r="BM70" s="302"/>
      <c r="BN70" s="302"/>
      <c r="BO70" s="302"/>
      <c r="BP70" s="302"/>
      <c r="BQ70" s="302"/>
      <c r="BR70" s="302"/>
      <c r="BS70" s="302"/>
      <c r="BT70" s="302"/>
      <c r="BU70" s="302"/>
      <c r="BV70" s="302"/>
    </row>
    <row r="71" spans="63:74" x14ac:dyDescent="0.25">
      <c r="BK71" s="302"/>
      <c r="BL71" s="302"/>
      <c r="BM71" s="302"/>
      <c r="BN71" s="302"/>
      <c r="BO71" s="302"/>
      <c r="BP71" s="302"/>
      <c r="BQ71" s="302"/>
      <c r="BR71" s="302"/>
      <c r="BS71" s="302"/>
      <c r="BT71" s="302"/>
      <c r="BU71" s="302"/>
      <c r="BV71" s="302"/>
    </row>
    <row r="72" spans="63:74" x14ac:dyDescent="0.25">
      <c r="BK72" s="302"/>
      <c r="BL72" s="302"/>
      <c r="BM72" s="302"/>
      <c r="BN72" s="302"/>
      <c r="BO72" s="302"/>
      <c r="BP72" s="302"/>
      <c r="BQ72" s="302"/>
      <c r="BR72" s="302"/>
      <c r="BS72" s="302"/>
      <c r="BT72" s="302"/>
      <c r="BU72" s="302"/>
      <c r="BV72" s="302"/>
    </row>
    <row r="73" spans="63:74" x14ac:dyDescent="0.25">
      <c r="BK73" s="302"/>
      <c r="BL73" s="302"/>
      <c r="BM73" s="302"/>
      <c r="BN73" s="302"/>
      <c r="BO73" s="302"/>
      <c r="BP73" s="302"/>
      <c r="BQ73" s="302"/>
      <c r="BR73" s="302"/>
      <c r="BS73" s="302"/>
      <c r="BT73" s="302"/>
      <c r="BU73" s="302"/>
      <c r="BV73" s="302"/>
    </row>
    <row r="74" spans="63:74" x14ac:dyDescent="0.25">
      <c r="BK74" s="302"/>
      <c r="BL74" s="302"/>
      <c r="BM74" s="302"/>
      <c r="BN74" s="302"/>
      <c r="BO74" s="302"/>
      <c r="BP74" s="302"/>
      <c r="BQ74" s="302"/>
      <c r="BR74" s="302"/>
      <c r="BS74" s="302"/>
      <c r="BT74" s="302"/>
      <c r="BU74" s="302"/>
      <c r="BV74" s="302"/>
    </row>
    <row r="75" spans="63:74" x14ac:dyDescent="0.25">
      <c r="BK75" s="302"/>
      <c r="BL75" s="302"/>
      <c r="BM75" s="302"/>
      <c r="BN75" s="302"/>
      <c r="BO75" s="302"/>
      <c r="BP75" s="302"/>
      <c r="BQ75" s="302"/>
      <c r="BR75" s="302"/>
      <c r="BS75" s="302"/>
      <c r="BT75" s="302"/>
      <c r="BU75" s="302"/>
      <c r="BV75" s="302"/>
    </row>
    <row r="76" spans="63:74" x14ac:dyDescent="0.25">
      <c r="BK76" s="302"/>
      <c r="BL76" s="302"/>
      <c r="BM76" s="302"/>
      <c r="BN76" s="302"/>
      <c r="BO76" s="302"/>
      <c r="BP76" s="302"/>
      <c r="BQ76" s="302"/>
      <c r="BR76" s="302"/>
      <c r="BS76" s="302"/>
      <c r="BT76" s="302"/>
      <c r="BU76" s="302"/>
      <c r="BV76" s="302"/>
    </row>
    <row r="77" spans="63:74" x14ac:dyDescent="0.25">
      <c r="BK77" s="302"/>
      <c r="BL77" s="302"/>
      <c r="BM77" s="302"/>
      <c r="BN77" s="302"/>
      <c r="BO77" s="302"/>
      <c r="BP77" s="302"/>
      <c r="BQ77" s="302"/>
      <c r="BR77" s="302"/>
      <c r="BS77" s="302"/>
      <c r="BT77" s="302"/>
      <c r="BU77" s="302"/>
      <c r="BV77" s="302"/>
    </row>
    <row r="78" spans="63:74" x14ac:dyDescent="0.25">
      <c r="BK78" s="302"/>
      <c r="BL78" s="302"/>
      <c r="BM78" s="302"/>
      <c r="BN78" s="302"/>
      <c r="BO78" s="302"/>
      <c r="BP78" s="302"/>
      <c r="BQ78" s="302"/>
      <c r="BR78" s="302"/>
      <c r="BS78" s="302"/>
      <c r="BT78" s="302"/>
      <c r="BU78" s="302"/>
      <c r="BV78" s="302"/>
    </row>
    <row r="79" spans="63:74" x14ac:dyDescent="0.25">
      <c r="BK79" s="302"/>
      <c r="BL79" s="302"/>
      <c r="BM79" s="302"/>
      <c r="BN79" s="302"/>
      <c r="BO79" s="302"/>
      <c r="BP79" s="302"/>
      <c r="BQ79" s="302"/>
      <c r="BR79" s="302"/>
      <c r="BS79" s="302"/>
      <c r="BT79" s="302"/>
      <c r="BU79" s="302"/>
      <c r="BV79" s="302"/>
    </row>
    <row r="80" spans="63:74" x14ac:dyDescent="0.25">
      <c r="BK80" s="302"/>
      <c r="BL80" s="302"/>
      <c r="BM80" s="302"/>
      <c r="BN80" s="302"/>
      <c r="BO80" s="302"/>
      <c r="BP80" s="302"/>
      <c r="BQ80" s="302"/>
      <c r="BR80" s="302"/>
      <c r="BS80" s="302"/>
      <c r="BT80" s="302"/>
      <c r="BU80" s="302"/>
      <c r="BV80" s="302"/>
    </row>
    <row r="81" spans="63:74" x14ac:dyDescent="0.25">
      <c r="BK81" s="302"/>
      <c r="BL81" s="302"/>
      <c r="BM81" s="302"/>
      <c r="BN81" s="302"/>
      <c r="BO81" s="302"/>
      <c r="BP81" s="302"/>
      <c r="BQ81" s="302"/>
      <c r="BR81" s="302"/>
      <c r="BS81" s="302"/>
      <c r="BT81" s="302"/>
      <c r="BU81" s="302"/>
      <c r="BV81" s="302"/>
    </row>
    <row r="82" spans="63:74" x14ac:dyDescent="0.25">
      <c r="BK82" s="302"/>
      <c r="BL82" s="302"/>
      <c r="BM82" s="302"/>
      <c r="BN82" s="302"/>
      <c r="BO82" s="302"/>
      <c r="BP82" s="302"/>
      <c r="BQ82" s="302"/>
      <c r="BR82" s="302"/>
      <c r="BS82" s="302"/>
      <c r="BT82" s="302"/>
      <c r="BU82" s="302"/>
      <c r="BV82" s="302"/>
    </row>
    <row r="83" spans="63:74" x14ac:dyDescent="0.25">
      <c r="BK83" s="302"/>
      <c r="BL83" s="302"/>
      <c r="BM83" s="302"/>
      <c r="BN83" s="302"/>
      <c r="BO83" s="302"/>
      <c r="BP83" s="302"/>
      <c r="BQ83" s="302"/>
      <c r="BR83" s="302"/>
      <c r="BS83" s="302"/>
      <c r="BT83" s="302"/>
      <c r="BU83" s="302"/>
      <c r="BV83" s="302"/>
    </row>
    <row r="84" spans="63:74" x14ac:dyDescent="0.25">
      <c r="BK84" s="302"/>
      <c r="BL84" s="302"/>
      <c r="BM84" s="302"/>
      <c r="BN84" s="302"/>
      <c r="BO84" s="302"/>
      <c r="BP84" s="302"/>
      <c r="BQ84" s="302"/>
      <c r="BR84" s="302"/>
      <c r="BS84" s="302"/>
      <c r="BT84" s="302"/>
      <c r="BU84" s="302"/>
      <c r="BV84" s="302"/>
    </row>
    <row r="85" spans="63:74" x14ac:dyDescent="0.25">
      <c r="BK85" s="302"/>
      <c r="BL85" s="302"/>
      <c r="BM85" s="302"/>
      <c r="BN85" s="302"/>
      <c r="BO85" s="302"/>
      <c r="BP85" s="302"/>
      <c r="BQ85" s="302"/>
      <c r="BR85" s="302"/>
      <c r="BS85" s="302"/>
      <c r="BT85" s="302"/>
      <c r="BU85" s="302"/>
      <c r="BV85" s="302"/>
    </row>
    <row r="86" spans="63:74" x14ac:dyDescent="0.25">
      <c r="BK86" s="302"/>
      <c r="BL86" s="302"/>
      <c r="BM86" s="302"/>
      <c r="BN86" s="302"/>
      <c r="BO86" s="302"/>
      <c r="BP86" s="302"/>
      <c r="BQ86" s="302"/>
      <c r="BR86" s="302"/>
      <c r="BS86" s="302"/>
      <c r="BT86" s="302"/>
      <c r="BU86" s="302"/>
      <c r="BV86" s="302"/>
    </row>
    <row r="87" spans="63:74" x14ac:dyDescent="0.25">
      <c r="BK87" s="302"/>
      <c r="BL87" s="302"/>
      <c r="BM87" s="302"/>
      <c r="BN87" s="302"/>
      <c r="BO87" s="302"/>
      <c r="BP87" s="302"/>
      <c r="BQ87" s="302"/>
      <c r="BR87" s="302"/>
      <c r="BS87" s="302"/>
      <c r="BT87" s="302"/>
      <c r="BU87" s="302"/>
      <c r="BV87" s="302"/>
    </row>
    <row r="88" spans="63:74" x14ac:dyDescent="0.25">
      <c r="BK88" s="302"/>
      <c r="BL88" s="302"/>
      <c r="BM88" s="302"/>
      <c r="BN88" s="302"/>
      <c r="BO88" s="302"/>
      <c r="BP88" s="302"/>
      <c r="BQ88" s="302"/>
      <c r="BR88" s="302"/>
      <c r="BS88" s="302"/>
      <c r="BT88" s="302"/>
      <c r="BU88" s="302"/>
      <c r="BV88" s="302"/>
    </row>
    <row r="89" spans="63:74" x14ac:dyDescent="0.25">
      <c r="BK89" s="302"/>
      <c r="BL89" s="302"/>
      <c r="BM89" s="302"/>
      <c r="BN89" s="302"/>
      <c r="BO89" s="302"/>
      <c r="BP89" s="302"/>
      <c r="BQ89" s="302"/>
      <c r="BR89" s="302"/>
      <c r="BS89" s="302"/>
      <c r="BT89" s="302"/>
      <c r="BU89" s="302"/>
      <c r="BV89" s="302"/>
    </row>
    <row r="90" spans="63:74" x14ac:dyDescent="0.25">
      <c r="BK90" s="302"/>
      <c r="BL90" s="302"/>
      <c r="BM90" s="302"/>
      <c r="BN90" s="302"/>
      <c r="BO90" s="302"/>
      <c r="BP90" s="302"/>
      <c r="BQ90" s="302"/>
      <c r="BR90" s="302"/>
      <c r="BS90" s="302"/>
      <c r="BT90" s="302"/>
      <c r="BU90" s="302"/>
      <c r="BV90" s="302"/>
    </row>
    <row r="91" spans="63:74" x14ac:dyDescent="0.25">
      <c r="BK91" s="302"/>
      <c r="BL91" s="302"/>
      <c r="BM91" s="302"/>
      <c r="BN91" s="302"/>
      <c r="BO91" s="302"/>
      <c r="BP91" s="302"/>
      <c r="BQ91" s="302"/>
      <c r="BR91" s="302"/>
      <c r="BS91" s="302"/>
      <c r="BT91" s="302"/>
      <c r="BU91" s="302"/>
      <c r="BV91" s="302"/>
    </row>
    <row r="92" spans="63:74" x14ac:dyDescent="0.25">
      <c r="BK92" s="302"/>
      <c r="BL92" s="302"/>
      <c r="BM92" s="302"/>
      <c r="BN92" s="302"/>
      <c r="BO92" s="302"/>
      <c r="BP92" s="302"/>
      <c r="BQ92" s="302"/>
      <c r="BR92" s="302"/>
      <c r="BS92" s="302"/>
      <c r="BT92" s="302"/>
      <c r="BU92" s="302"/>
      <c r="BV92" s="302"/>
    </row>
    <row r="93" spans="63:74" x14ac:dyDescent="0.25">
      <c r="BK93" s="302"/>
      <c r="BL93" s="302"/>
      <c r="BM93" s="302"/>
      <c r="BN93" s="302"/>
      <c r="BO93" s="302"/>
      <c r="BP93" s="302"/>
      <c r="BQ93" s="302"/>
      <c r="BR93" s="302"/>
      <c r="BS93" s="302"/>
      <c r="BT93" s="302"/>
      <c r="BU93" s="302"/>
      <c r="BV93" s="302"/>
    </row>
    <row r="94" spans="63:74" x14ac:dyDescent="0.25">
      <c r="BK94" s="302"/>
      <c r="BL94" s="302"/>
      <c r="BM94" s="302"/>
      <c r="BN94" s="302"/>
      <c r="BO94" s="302"/>
      <c r="BP94" s="302"/>
      <c r="BQ94" s="302"/>
      <c r="BR94" s="302"/>
      <c r="BS94" s="302"/>
      <c r="BT94" s="302"/>
      <c r="BU94" s="302"/>
      <c r="BV94" s="302"/>
    </row>
    <row r="95" spans="63:74" x14ac:dyDescent="0.25">
      <c r="BK95" s="302"/>
      <c r="BL95" s="302"/>
      <c r="BM95" s="302"/>
      <c r="BN95" s="302"/>
      <c r="BO95" s="302"/>
      <c r="BP95" s="302"/>
      <c r="BQ95" s="302"/>
      <c r="BR95" s="302"/>
      <c r="BS95" s="302"/>
      <c r="BT95" s="302"/>
      <c r="BU95" s="302"/>
      <c r="BV95" s="302"/>
    </row>
    <row r="96" spans="63:74" x14ac:dyDescent="0.25">
      <c r="BK96" s="302"/>
      <c r="BL96" s="302"/>
      <c r="BM96" s="302"/>
      <c r="BN96" s="302"/>
      <c r="BO96" s="302"/>
      <c r="BP96" s="302"/>
      <c r="BQ96" s="302"/>
      <c r="BR96" s="302"/>
      <c r="BS96" s="302"/>
      <c r="BT96" s="302"/>
      <c r="BU96" s="302"/>
      <c r="BV96" s="302"/>
    </row>
    <row r="97" spans="63:74" x14ac:dyDescent="0.25">
      <c r="BK97" s="302"/>
      <c r="BL97" s="302"/>
      <c r="BM97" s="302"/>
      <c r="BN97" s="302"/>
      <c r="BO97" s="302"/>
      <c r="BP97" s="302"/>
      <c r="BQ97" s="302"/>
      <c r="BR97" s="302"/>
      <c r="BS97" s="302"/>
      <c r="BT97" s="302"/>
      <c r="BU97" s="302"/>
      <c r="BV97" s="302"/>
    </row>
    <row r="98" spans="63:74" x14ac:dyDescent="0.25">
      <c r="BK98" s="302"/>
      <c r="BL98" s="302"/>
      <c r="BM98" s="302"/>
      <c r="BN98" s="302"/>
      <c r="BO98" s="302"/>
      <c r="BP98" s="302"/>
      <c r="BQ98" s="302"/>
      <c r="BR98" s="302"/>
      <c r="BS98" s="302"/>
      <c r="BT98" s="302"/>
      <c r="BU98" s="302"/>
      <c r="BV98" s="302"/>
    </row>
    <row r="99" spans="63:74" x14ac:dyDescent="0.25">
      <c r="BK99" s="302"/>
      <c r="BL99" s="302"/>
      <c r="BM99" s="302"/>
      <c r="BN99" s="302"/>
      <c r="BO99" s="302"/>
      <c r="BP99" s="302"/>
      <c r="BQ99" s="302"/>
      <c r="BR99" s="302"/>
      <c r="BS99" s="302"/>
      <c r="BT99" s="302"/>
      <c r="BU99" s="302"/>
      <c r="BV99" s="302"/>
    </row>
    <row r="100" spans="63:74" x14ac:dyDescent="0.25">
      <c r="BK100" s="302"/>
      <c r="BL100" s="302"/>
      <c r="BM100" s="302"/>
      <c r="BN100" s="302"/>
      <c r="BO100" s="302"/>
      <c r="BP100" s="302"/>
      <c r="BQ100" s="302"/>
      <c r="BR100" s="302"/>
      <c r="BS100" s="302"/>
      <c r="BT100" s="302"/>
      <c r="BU100" s="302"/>
      <c r="BV100" s="302"/>
    </row>
    <row r="101" spans="63:74" x14ac:dyDescent="0.25">
      <c r="BK101" s="302"/>
      <c r="BL101" s="302"/>
      <c r="BM101" s="302"/>
      <c r="BN101" s="302"/>
      <c r="BO101" s="302"/>
      <c r="BP101" s="302"/>
      <c r="BQ101" s="302"/>
      <c r="BR101" s="302"/>
      <c r="BS101" s="302"/>
      <c r="BT101" s="302"/>
      <c r="BU101" s="302"/>
      <c r="BV101" s="302"/>
    </row>
    <row r="102" spans="63:74" x14ac:dyDescent="0.25">
      <c r="BK102" s="302"/>
      <c r="BL102" s="302"/>
      <c r="BM102" s="302"/>
      <c r="BN102" s="302"/>
      <c r="BO102" s="302"/>
      <c r="BP102" s="302"/>
      <c r="BQ102" s="302"/>
      <c r="BR102" s="302"/>
      <c r="BS102" s="302"/>
      <c r="BT102" s="302"/>
      <c r="BU102" s="302"/>
      <c r="BV102" s="302"/>
    </row>
    <row r="103" spans="63:74" x14ac:dyDescent="0.25">
      <c r="BK103" s="302"/>
      <c r="BL103" s="302"/>
      <c r="BM103" s="302"/>
      <c r="BN103" s="302"/>
      <c r="BO103" s="302"/>
      <c r="BP103" s="302"/>
      <c r="BQ103" s="302"/>
      <c r="BR103" s="302"/>
      <c r="BS103" s="302"/>
      <c r="BT103" s="302"/>
      <c r="BU103" s="302"/>
      <c r="BV103" s="302"/>
    </row>
    <row r="104" spans="63:74" x14ac:dyDescent="0.25">
      <c r="BK104" s="302"/>
      <c r="BL104" s="302"/>
      <c r="BM104" s="302"/>
      <c r="BN104" s="302"/>
      <c r="BO104" s="302"/>
      <c r="BP104" s="302"/>
      <c r="BQ104" s="302"/>
      <c r="BR104" s="302"/>
      <c r="BS104" s="302"/>
      <c r="BT104" s="302"/>
      <c r="BU104" s="302"/>
      <c r="BV104" s="302"/>
    </row>
    <row r="105" spans="63:74" x14ac:dyDescent="0.25">
      <c r="BK105" s="302"/>
      <c r="BL105" s="302"/>
      <c r="BM105" s="302"/>
      <c r="BN105" s="302"/>
      <c r="BO105" s="302"/>
      <c r="BP105" s="302"/>
      <c r="BQ105" s="302"/>
      <c r="BR105" s="302"/>
      <c r="BS105" s="302"/>
      <c r="BT105" s="302"/>
      <c r="BU105" s="302"/>
      <c r="BV105" s="302"/>
    </row>
    <row r="106" spans="63:74" x14ac:dyDescent="0.25">
      <c r="BK106" s="302"/>
      <c r="BL106" s="302"/>
      <c r="BM106" s="302"/>
      <c r="BN106" s="302"/>
      <c r="BO106" s="302"/>
      <c r="BP106" s="302"/>
      <c r="BQ106" s="302"/>
      <c r="BR106" s="302"/>
      <c r="BS106" s="302"/>
      <c r="BT106" s="302"/>
      <c r="BU106" s="302"/>
      <c r="BV106" s="302"/>
    </row>
    <row r="107" spans="63:74" x14ac:dyDescent="0.25">
      <c r="BK107" s="302"/>
      <c r="BL107" s="302"/>
      <c r="BM107" s="302"/>
      <c r="BN107" s="302"/>
      <c r="BO107" s="302"/>
      <c r="BP107" s="302"/>
      <c r="BQ107" s="302"/>
      <c r="BR107" s="302"/>
      <c r="BS107" s="302"/>
      <c r="BT107" s="302"/>
      <c r="BU107" s="302"/>
      <c r="BV107" s="302"/>
    </row>
    <row r="108" spans="63:74" x14ac:dyDescent="0.25">
      <c r="BK108" s="302"/>
      <c r="BL108" s="302"/>
      <c r="BM108" s="302"/>
      <c r="BN108" s="302"/>
      <c r="BO108" s="302"/>
      <c r="BP108" s="302"/>
      <c r="BQ108" s="302"/>
      <c r="BR108" s="302"/>
      <c r="BS108" s="302"/>
      <c r="BT108" s="302"/>
      <c r="BU108" s="302"/>
      <c r="BV108" s="302"/>
    </row>
    <row r="109" spans="63:74" x14ac:dyDescent="0.25">
      <c r="BK109" s="302"/>
      <c r="BL109" s="302"/>
      <c r="BM109" s="302"/>
      <c r="BN109" s="302"/>
      <c r="BO109" s="302"/>
      <c r="BP109" s="302"/>
      <c r="BQ109" s="302"/>
      <c r="BR109" s="302"/>
      <c r="BS109" s="302"/>
      <c r="BT109" s="302"/>
      <c r="BU109" s="302"/>
      <c r="BV109" s="302"/>
    </row>
    <row r="110" spans="63:74" x14ac:dyDescent="0.25">
      <c r="BK110" s="302"/>
      <c r="BL110" s="302"/>
      <c r="BM110" s="302"/>
      <c r="BN110" s="302"/>
      <c r="BO110" s="302"/>
      <c r="BP110" s="302"/>
      <c r="BQ110" s="302"/>
      <c r="BR110" s="302"/>
      <c r="BS110" s="302"/>
      <c r="BT110" s="302"/>
      <c r="BU110" s="302"/>
      <c r="BV110" s="302"/>
    </row>
    <row r="111" spans="63:74" x14ac:dyDescent="0.25">
      <c r="BK111" s="302"/>
      <c r="BL111" s="302"/>
      <c r="BM111" s="302"/>
      <c r="BN111" s="302"/>
      <c r="BO111" s="302"/>
      <c r="BP111" s="302"/>
      <c r="BQ111" s="302"/>
      <c r="BR111" s="302"/>
      <c r="BS111" s="302"/>
      <c r="BT111" s="302"/>
      <c r="BU111" s="302"/>
      <c r="BV111" s="302"/>
    </row>
    <row r="112" spans="63:74" x14ac:dyDescent="0.25">
      <c r="BK112" s="302"/>
      <c r="BL112" s="302"/>
      <c r="BM112" s="302"/>
      <c r="BN112" s="302"/>
      <c r="BO112" s="302"/>
      <c r="BP112" s="302"/>
      <c r="BQ112" s="302"/>
      <c r="BR112" s="302"/>
      <c r="BS112" s="302"/>
      <c r="BT112" s="302"/>
      <c r="BU112" s="302"/>
      <c r="BV112" s="302"/>
    </row>
    <row r="113" spans="63:74" x14ac:dyDescent="0.25">
      <c r="BK113" s="302"/>
      <c r="BL113" s="302"/>
      <c r="BM113" s="302"/>
      <c r="BN113" s="302"/>
      <c r="BO113" s="302"/>
      <c r="BP113" s="302"/>
      <c r="BQ113" s="302"/>
      <c r="BR113" s="302"/>
      <c r="BS113" s="302"/>
      <c r="BT113" s="302"/>
      <c r="BU113" s="302"/>
      <c r="BV113" s="302"/>
    </row>
    <row r="114" spans="63:74" x14ac:dyDescent="0.25">
      <c r="BK114" s="302"/>
      <c r="BL114" s="302"/>
      <c r="BM114" s="302"/>
      <c r="BN114" s="302"/>
      <c r="BO114" s="302"/>
      <c r="BP114" s="302"/>
      <c r="BQ114" s="302"/>
      <c r="BR114" s="302"/>
      <c r="BS114" s="302"/>
      <c r="BT114" s="302"/>
      <c r="BU114" s="302"/>
      <c r="BV114" s="302"/>
    </row>
    <row r="115" spans="63:74" x14ac:dyDescent="0.25">
      <c r="BK115" s="302"/>
      <c r="BL115" s="302"/>
      <c r="BM115" s="302"/>
      <c r="BN115" s="302"/>
      <c r="BO115" s="302"/>
      <c r="BP115" s="302"/>
      <c r="BQ115" s="302"/>
      <c r="BR115" s="302"/>
      <c r="BS115" s="302"/>
      <c r="BT115" s="302"/>
      <c r="BU115" s="302"/>
      <c r="BV115" s="302"/>
    </row>
    <row r="116" spans="63:74" x14ac:dyDescent="0.25">
      <c r="BK116" s="302"/>
      <c r="BL116" s="302"/>
      <c r="BM116" s="302"/>
      <c r="BN116" s="302"/>
      <c r="BO116" s="302"/>
      <c r="BP116" s="302"/>
      <c r="BQ116" s="302"/>
      <c r="BR116" s="302"/>
      <c r="BS116" s="302"/>
      <c r="BT116" s="302"/>
      <c r="BU116" s="302"/>
      <c r="BV116" s="302"/>
    </row>
    <row r="117" spans="63:74" x14ac:dyDescent="0.25">
      <c r="BK117" s="302"/>
      <c r="BL117" s="302"/>
      <c r="BM117" s="302"/>
      <c r="BN117" s="302"/>
      <c r="BO117" s="302"/>
      <c r="BP117" s="302"/>
      <c r="BQ117" s="302"/>
      <c r="BR117" s="302"/>
      <c r="BS117" s="302"/>
      <c r="BT117" s="302"/>
      <c r="BU117" s="302"/>
      <c r="BV117" s="302"/>
    </row>
    <row r="118" spans="63:74" x14ac:dyDescent="0.25">
      <c r="BK118" s="302"/>
      <c r="BL118" s="302"/>
      <c r="BM118" s="302"/>
      <c r="BN118" s="302"/>
      <c r="BO118" s="302"/>
      <c r="BP118" s="302"/>
      <c r="BQ118" s="302"/>
      <c r="BR118" s="302"/>
      <c r="BS118" s="302"/>
      <c r="BT118" s="302"/>
      <c r="BU118" s="302"/>
      <c r="BV118" s="302"/>
    </row>
    <row r="119" spans="63:74" x14ac:dyDescent="0.25">
      <c r="BK119" s="302"/>
      <c r="BL119" s="302"/>
      <c r="BM119" s="302"/>
      <c r="BN119" s="302"/>
      <c r="BO119" s="302"/>
      <c r="BP119" s="302"/>
      <c r="BQ119" s="302"/>
      <c r="BR119" s="302"/>
      <c r="BS119" s="302"/>
      <c r="BT119" s="302"/>
      <c r="BU119" s="302"/>
      <c r="BV119" s="302"/>
    </row>
    <row r="120" spans="63:74" x14ac:dyDescent="0.25">
      <c r="BK120" s="302"/>
      <c r="BL120" s="302"/>
      <c r="BM120" s="302"/>
      <c r="BN120" s="302"/>
      <c r="BO120" s="302"/>
      <c r="BP120" s="302"/>
      <c r="BQ120" s="302"/>
      <c r="BR120" s="302"/>
      <c r="BS120" s="302"/>
      <c r="BT120" s="302"/>
      <c r="BU120" s="302"/>
      <c r="BV120" s="302"/>
    </row>
    <row r="121" spans="63:74" x14ac:dyDescent="0.25">
      <c r="BK121" s="302"/>
      <c r="BL121" s="302"/>
      <c r="BM121" s="302"/>
      <c r="BN121" s="302"/>
      <c r="BO121" s="302"/>
      <c r="BP121" s="302"/>
      <c r="BQ121" s="302"/>
      <c r="BR121" s="302"/>
      <c r="BS121" s="302"/>
      <c r="BT121" s="302"/>
      <c r="BU121" s="302"/>
      <c r="BV121" s="302"/>
    </row>
    <row r="122" spans="63:74" x14ac:dyDescent="0.25">
      <c r="BK122" s="302"/>
      <c r="BL122" s="302"/>
      <c r="BM122" s="302"/>
      <c r="BN122" s="302"/>
      <c r="BO122" s="302"/>
      <c r="BP122" s="302"/>
      <c r="BQ122" s="302"/>
      <c r="BR122" s="302"/>
      <c r="BS122" s="302"/>
      <c r="BT122" s="302"/>
      <c r="BU122" s="302"/>
      <c r="BV122" s="302"/>
    </row>
    <row r="123" spans="63:74" x14ac:dyDescent="0.25">
      <c r="BK123" s="302"/>
      <c r="BL123" s="302"/>
      <c r="BM123" s="302"/>
      <c r="BN123" s="302"/>
      <c r="BO123" s="302"/>
      <c r="BP123" s="302"/>
      <c r="BQ123" s="302"/>
      <c r="BR123" s="302"/>
      <c r="BS123" s="302"/>
      <c r="BT123" s="302"/>
      <c r="BU123" s="302"/>
      <c r="BV123" s="302"/>
    </row>
    <row r="124" spans="63:74" x14ac:dyDescent="0.25">
      <c r="BK124" s="302"/>
      <c r="BL124" s="302"/>
      <c r="BM124" s="302"/>
      <c r="BN124" s="302"/>
      <c r="BO124" s="302"/>
      <c r="BP124" s="302"/>
      <c r="BQ124" s="302"/>
      <c r="BR124" s="302"/>
      <c r="BS124" s="302"/>
      <c r="BT124" s="302"/>
      <c r="BU124" s="302"/>
      <c r="BV124" s="302"/>
    </row>
    <row r="125" spans="63:74" x14ac:dyDescent="0.25">
      <c r="BK125" s="302"/>
      <c r="BL125" s="302"/>
      <c r="BM125" s="302"/>
      <c r="BN125" s="302"/>
      <c r="BO125" s="302"/>
      <c r="BP125" s="302"/>
      <c r="BQ125" s="302"/>
      <c r="BR125" s="302"/>
      <c r="BS125" s="302"/>
      <c r="BT125" s="302"/>
      <c r="BU125" s="302"/>
      <c r="BV125" s="302"/>
    </row>
    <row r="126" spans="63:74" x14ac:dyDescent="0.25">
      <c r="BK126" s="302"/>
      <c r="BL126" s="302"/>
      <c r="BM126" s="302"/>
      <c r="BN126" s="302"/>
      <c r="BO126" s="302"/>
      <c r="BP126" s="302"/>
      <c r="BQ126" s="302"/>
      <c r="BR126" s="302"/>
      <c r="BS126" s="302"/>
      <c r="BT126" s="302"/>
      <c r="BU126" s="302"/>
      <c r="BV126" s="302"/>
    </row>
    <row r="127" spans="63:74" x14ac:dyDescent="0.25">
      <c r="BK127" s="302"/>
      <c r="BL127" s="302"/>
      <c r="BM127" s="302"/>
      <c r="BN127" s="302"/>
      <c r="BO127" s="302"/>
      <c r="BP127" s="302"/>
      <c r="BQ127" s="302"/>
      <c r="BR127" s="302"/>
      <c r="BS127" s="302"/>
      <c r="BT127" s="302"/>
      <c r="BU127" s="302"/>
      <c r="BV127" s="302"/>
    </row>
    <row r="128" spans="63:74" x14ac:dyDescent="0.25">
      <c r="BK128" s="302"/>
      <c r="BL128" s="302"/>
      <c r="BM128" s="302"/>
      <c r="BN128" s="302"/>
      <c r="BO128" s="302"/>
      <c r="BP128" s="302"/>
      <c r="BQ128" s="302"/>
      <c r="BR128" s="302"/>
      <c r="BS128" s="302"/>
      <c r="BT128" s="302"/>
      <c r="BU128" s="302"/>
      <c r="BV128" s="302"/>
    </row>
    <row r="129" spans="63:74" x14ac:dyDescent="0.25">
      <c r="BK129" s="302"/>
      <c r="BL129" s="302"/>
      <c r="BM129" s="302"/>
      <c r="BN129" s="302"/>
      <c r="BO129" s="302"/>
      <c r="BP129" s="302"/>
      <c r="BQ129" s="302"/>
      <c r="BR129" s="302"/>
      <c r="BS129" s="302"/>
      <c r="BT129" s="302"/>
      <c r="BU129" s="302"/>
      <c r="BV129" s="302"/>
    </row>
    <row r="130" spans="63:74" x14ac:dyDescent="0.25">
      <c r="BK130" s="302"/>
      <c r="BL130" s="302"/>
      <c r="BM130" s="302"/>
      <c r="BN130" s="302"/>
      <c r="BO130" s="302"/>
      <c r="BP130" s="302"/>
      <c r="BQ130" s="302"/>
      <c r="BR130" s="302"/>
      <c r="BS130" s="302"/>
      <c r="BT130" s="302"/>
      <c r="BU130" s="302"/>
      <c r="BV130" s="302"/>
    </row>
    <row r="131" spans="63:74" x14ac:dyDescent="0.25">
      <c r="BK131" s="302"/>
      <c r="BL131" s="302"/>
      <c r="BM131" s="302"/>
      <c r="BN131" s="302"/>
      <c r="BO131" s="302"/>
      <c r="BP131" s="302"/>
      <c r="BQ131" s="302"/>
      <c r="BR131" s="302"/>
      <c r="BS131" s="302"/>
      <c r="BT131" s="302"/>
      <c r="BU131" s="302"/>
      <c r="BV131" s="302"/>
    </row>
    <row r="132" spans="63:74" x14ac:dyDescent="0.25">
      <c r="BK132" s="302"/>
      <c r="BL132" s="302"/>
      <c r="BM132" s="302"/>
      <c r="BN132" s="302"/>
      <c r="BO132" s="302"/>
      <c r="BP132" s="302"/>
      <c r="BQ132" s="302"/>
      <c r="BR132" s="302"/>
      <c r="BS132" s="302"/>
      <c r="BT132" s="302"/>
      <c r="BU132" s="302"/>
      <c r="BV132" s="302"/>
    </row>
    <row r="133" spans="63:74" x14ac:dyDescent="0.25">
      <c r="BK133" s="302"/>
      <c r="BL133" s="302"/>
      <c r="BM133" s="302"/>
      <c r="BN133" s="302"/>
      <c r="BO133" s="302"/>
      <c r="BP133" s="302"/>
      <c r="BQ133" s="302"/>
      <c r="BR133" s="302"/>
      <c r="BS133" s="302"/>
      <c r="BT133" s="302"/>
      <c r="BU133" s="302"/>
      <c r="BV133" s="302"/>
    </row>
    <row r="134" spans="63:74" x14ac:dyDescent="0.25">
      <c r="BK134" s="302"/>
      <c r="BL134" s="302"/>
      <c r="BM134" s="302"/>
      <c r="BN134" s="302"/>
      <c r="BO134" s="302"/>
      <c r="BP134" s="302"/>
      <c r="BQ134" s="302"/>
      <c r="BR134" s="302"/>
      <c r="BS134" s="302"/>
      <c r="BT134" s="302"/>
      <c r="BU134" s="302"/>
      <c r="BV134" s="302"/>
    </row>
    <row r="135" spans="63:74" x14ac:dyDescent="0.25">
      <c r="BK135" s="302"/>
      <c r="BL135" s="302"/>
      <c r="BM135" s="302"/>
      <c r="BN135" s="302"/>
      <c r="BO135" s="302"/>
      <c r="BP135" s="302"/>
      <c r="BQ135" s="302"/>
      <c r="BR135" s="302"/>
      <c r="BS135" s="302"/>
      <c r="BT135" s="302"/>
      <c r="BU135" s="302"/>
      <c r="BV135" s="302"/>
    </row>
    <row r="136" spans="63:74" x14ac:dyDescent="0.25">
      <c r="BK136" s="302"/>
      <c r="BL136" s="302"/>
      <c r="BM136" s="302"/>
      <c r="BN136" s="302"/>
      <c r="BO136" s="302"/>
      <c r="BP136" s="302"/>
      <c r="BQ136" s="302"/>
      <c r="BR136" s="302"/>
      <c r="BS136" s="302"/>
      <c r="BT136" s="302"/>
      <c r="BU136" s="302"/>
      <c r="BV136" s="302"/>
    </row>
    <row r="137" spans="63:74" x14ac:dyDescent="0.25">
      <c r="BK137" s="302"/>
      <c r="BL137" s="302"/>
      <c r="BM137" s="302"/>
      <c r="BN137" s="302"/>
      <c r="BO137" s="302"/>
      <c r="BP137" s="302"/>
      <c r="BQ137" s="302"/>
      <c r="BR137" s="302"/>
      <c r="BS137" s="302"/>
      <c r="BT137" s="302"/>
      <c r="BU137" s="302"/>
      <c r="BV137" s="302"/>
    </row>
    <row r="138" spans="63:74" x14ac:dyDescent="0.25">
      <c r="BK138" s="302"/>
      <c r="BL138" s="302"/>
      <c r="BM138" s="302"/>
      <c r="BN138" s="302"/>
      <c r="BO138" s="302"/>
      <c r="BP138" s="302"/>
      <c r="BQ138" s="302"/>
      <c r="BR138" s="302"/>
      <c r="BS138" s="302"/>
      <c r="BT138" s="302"/>
      <c r="BU138" s="302"/>
      <c r="BV138" s="302"/>
    </row>
    <row r="139" spans="63:74" x14ac:dyDescent="0.25">
      <c r="BK139" s="302"/>
      <c r="BL139" s="302"/>
      <c r="BM139" s="302"/>
      <c r="BN139" s="302"/>
      <c r="BO139" s="302"/>
      <c r="BP139" s="302"/>
      <c r="BQ139" s="302"/>
      <c r="BR139" s="302"/>
      <c r="BS139" s="302"/>
      <c r="BT139" s="302"/>
      <c r="BU139" s="302"/>
      <c r="BV139" s="302"/>
    </row>
    <row r="140" spans="63:74" x14ac:dyDescent="0.25">
      <c r="BK140" s="302"/>
      <c r="BL140" s="302"/>
      <c r="BM140" s="302"/>
      <c r="BN140" s="302"/>
      <c r="BO140" s="302"/>
      <c r="BP140" s="302"/>
      <c r="BQ140" s="302"/>
      <c r="BR140" s="302"/>
      <c r="BS140" s="302"/>
      <c r="BT140" s="302"/>
      <c r="BU140" s="302"/>
      <c r="BV140" s="302"/>
    </row>
    <row r="141" spans="63:74" x14ac:dyDescent="0.25">
      <c r="BK141" s="302"/>
      <c r="BL141" s="302"/>
      <c r="BM141" s="302"/>
      <c r="BN141" s="302"/>
      <c r="BO141" s="302"/>
      <c r="BP141" s="302"/>
      <c r="BQ141" s="302"/>
      <c r="BR141" s="302"/>
      <c r="BS141" s="302"/>
      <c r="BT141" s="302"/>
      <c r="BU141" s="302"/>
      <c r="BV141" s="302"/>
    </row>
    <row r="142" spans="63:74" x14ac:dyDescent="0.25">
      <c r="BK142" s="302"/>
      <c r="BL142" s="302"/>
      <c r="BM142" s="302"/>
      <c r="BN142" s="302"/>
      <c r="BO142" s="302"/>
      <c r="BP142" s="302"/>
      <c r="BQ142" s="302"/>
      <c r="BR142" s="302"/>
      <c r="BS142" s="302"/>
      <c r="BT142" s="302"/>
      <c r="BU142" s="302"/>
      <c r="BV142" s="302"/>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AP5" activePane="bottomRight" state="frozen"/>
      <selection activeCell="BF63" sqref="BF63"/>
      <selection pane="topRight" activeCell="BF63" sqref="BF63"/>
      <selection pane="bottomLeft" activeCell="BF63" sqref="BF63"/>
      <selection pane="bottomRight" activeCell="AR33" sqref="AR33"/>
    </sheetView>
  </sheetViews>
  <sheetFormatPr defaultColWidth="8.54296875" defaultRowHeight="10.5" x14ac:dyDescent="0.25"/>
  <cols>
    <col min="1" max="1" width="17.453125" style="127" customWidth="1"/>
    <col min="2" max="2" width="30.1796875"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4" ht="13" x14ac:dyDescent="0.3">
      <c r="A1" s="649" t="s">
        <v>774</v>
      </c>
      <c r="B1" s="663" t="s">
        <v>1265</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ht="12.5" x14ac:dyDescent="0.25">
      <c r="A2" s="650"/>
      <c r="B2" s="402" t="str">
        <f>"U.S. Energy Information Administration  |  Short-Term Energy Outlook  - "&amp;Dates!D1</f>
        <v>U.S. Energy Information Administration  |  Short-Term Energy Outlook  - April 2023</v>
      </c>
      <c r="C2" s="405"/>
      <c r="D2" s="405"/>
      <c r="E2" s="405"/>
      <c r="F2" s="405"/>
      <c r="G2" s="405"/>
      <c r="H2" s="405"/>
      <c r="I2" s="405"/>
      <c r="J2" s="580"/>
    </row>
    <row r="3" spans="1:74" s="9" customFormat="1" ht="13" x14ac:dyDescent="0.3">
      <c r="A3" s="596" t="s">
        <v>1328</v>
      </c>
      <c r="B3" s="579"/>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B5" s="204" t="s">
        <v>1302</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97"/>
      <c r="AZ5" s="297"/>
      <c r="BA5" s="297"/>
      <c r="BB5" s="297"/>
      <c r="BC5" s="297"/>
      <c r="BD5" s="202"/>
      <c r="BE5" s="202"/>
      <c r="BF5" s="202"/>
      <c r="BG5" s="202"/>
      <c r="BH5" s="202"/>
      <c r="BI5" s="202"/>
      <c r="BJ5" s="297"/>
      <c r="BK5" s="297"/>
      <c r="BL5" s="297"/>
      <c r="BM5" s="297"/>
      <c r="BN5" s="297"/>
      <c r="BO5" s="297"/>
      <c r="BP5" s="297"/>
      <c r="BQ5" s="297"/>
      <c r="BR5" s="297"/>
      <c r="BS5" s="297"/>
      <c r="BT5" s="297"/>
      <c r="BU5" s="297"/>
      <c r="BV5" s="297"/>
    </row>
    <row r="6" spans="1:74" ht="11.15" customHeight="1" x14ac:dyDescent="0.25">
      <c r="A6" s="127" t="s">
        <v>288</v>
      </c>
      <c r="B6" s="135" t="s">
        <v>239</v>
      </c>
      <c r="C6" s="202">
        <v>30.738070771</v>
      </c>
      <c r="D6" s="202">
        <v>30.728272941</v>
      </c>
      <c r="E6" s="202">
        <v>31.021703972000001</v>
      </c>
      <c r="F6" s="202">
        <v>31.38413366</v>
      </c>
      <c r="G6" s="202">
        <v>31.075691323000001</v>
      </c>
      <c r="H6" s="202">
        <v>31.060583362999999</v>
      </c>
      <c r="I6" s="202">
        <v>30.983365445</v>
      </c>
      <c r="J6" s="202">
        <v>31.521760842999999</v>
      </c>
      <c r="K6" s="202">
        <v>31.627338292000001</v>
      </c>
      <c r="L6" s="202">
        <v>32.102057557000002</v>
      </c>
      <c r="M6" s="202">
        <v>32.928474889999997</v>
      </c>
      <c r="N6" s="202">
        <v>33.141793831999998</v>
      </c>
      <c r="O6" s="202">
        <v>33.045825708000002</v>
      </c>
      <c r="P6" s="202">
        <v>32.865462313999998</v>
      </c>
      <c r="Q6" s="202">
        <v>32.785483679999999</v>
      </c>
      <c r="R6" s="202">
        <v>30.47812948</v>
      </c>
      <c r="S6" s="202">
        <v>27.680404907</v>
      </c>
      <c r="T6" s="202">
        <v>29.238434785999999</v>
      </c>
      <c r="U6" s="202">
        <v>30.222019157999998</v>
      </c>
      <c r="V6" s="202">
        <v>29.530549686000001</v>
      </c>
      <c r="W6" s="202">
        <v>29.707439252</v>
      </c>
      <c r="X6" s="202">
        <v>29.724441982999998</v>
      </c>
      <c r="Y6" s="202">
        <v>30.958015413999998</v>
      </c>
      <c r="Z6" s="202">
        <v>31.029758004000001</v>
      </c>
      <c r="AA6" s="202">
        <v>31.070292342999998</v>
      </c>
      <c r="AB6" s="202">
        <v>28.329971053000001</v>
      </c>
      <c r="AC6" s="202">
        <v>31.181965221999999</v>
      </c>
      <c r="AD6" s="202">
        <v>30.774889963</v>
      </c>
      <c r="AE6" s="202">
        <v>30.898949382000001</v>
      </c>
      <c r="AF6" s="202">
        <v>30.865756975</v>
      </c>
      <c r="AG6" s="202">
        <v>31.433266972999999</v>
      </c>
      <c r="AH6" s="202">
        <v>31.273931827999998</v>
      </c>
      <c r="AI6" s="202">
        <v>30.690730954999999</v>
      </c>
      <c r="AJ6" s="202">
        <v>32.087292298000001</v>
      </c>
      <c r="AK6" s="202">
        <v>32.431963363000001</v>
      </c>
      <c r="AL6" s="202">
        <v>32.177844272000002</v>
      </c>
      <c r="AM6" s="202">
        <v>31.244619414999999</v>
      </c>
      <c r="AN6" s="202">
        <v>31.362212724999999</v>
      </c>
      <c r="AO6" s="202">
        <v>32.241569704</v>
      </c>
      <c r="AP6" s="202">
        <v>31.956101305000001</v>
      </c>
      <c r="AQ6" s="202">
        <v>31.768793519999999</v>
      </c>
      <c r="AR6" s="202">
        <v>31.910279108000001</v>
      </c>
      <c r="AS6" s="202">
        <v>32.534371794000002</v>
      </c>
      <c r="AT6" s="202">
        <v>32.399770580999999</v>
      </c>
      <c r="AU6" s="202">
        <v>32.699255358999999</v>
      </c>
      <c r="AV6" s="202">
        <v>33.13055713</v>
      </c>
      <c r="AW6" s="202">
        <v>33.333319969999998</v>
      </c>
      <c r="AX6" s="202">
        <v>32.181040486000001</v>
      </c>
      <c r="AY6" s="202">
        <v>33.055315061000002</v>
      </c>
      <c r="AZ6" s="202">
        <v>33.280381644999999</v>
      </c>
      <c r="BA6" s="202">
        <v>33.854352810000002</v>
      </c>
      <c r="BB6" s="297">
        <v>33.805301331000003</v>
      </c>
      <c r="BC6" s="297">
        <v>33.742218438999998</v>
      </c>
      <c r="BD6" s="297">
        <v>33.788444830000003</v>
      </c>
      <c r="BE6" s="297">
        <v>34.023004458999999</v>
      </c>
      <c r="BF6" s="297">
        <v>34.014110809999998</v>
      </c>
      <c r="BG6" s="297">
        <v>33.743723197000001</v>
      </c>
      <c r="BH6" s="297">
        <v>34.157197316000001</v>
      </c>
      <c r="BI6" s="297">
        <v>34.588890153000001</v>
      </c>
      <c r="BJ6" s="297">
        <v>34.622343823999998</v>
      </c>
      <c r="BK6" s="297">
        <v>34.539912899999997</v>
      </c>
      <c r="BL6" s="297">
        <v>34.622415261999997</v>
      </c>
      <c r="BM6" s="297">
        <v>34.772745907999997</v>
      </c>
      <c r="BN6" s="297">
        <v>34.584179265000003</v>
      </c>
      <c r="BO6" s="297">
        <v>34.407920900000001</v>
      </c>
      <c r="BP6" s="297">
        <v>34.476537735999997</v>
      </c>
      <c r="BQ6" s="297">
        <v>34.730844798</v>
      </c>
      <c r="BR6" s="297">
        <v>34.729782712000002</v>
      </c>
      <c r="BS6" s="297">
        <v>34.466486066999998</v>
      </c>
      <c r="BT6" s="297">
        <v>34.852696725000001</v>
      </c>
      <c r="BU6" s="297">
        <v>35.258095783000002</v>
      </c>
      <c r="BV6" s="297">
        <v>35.372788858</v>
      </c>
    </row>
    <row r="7" spans="1:74" ht="11.15" customHeight="1" x14ac:dyDescent="0.25">
      <c r="A7" s="127" t="s">
        <v>284</v>
      </c>
      <c r="B7" s="135" t="s">
        <v>240</v>
      </c>
      <c r="C7" s="202">
        <v>18.867507676999999</v>
      </c>
      <c r="D7" s="202">
        <v>18.721792142999998</v>
      </c>
      <c r="E7" s="202">
        <v>18.971751064999999</v>
      </c>
      <c r="F7" s="202">
        <v>19.335781333</v>
      </c>
      <c r="G7" s="202">
        <v>19.399228258000001</v>
      </c>
      <c r="H7" s="202">
        <v>19.459028</v>
      </c>
      <c r="I7" s="202">
        <v>19.040572677</v>
      </c>
      <c r="J7" s="202">
        <v>19.687070419000001</v>
      </c>
      <c r="K7" s="202">
        <v>19.859592332999998</v>
      </c>
      <c r="L7" s="202">
        <v>20.126507355000001</v>
      </c>
      <c r="M7" s="202">
        <v>20.468691332999999</v>
      </c>
      <c r="N7" s="202">
        <v>20.475329194</v>
      </c>
      <c r="O7" s="202">
        <v>20.568746419</v>
      </c>
      <c r="P7" s="202">
        <v>20.182046896999999</v>
      </c>
      <c r="Q7" s="202">
        <v>20.288391258000001</v>
      </c>
      <c r="R7" s="202">
        <v>18.478713333000002</v>
      </c>
      <c r="S7" s="202">
        <v>16.246470515999999</v>
      </c>
      <c r="T7" s="202">
        <v>17.652239667</v>
      </c>
      <c r="U7" s="202">
        <v>18.540081935</v>
      </c>
      <c r="V7" s="202">
        <v>18.069652419000001</v>
      </c>
      <c r="W7" s="202">
        <v>18.394598667</v>
      </c>
      <c r="X7" s="202">
        <v>17.927751064999999</v>
      </c>
      <c r="Y7" s="202">
        <v>18.747806300000001</v>
      </c>
      <c r="Z7" s="202">
        <v>18.401511613</v>
      </c>
      <c r="AA7" s="202">
        <v>18.507878903000002</v>
      </c>
      <c r="AB7" s="202">
        <v>16.075336429</v>
      </c>
      <c r="AC7" s="202">
        <v>18.627802676999998</v>
      </c>
      <c r="AD7" s="202">
        <v>19.009837699999999</v>
      </c>
      <c r="AE7" s="202">
        <v>19.260698290000001</v>
      </c>
      <c r="AF7" s="202">
        <v>19.213609167000001</v>
      </c>
      <c r="AG7" s="202">
        <v>19.189914225999999</v>
      </c>
      <c r="AH7" s="202">
        <v>19.175610257999999</v>
      </c>
      <c r="AI7" s="202">
        <v>18.717243267000001</v>
      </c>
      <c r="AJ7" s="202">
        <v>19.723736968000001</v>
      </c>
      <c r="AK7" s="202">
        <v>20.051761500000001</v>
      </c>
      <c r="AL7" s="202">
        <v>19.970805839000001</v>
      </c>
      <c r="AM7" s="202">
        <v>19.228027516000001</v>
      </c>
      <c r="AN7" s="202">
        <v>19.078598678999999</v>
      </c>
      <c r="AO7" s="202">
        <v>19.988120290000001</v>
      </c>
      <c r="AP7" s="202">
        <v>19.959041432999999</v>
      </c>
      <c r="AQ7" s="202">
        <v>20.043596451999999</v>
      </c>
      <c r="AR7" s="202">
        <v>20.354989166999999</v>
      </c>
      <c r="AS7" s="202">
        <v>20.515787742000001</v>
      </c>
      <c r="AT7" s="202">
        <v>20.418112580999999</v>
      </c>
      <c r="AU7" s="202">
        <v>20.877557766999999</v>
      </c>
      <c r="AV7" s="202">
        <v>20.994088806000001</v>
      </c>
      <c r="AW7" s="202">
        <v>20.980441200000001</v>
      </c>
      <c r="AX7" s="202">
        <v>20.007119128999999</v>
      </c>
      <c r="AY7" s="202">
        <v>20.787074161</v>
      </c>
      <c r="AZ7" s="202">
        <v>20.791692265999998</v>
      </c>
      <c r="BA7" s="202">
        <v>21.104955514</v>
      </c>
      <c r="BB7" s="297">
        <v>21.197699</v>
      </c>
      <c r="BC7" s="297">
        <v>21.224292899999998</v>
      </c>
      <c r="BD7" s="297">
        <v>21.1455795</v>
      </c>
      <c r="BE7" s="297">
        <v>21.129978000000001</v>
      </c>
      <c r="BF7" s="297">
        <v>21.207569500000002</v>
      </c>
      <c r="BG7" s="297">
        <v>21.185173599999999</v>
      </c>
      <c r="BH7" s="297">
        <v>21.145756200000001</v>
      </c>
      <c r="BI7" s="297">
        <v>21.434961999999999</v>
      </c>
      <c r="BJ7" s="297">
        <v>21.378975100000002</v>
      </c>
      <c r="BK7" s="297">
        <v>21.3147856</v>
      </c>
      <c r="BL7" s="297">
        <v>21.318725400000002</v>
      </c>
      <c r="BM7" s="297">
        <v>21.513613899999999</v>
      </c>
      <c r="BN7" s="297">
        <v>21.585378800000001</v>
      </c>
      <c r="BO7" s="297">
        <v>21.641158699999998</v>
      </c>
      <c r="BP7" s="297">
        <v>21.621673300000001</v>
      </c>
      <c r="BQ7" s="297">
        <v>21.638853000000001</v>
      </c>
      <c r="BR7" s="297">
        <v>21.724001399999999</v>
      </c>
      <c r="BS7" s="297">
        <v>21.6937198</v>
      </c>
      <c r="BT7" s="297">
        <v>21.620702099999999</v>
      </c>
      <c r="BU7" s="297">
        <v>21.8617366</v>
      </c>
      <c r="BV7" s="297">
        <v>21.8585025</v>
      </c>
    </row>
    <row r="8" spans="1:74" ht="11.15" customHeight="1" x14ac:dyDescent="0.25">
      <c r="A8" s="127" t="s">
        <v>285</v>
      </c>
      <c r="B8" s="135" t="s">
        <v>259</v>
      </c>
      <c r="C8" s="202">
        <v>5.3671309999999997</v>
      </c>
      <c r="D8" s="202">
        <v>5.3881309999999996</v>
      </c>
      <c r="E8" s="202">
        <v>5.4731310000000004</v>
      </c>
      <c r="F8" s="202">
        <v>5.517131</v>
      </c>
      <c r="G8" s="202">
        <v>5.3421310000000002</v>
      </c>
      <c r="H8" s="202">
        <v>5.4791309999999998</v>
      </c>
      <c r="I8" s="202">
        <v>5.4751310000000002</v>
      </c>
      <c r="J8" s="202">
        <v>5.5021310000000003</v>
      </c>
      <c r="K8" s="202">
        <v>5.3591309999999996</v>
      </c>
      <c r="L8" s="202">
        <v>5.4301310000000003</v>
      </c>
      <c r="M8" s="202">
        <v>5.6231309999999999</v>
      </c>
      <c r="N8" s="202">
        <v>5.7681310000000003</v>
      </c>
      <c r="O8" s="202">
        <v>5.5714041999999999</v>
      </c>
      <c r="P8" s="202">
        <v>5.6874041999999996</v>
      </c>
      <c r="Q8" s="202">
        <v>5.5974041999999997</v>
      </c>
      <c r="R8" s="202">
        <v>4.9664042000000004</v>
      </c>
      <c r="S8" s="202">
        <v>4.7114041999999996</v>
      </c>
      <c r="T8" s="202">
        <v>4.9804041999999997</v>
      </c>
      <c r="U8" s="202">
        <v>4.9444042000000001</v>
      </c>
      <c r="V8" s="202">
        <v>4.8364041999999996</v>
      </c>
      <c r="W8" s="202">
        <v>4.9684042000000002</v>
      </c>
      <c r="X8" s="202">
        <v>5.2554042000000001</v>
      </c>
      <c r="Y8" s="202">
        <v>5.5844041999999998</v>
      </c>
      <c r="Z8" s="202">
        <v>5.7274041999999996</v>
      </c>
      <c r="AA8" s="202">
        <v>5.7187850999999998</v>
      </c>
      <c r="AB8" s="202">
        <v>5.5137850999999998</v>
      </c>
      <c r="AC8" s="202">
        <v>5.6177850999999999</v>
      </c>
      <c r="AD8" s="202">
        <v>5.2427850999999999</v>
      </c>
      <c r="AE8" s="202">
        <v>5.3347851000000004</v>
      </c>
      <c r="AF8" s="202">
        <v>5.5237850999999996</v>
      </c>
      <c r="AG8" s="202">
        <v>5.6507851000000002</v>
      </c>
      <c r="AH8" s="202">
        <v>5.4665697707999996</v>
      </c>
      <c r="AI8" s="202">
        <v>5.3385697708000004</v>
      </c>
      <c r="AJ8" s="202">
        <v>5.7025697708000003</v>
      </c>
      <c r="AK8" s="202">
        <v>5.7725697707999997</v>
      </c>
      <c r="AL8" s="202">
        <v>5.5555697708</v>
      </c>
      <c r="AM8" s="202">
        <v>5.4868128907999996</v>
      </c>
      <c r="AN8" s="202">
        <v>5.7272735364000003</v>
      </c>
      <c r="AO8" s="202">
        <v>5.7582210287000004</v>
      </c>
      <c r="AP8" s="202">
        <v>5.6019283986000001</v>
      </c>
      <c r="AQ8" s="202">
        <v>5.4099762480000004</v>
      </c>
      <c r="AR8" s="202">
        <v>5.5345326208000003</v>
      </c>
      <c r="AS8" s="202">
        <v>5.7283759405000003</v>
      </c>
      <c r="AT8" s="202">
        <v>5.7509920000000001</v>
      </c>
      <c r="AU8" s="202">
        <v>5.6772192969999997</v>
      </c>
      <c r="AV8" s="202">
        <v>5.8057309334999996</v>
      </c>
      <c r="AW8" s="202">
        <v>5.9174413741</v>
      </c>
      <c r="AX8" s="202">
        <v>5.7621188341999998</v>
      </c>
      <c r="AY8" s="202">
        <v>5.8198321079999999</v>
      </c>
      <c r="AZ8" s="202">
        <v>5.9135239650000004</v>
      </c>
      <c r="BA8" s="202">
        <v>5.9329921597000004</v>
      </c>
      <c r="BB8" s="297">
        <v>5.7300751725000003</v>
      </c>
      <c r="BC8" s="297">
        <v>5.6339992225</v>
      </c>
      <c r="BD8" s="297">
        <v>5.7365285039999998</v>
      </c>
      <c r="BE8" s="297">
        <v>5.9607998649000002</v>
      </c>
      <c r="BF8" s="297">
        <v>5.9716858221000004</v>
      </c>
      <c r="BG8" s="297">
        <v>5.8414851834999997</v>
      </c>
      <c r="BH8" s="297">
        <v>6.0247838641999998</v>
      </c>
      <c r="BI8" s="297">
        <v>6.1660084265000004</v>
      </c>
      <c r="BJ8" s="297">
        <v>6.2435574452000004</v>
      </c>
      <c r="BK8" s="297">
        <v>6.2215656555000001</v>
      </c>
      <c r="BL8" s="297">
        <v>6.2345112361000004</v>
      </c>
      <c r="BM8" s="297">
        <v>6.2052346343</v>
      </c>
      <c r="BN8" s="297">
        <v>5.9733921866999999</v>
      </c>
      <c r="BO8" s="297">
        <v>5.8599018560999996</v>
      </c>
      <c r="BP8" s="297">
        <v>5.9519591733999997</v>
      </c>
      <c r="BQ8" s="297">
        <v>6.1702476950999996</v>
      </c>
      <c r="BR8" s="297">
        <v>6.1775455448000001</v>
      </c>
      <c r="BS8" s="297">
        <v>6.0453594715000003</v>
      </c>
      <c r="BT8" s="297">
        <v>6.2275369402000003</v>
      </c>
      <c r="BU8" s="297">
        <v>6.3682544339999998</v>
      </c>
      <c r="BV8" s="297">
        <v>6.4458047753000001</v>
      </c>
    </row>
    <row r="9" spans="1:74" ht="11.15" customHeight="1" x14ac:dyDescent="0.25">
      <c r="A9" s="127" t="s">
        <v>286</v>
      </c>
      <c r="B9" s="135" t="s">
        <v>268</v>
      </c>
      <c r="C9" s="202">
        <v>1.8580444</v>
      </c>
      <c r="D9" s="202">
        <v>1.9388444</v>
      </c>
      <c r="E9" s="202">
        <v>1.9323444000000001</v>
      </c>
      <c r="F9" s="202">
        <v>1.9123444000000001</v>
      </c>
      <c r="G9" s="202">
        <v>1.8960444000000001</v>
      </c>
      <c r="H9" s="202">
        <v>1.9000444000000001</v>
      </c>
      <c r="I9" s="202">
        <v>1.8969444</v>
      </c>
      <c r="J9" s="202">
        <v>1.9252444</v>
      </c>
      <c r="K9" s="202">
        <v>1.9531444</v>
      </c>
      <c r="L9" s="202">
        <v>1.8985444</v>
      </c>
      <c r="M9" s="202">
        <v>1.9360444000000001</v>
      </c>
      <c r="N9" s="202">
        <v>1.9518443999999999</v>
      </c>
      <c r="O9" s="202">
        <v>1.9912847</v>
      </c>
      <c r="P9" s="202">
        <v>1.9943846999999999</v>
      </c>
      <c r="Q9" s="202">
        <v>2.0108847000000001</v>
      </c>
      <c r="R9" s="202">
        <v>1.9956847</v>
      </c>
      <c r="S9" s="202">
        <v>1.9110847</v>
      </c>
      <c r="T9" s="202">
        <v>1.8951846999999999</v>
      </c>
      <c r="U9" s="202">
        <v>1.8790846999999999</v>
      </c>
      <c r="V9" s="202">
        <v>1.9207847</v>
      </c>
      <c r="W9" s="202">
        <v>1.9221847000000001</v>
      </c>
      <c r="X9" s="202">
        <v>1.8871846999999999</v>
      </c>
      <c r="Y9" s="202">
        <v>1.8867847</v>
      </c>
      <c r="Z9" s="202">
        <v>1.9119847000000001</v>
      </c>
      <c r="AA9" s="202">
        <v>1.9014853</v>
      </c>
      <c r="AB9" s="202">
        <v>1.9274853000000001</v>
      </c>
      <c r="AC9" s="202">
        <v>1.9521853</v>
      </c>
      <c r="AD9" s="202">
        <v>1.9481853</v>
      </c>
      <c r="AE9" s="202">
        <v>1.9467852999999999</v>
      </c>
      <c r="AF9" s="202">
        <v>1.9409852999999999</v>
      </c>
      <c r="AG9" s="202">
        <v>1.9313853000000001</v>
      </c>
      <c r="AH9" s="202">
        <v>1.8633573745000001</v>
      </c>
      <c r="AI9" s="202">
        <v>1.8997573745</v>
      </c>
      <c r="AJ9" s="202">
        <v>1.9128573744999999</v>
      </c>
      <c r="AK9" s="202">
        <v>1.9317573745000001</v>
      </c>
      <c r="AL9" s="202">
        <v>1.9288726111000001</v>
      </c>
      <c r="AM9" s="202">
        <v>1.9293205094999999</v>
      </c>
      <c r="AN9" s="202">
        <v>1.9101271657000001</v>
      </c>
      <c r="AO9" s="202">
        <v>1.9013271656999999</v>
      </c>
      <c r="AP9" s="202">
        <v>1.8833271656999999</v>
      </c>
      <c r="AQ9" s="202">
        <v>1.8924271657</v>
      </c>
      <c r="AR9" s="202">
        <v>1.9005271657</v>
      </c>
      <c r="AS9" s="202">
        <v>1.8969261181999999</v>
      </c>
      <c r="AT9" s="202">
        <v>1.90316</v>
      </c>
      <c r="AU9" s="202">
        <v>1.9009344581000001</v>
      </c>
      <c r="AV9" s="202">
        <v>1.9027517641</v>
      </c>
      <c r="AW9" s="202">
        <v>1.9091932241</v>
      </c>
      <c r="AX9" s="202">
        <v>1.9019214999</v>
      </c>
      <c r="AY9" s="202">
        <v>1.9911852720000001</v>
      </c>
      <c r="AZ9" s="202">
        <v>1.9559783314000001</v>
      </c>
      <c r="BA9" s="202">
        <v>1.9618186619</v>
      </c>
      <c r="BB9" s="297">
        <v>1.9588814043</v>
      </c>
      <c r="BC9" s="297">
        <v>1.9668345178</v>
      </c>
      <c r="BD9" s="297">
        <v>1.9719129426999999</v>
      </c>
      <c r="BE9" s="297">
        <v>1.9681452386</v>
      </c>
      <c r="BF9" s="297">
        <v>1.9655584800999999</v>
      </c>
      <c r="BG9" s="297">
        <v>1.9740696698</v>
      </c>
      <c r="BH9" s="297">
        <v>1.9504918496000001</v>
      </c>
      <c r="BI9" s="297">
        <v>1.9481432129</v>
      </c>
      <c r="BJ9" s="297">
        <v>1.957141241</v>
      </c>
      <c r="BK9" s="297">
        <v>1.9519506768999999</v>
      </c>
      <c r="BL9" s="297">
        <v>1.9757908679</v>
      </c>
      <c r="BM9" s="297">
        <v>1.9721656326000001</v>
      </c>
      <c r="BN9" s="297">
        <v>1.9615863456</v>
      </c>
      <c r="BO9" s="297">
        <v>1.9590276126999999</v>
      </c>
      <c r="BP9" s="297">
        <v>1.9543021194000001</v>
      </c>
      <c r="BQ9" s="297">
        <v>1.9412526969999999</v>
      </c>
      <c r="BR9" s="297">
        <v>1.9296091601000001</v>
      </c>
      <c r="BS9" s="297">
        <v>1.9292127370000001</v>
      </c>
      <c r="BT9" s="297">
        <v>1.8957459382999999</v>
      </c>
      <c r="BU9" s="297">
        <v>1.8834890718999999</v>
      </c>
      <c r="BV9" s="297">
        <v>1.8825505482</v>
      </c>
    </row>
    <row r="10" spans="1:74" ht="11.15" customHeight="1" x14ac:dyDescent="0.25">
      <c r="A10" s="127" t="s">
        <v>287</v>
      </c>
      <c r="B10" s="135" t="s">
        <v>262</v>
      </c>
      <c r="C10" s="202">
        <v>4.6453876940000001</v>
      </c>
      <c r="D10" s="202">
        <v>4.6795053984999999</v>
      </c>
      <c r="E10" s="202">
        <v>4.6444775074000004</v>
      </c>
      <c r="F10" s="202">
        <v>4.6188769268999996</v>
      </c>
      <c r="G10" s="202">
        <v>4.4382876644999998</v>
      </c>
      <c r="H10" s="202">
        <v>4.2223799625999998</v>
      </c>
      <c r="I10" s="202">
        <v>4.5707173681000004</v>
      </c>
      <c r="J10" s="202">
        <v>4.4073150238999999</v>
      </c>
      <c r="K10" s="202">
        <v>4.4554705588000001</v>
      </c>
      <c r="L10" s="202">
        <v>4.6468748022000002</v>
      </c>
      <c r="M10" s="202">
        <v>4.9006081564999997</v>
      </c>
      <c r="N10" s="202">
        <v>4.9464892385999999</v>
      </c>
      <c r="O10" s="202">
        <v>4.9143903887000002</v>
      </c>
      <c r="P10" s="202">
        <v>5.0016265175000001</v>
      </c>
      <c r="Q10" s="202">
        <v>4.8888035219999999</v>
      </c>
      <c r="R10" s="202">
        <v>5.0373272470000003</v>
      </c>
      <c r="S10" s="202">
        <v>4.8114454903999997</v>
      </c>
      <c r="T10" s="202">
        <v>4.7106062196999998</v>
      </c>
      <c r="U10" s="202">
        <v>4.8584483222000001</v>
      </c>
      <c r="V10" s="202">
        <v>4.7037083666999999</v>
      </c>
      <c r="W10" s="202">
        <v>4.4222516858000001</v>
      </c>
      <c r="X10" s="202">
        <v>4.6541020183999997</v>
      </c>
      <c r="Y10" s="202">
        <v>4.7390202143</v>
      </c>
      <c r="Z10" s="202">
        <v>4.9888574915000001</v>
      </c>
      <c r="AA10" s="202">
        <v>4.9421430400000004</v>
      </c>
      <c r="AB10" s="202">
        <v>4.8133642245999999</v>
      </c>
      <c r="AC10" s="202">
        <v>4.9841921446999997</v>
      </c>
      <c r="AD10" s="202">
        <v>4.5740818633</v>
      </c>
      <c r="AE10" s="202">
        <v>4.3566806920000003</v>
      </c>
      <c r="AF10" s="202">
        <v>4.1873774078999997</v>
      </c>
      <c r="AG10" s="202">
        <v>4.6611823468000004</v>
      </c>
      <c r="AH10" s="202">
        <v>4.7683944246000003</v>
      </c>
      <c r="AI10" s="202">
        <v>4.7351605428000001</v>
      </c>
      <c r="AJ10" s="202">
        <v>4.7481281846999996</v>
      </c>
      <c r="AK10" s="202">
        <v>4.6758747177000002</v>
      </c>
      <c r="AL10" s="202">
        <v>4.7225960519000001</v>
      </c>
      <c r="AM10" s="202">
        <v>4.6004584990000001</v>
      </c>
      <c r="AN10" s="202">
        <v>4.6462133446999996</v>
      </c>
      <c r="AO10" s="202">
        <v>4.5939012196000002</v>
      </c>
      <c r="AP10" s="202">
        <v>4.5118043071000002</v>
      </c>
      <c r="AQ10" s="202">
        <v>4.4227936543000004</v>
      </c>
      <c r="AR10" s="202">
        <v>4.1202301546999998</v>
      </c>
      <c r="AS10" s="202">
        <v>4.3932819930000004</v>
      </c>
      <c r="AT10" s="202">
        <v>4.3275059999999996</v>
      </c>
      <c r="AU10" s="202">
        <v>4.2435438371999998</v>
      </c>
      <c r="AV10" s="202">
        <v>4.4279856261999999</v>
      </c>
      <c r="AW10" s="202">
        <v>4.5262441718000002</v>
      </c>
      <c r="AX10" s="202">
        <v>4.5098810226000001</v>
      </c>
      <c r="AY10" s="202">
        <v>4.4572235196000003</v>
      </c>
      <c r="AZ10" s="202">
        <v>4.6191870823999999</v>
      </c>
      <c r="BA10" s="202">
        <v>4.8545864743999996</v>
      </c>
      <c r="BB10" s="297">
        <v>4.9186457545</v>
      </c>
      <c r="BC10" s="297">
        <v>4.9170917988999996</v>
      </c>
      <c r="BD10" s="297">
        <v>4.9344238833</v>
      </c>
      <c r="BE10" s="297">
        <v>4.9640813553000003</v>
      </c>
      <c r="BF10" s="297">
        <v>4.8692970076000002</v>
      </c>
      <c r="BG10" s="297">
        <v>4.7429947434999997</v>
      </c>
      <c r="BH10" s="297">
        <v>5.0361654018999999</v>
      </c>
      <c r="BI10" s="297">
        <v>5.0397765138999997</v>
      </c>
      <c r="BJ10" s="297">
        <v>5.0426700379999998</v>
      </c>
      <c r="BK10" s="297">
        <v>5.0516109680000003</v>
      </c>
      <c r="BL10" s="297">
        <v>5.0933877578000004</v>
      </c>
      <c r="BM10" s="297">
        <v>5.0817317410999996</v>
      </c>
      <c r="BN10" s="297">
        <v>5.0638219329999998</v>
      </c>
      <c r="BO10" s="297">
        <v>4.9478327310000001</v>
      </c>
      <c r="BP10" s="297">
        <v>4.9486031435999998</v>
      </c>
      <c r="BQ10" s="297">
        <v>4.9804914059999996</v>
      </c>
      <c r="BR10" s="297">
        <v>4.8986266069999997</v>
      </c>
      <c r="BS10" s="297">
        <v>4.7981940584</v>
      </c>
      <c r="BT10" s="297">
        <v>5.1087117470000001</v>
      </c>
      <c r="BU10" s="297">
        <v>5.1446156776</v>
      </c>
      <c r="BV10" s="297">
        <v>5.1859310340000002</v>
      </c>
    </row>
    <row r="11" spans="1:74" ht="11.15" customHeight="1" x14ac:dyDescent="0.25">
      <c r="A11" s="127" t="s">
        <v>294</v>
      </c>
      <c r="B11" s="135" t="s">
        <v>263</v>
      </c>
      <c r="C11" s="202">
        <v>69.135359627</v>
      </c>
      <c r="D11" s="202">
        <v>68.961415948999999</v>
      </c>
      <c r="E11" s="202">
        <v>68.697903177000001</v>
      </c>
      <c r="F11" s="202">
        <v>68.669909180000005</v>
      </c>
      <c r="G11" s="202">
        <v>68.785597620999994</v>
      </c>
      <c r="H11" s="202">
        <v>69.215229436000001</v>
      </c>
      <c r="I11" s="202">
        <v>68.777060547999994</v>
      </c>
      <c r="J11" s="202">
        <v>69.364881574999998</v>
      </c>
      <c r="K11" s="202">
        <v>67.586392274000005</v>
      </c>
      <c r="L11" s="202">
        <v>68.963020753999999</v>
      </c>
      <c r="M11" s="202">
        <v>68.819700659000006</v>
      </c>
      <c r="N11" s="202">
        <v>68.290324385000005</v>
      </c>
      <c r="O11" s="202">
        <v>67.958364692999993</v>
      </c>
      <c r="P11" s="202">
        <v>66.953975176</v>
      </c>
      <c r="Q11" s="202">
        <v>67.285536469999997</v>
      </c>
      <c r="R11" s="202">
        <v>68.973318477000007</v>
      </c>
      <c r="S11" s="202">
        <v>60.465519983</v>
      </c>
      <c r="T11" s="202">
        <v>59.046552284999997</v>
      </c>
      <c r="U11" s="202">
        <v>59.920804451000002</v>
      </c>
      <c r="V11" s="202">
        <v>61.554126338000003</v>
      </c>
      <c r="W11" s="202">
        <v>61.464704824000002</v>
      </c>
      <c r="X11" s="202">
        <v>61.734010810999997</v>
      </c>
      <c r="Y11" s="202">
        <v>62.163034551999999</v>
      </c>
      <c r="Z11" s="202">
        <v>62.035250628</v>
      </c>
      <c r="AA11" s="202">
        <v>62.797882493000003</v>
      </c>
      <c r="AB11" s="202">
        <v>62.202025648000003</v>
      </c>
      <c r="AC11" s="202">
        <v>62.649336491</v>
      </c>
      <c r="AD11" s="202">
        <v>63.220136525999997</v>
      </c>
      <c r="AE11" s="202">
        <v>64.049808937999998</v>
      </c>
      <c r="AF11" s="202">
        <v>64.657726776999993</v>
      </c>
      <c r="AG11" s="202">
        <v>65.586576832000006</v>
      </c>
      <c r="AH11" s="202">
        <v>65.216369596999996</v>
      </c>
      <c r="AI11" s="202">
        <v>66.024103855999996</v>
      </c>
      <c r="AJ11" s="202">
        <v>65.989711681000003</v>
      </c>
      <c r="AK11" s="202">
        <v>66.285099076999998</v>
      </c>
      <c r="AL11" s="202">
        <v>66.050802398000002</v>
      </c>
      <c r="AM11" s="202">
        <v>66.833717042999993</v>
      </c>
      <c r="AN11" s="202">
        <v>67.622000380000003</v>
      </c>
      <c r="AO11" s="202">
        <v>67.214787880000003</v>
      </c>
      <c r="AP11" s="202">
        <v>66.674143826000005</v>
      </c>
      <c r="AQ11" s="202">
        <v>66.770738277999996</v>
      </c>
      <c r="AR11" s="202">
        <v>67.174485278000006</v>
      </c>
      <c r="AS11" s="202">
        <v>67.745172627000002</v>
      </c>
      <c r="AT11" s="202">
        <v>68.520104700000005</v>
      </c>
      <c r="AU11" s="202">
        <v>68.527978364000006</v>
      </c>
      <c r="AV11" s="202">
        <v>68.252996988000007</v>
      </c>
      <c r="AW11" s="202">
        <v>68.056502922999996</v>
      </c>
      <c r="AX11" s="202">
        <v>67.894600859999997</v>
      </c>
      <c r="AY11" s="202">
        <v>67.682418912000003</v>
      </c>
      <c r="AZ11" s="202">
        <v>67.863104039000007</v>
      </c>
      <c r="BA11" s="202">
        <v>67.381678237000003</v>
      </c>
      <c r="BB11" s="297">
        <v>67.304100874</v>
      </c>
      <c r="BC11" s="297">
        <v>67.142322719999996</v>
      </c>
      <c r="BD11" s="297">
        <v>67.592389037999993</v>
      </c>
      <c r="BE11" s="297">
        <v>67.634519947000001</v>
      </c>
      <c r="BF11" s="297">
        <v>67.524444614999993</v>
      </c>
      <c r="BG11" s="297">
        <v>67.544015455999997</v>
      </c>
      <c r="BH11" s="297">
        <v>67.269474316</v>
      </c>
      <c r="BI11" s="297">
        <v>67.094118817999998</v>
      </c>
      <c r="BJ11" s="297">
        <v>66.882957571999995</v>
      </c>
      <c r="BK11" s="297">
        <v>68.084483262999996</v>
      </c>
      <c r="BL11" s="297">
        <v>67.808119509999997</v>
      </c>
      <c r="BM11" s="297">
        <v>67.803332552000001</v>
      </c>
      <c r="BN11" s="297">
        <v>68.139656970999994</v>
      </c>
      <c r="BO11" s="297">
        <v>68.618678148000001</v>
      </c>
      <c r="BP11" s="297">
        <v>68.953553876000001</v>
      </c>
      <c r="BQ11" s="297">
        <v>69.097482812999999</v>
      </c>
      <c r="BR11" s="297">
        <v>68.931801389</v>
      </c>
      <c r="BS11" s="297">
        <v>69.033548495999995</v>
      </c>
      <c r="BT11" s="297">
        <v>68.857120305999999</v>
      </c>
      <c r="BU11" s="297">
        <v>68.558219893</v>
      </c>
      <c r="BV11" s="297">
        <v>68.260494064</v>
      </c>
    </row>
    <row r="12" spans="1:74" ht="11.15" customHeight="1" x14ac:dyDescent="0.25">
      <c r="A12" s="127" t="s">
        <v>289</v>
      </c>
      <c r="B12" s="135" t="s">
        <v>858</v>
      </c>
      <c r="C12" s="202">
        <v>35.444386387999998</v>
      </c>
      <c r="D12" s="202">
        <v>35.435905726000001</v>
      </c>
      <c r="E12" s="202">
        <v>34.985903899</v>
      </c>
      <c r="F12" s="202">
        <v>35.045207196</v>
      </c>
      <c r="G12" s="202">
        <v>34.708994228000002</v>
      </c>
      <c r="H12" s="202">
        <v>34.797635495000002</v>
      </c>
      <c r="I12" s="202">
        <v>34.370835088</v>
      </c>
      <c r="J12" s="202">
        <v>34.596430404000003</v>
      </c>
      <c r="K12" s="202">
        <v>32.99741993</v>
      </c>
      <c r="L12" s="202">
        <v>34.416385867000002</v>
      </c>
      <c r="M12" s="202">
        <v>34.284246660999997</v>
      </c>
      <c r="N12" s="202">
        <v>34.210077337000001</v>
      </c>
      <c r="O12" s="202">
        <v>33.798211297000002</v>
      </c>
      <c r="P12" s="202">
        <v>33.048633488</v>
      </c>
      <c r="Q12" s="202">
        <v>33.257186181999998</v>
      </c>
      <c r="R12" s="202">
        <v>35.271032701999999</v>
      </c>
      <c r="S12" s="202">
        <v>29.327418771000001</v>
      </c>
      <c r="T12" s="202">
        <v>27.372720999999999</v>
      </c>
      <c r="U12" s="202">
        <v>28.008979061000002</v>
      </c>
      <c r="V12" s="202">
        <v>29.012965336000001</v>
      </c>
      <c r="W12" s="202">
        <v>29.130853693999999</v>
      </c>
      <c r="X12" s="202">
        <v>29.459282815000002</v>
      </c>
      <c r="Y12" s="202">
        <v>30.234244963999998</v>
      </c>
      <c r="Z12" s="202">
        <v>30.431687197999999</v>
      </c>
      <c r="AA12" s="202">
        <v>30.599509992000002</v>
      </c>
      <c r="AB12" s="202">
        <v>30.115158188999999</v>
      </c>
      <c r="AC12" s="202">
        <v>30.281925082000001</v>
      </c>
      <c r="AD12" s="202">
        <v>30.361959235</v>
      </c>
      <c r="AE12" s="202">
        <v>30.860035027999999</v>
      </c>
      <c r="AF12" s="202">
        <v>31.413076066999999</v>
      </c>
      <c r="AG12" s="202">
        <v>32.154076066999998</v>
      </c>
      <c r="AH12" s="202">
        <v>32.148692394000001</v>
      </c>
      <c r="AI12" s="202">
        <v>32.555456431000003</v>
      </c>
      <c r="AJ12" s="202">
        <v>32.834720468</v>
      </c>
      <c r="AK12" s="202">
        <v>33.129259826000002</v>
      </c>
      <c r="AL12" s="202">
        <v>33.349787894000002</v>
      </c>
      <c r="AM12" s="202">
        <v>33.441799594999999</v>
      </c>
      <c r="AN12" s="202">
        <v>34.109917799999998</v>
      </c>
      <c r="AO12" s="202">
        <v>33.723923401</v>
      </c>
      <c r="AP12" s="202">
        <v>34.018289629000002</v>
      </c>
      <c r="AQ12" s="202">
        <v>33.528821297</v>
      </c>
      <c r="AR12" s="202">
        <v>33.743867696000002</v>
      </c>
      <c r="AS12" s="202">
        <v>33.995885168999997</v>
      </c>
      <c r="AT12" s="202">
        <v>35.026936999999997</v>
      </c>
      <c r="AU12" s="202">
        <v>35.112017299999998</v>
      </c>
      <c r="AV12" s="202">
        <v>34.644072796000003</v>
      </c>
      <c r="AW12" s="202">
        <v>34.242966590999998</v>
      </c>
      <c r="AX12" s="202">
        <v>34.411504262000001</v>
      </c>
      <c r="AY12" s="202">
        <v>33.818651328000001</v>
      </c>
      <c r="AZ12" s="202">
        <v>33.998004852999998</v>
      </c>
      <c r="BA12" s="202">
        <v>34.006722332000002</v>
      </c>
      <c r="BB12" s="297">
        <v>33.827892525000003</v>
      </c>
      <c r="BC12" s="297">
        <v>33.498256427999998</v>
      </c>
      <c r="BD12" s="297">
        <v>33.652984746999998</v>
      </c>
      <c r="BE12" s="297">
        <v>33.642177992999997</v>
      </c>
      <c r="BF12" s="297">
        <v>33.702170692999999</v>
      </c>
      <c r="BG12" s="297">
        <v>33.667448241000002</v>
      </c>
      <c r="BH12" s="297">
        <v>33.477975418</v>
      </c>
      <c r="BI12" s="297">
        <v>33.441311138000003</v>
      </c>
      <c r="BJ12" s="297">
        <v>33.518081219999999</v>
      </c>
      <c r="BK12" s="297">
        <v>34.695865732999998</v>
      </c>
      <c r="BL12" s="297">
        <v>34.599117319999998</v>
      </c>
      <c r="BM12" s="297">
        <v>34.66258105</v>
      </c>
      <c r="BN12" s="297">
        <v>34.620762145</v>
      </c>
      <c r="BO12" s="297">
        <v>34.651084693999998</v>
      </c>
      <c r="BP12" s="297">
        <v>34.755747775000003</v>
      </c>
      <c r="BQ12" s="297">
        <v>34.770020402999997</v>
      </c>
      <c r="BR12" s="297">
        <v>34.780003080999997</v>
      </c>
      <c r="BS12" s="297">
        <v>34.735297989999999</v>
      </c>
      <c r="BT12" s="297">
        <v>34.610782239999999</v>
      </c>
      <c r="BU12" s="297">
        <v>34.464088885000002</v>
      </c>
      <c r="BV12" s="297">
        <v>34.430920272999998</v>
      </c>
    </row>
    <row r="13" spans="1:74" ht="11.15" customHeight="1" x14ac:dyDescent="0.25">
      <c r="A13" s="127" t="s">
        <v>290</v>
      </c>
      <c r="B13" s="135" t="s">
        <v>269</v>
      </c>
      <c r="C13" s="202">
        <v>30.106000000000002</v>
      </c>
      <c r="D13" s="202">
        <v>30.091000000000001</v>
      </c>
      <c r="E13" s="202">
        <v>29.605</v>
      </c>
      <c r="F13" s="202">
        <v>29.655000000000001</v>
      </c>
      <c r="G13" s="202">
        <v>29.335000000000001</v>
      </c>
      <c r="H13" s="202">
        <v>29.425000000000001</v>
      </c>
      <c r="I13" s="202">
        <v>29.004999999999999</v>
      </c>
      <c r="J13" s="202">
        <v>29.245000000000001</v>
      </c>
      <c r="K13" s="202">
        <v>27.684999999999999</v>
      </c>
      <c r="L13" s="202">
        <v>29.145</v>
      </c>
      <c r="M13" s="202">
        <v>29.004586</v>
      </c>
      <c r="N13" s="202">
        <v>28.905000000000001</v>
      </c>
      <c r="O13" s="202">
        <v>28.67</v>
      </c>
      <c r="P13" s="202">
        <v>27.95</v>
      </c>
      <c r="Q13" s="202">
        <v>28.19</v>
      </c>
      <c r="R13" s="202">
        <v>30.175000000000001</v>
      </c>
      <c r="S13" s="202">
        <v>24.31</v>
      </c>
      <c r="T13" s="202">
        <v>22.35</v>
      </c>
      <c r="U13" s="202">
        <v>22.975000000000001</v>
      </c>
      <c r="V13" s="202">
        <v>23.94</v>
      </c>
      <c r="W13" s="202">
        <v>23.975000000000001</v>
      </c>
      <c r="X13" s="202">
        <v>24.32</v>
      </c>
      <c r="Y13" s="202">
        <v>25.07</v>
      </c>
      <c r="Z13" s="202">
        <v>25.254999999999999</v>
      </c>
      <c r="AA13" s="202">
        <v>25.305</v>
      </c>
      <c r="AB13" s="202">
        <v>24.875</v>
      </c>
      <c r="AC13" s="202">
        <v>25.024999999999999</v>
      </c>
      <c r="AD13" s="202">
        <v>24.995000000000001</v>
      </c>
      <c r="AE13" s="202">
        <v>25.462</v>
      </c>
      <c r="AF13" s="202">
        <v>26.015000000000001</v>
      </c>
      <c r="AG13" s="202">
        <v>26.72</v>
      </c>
      <c r="AH13" s="202">
        <v>26.704999999999998</v>
      </c>
      <c r="AI13" s="202">
        <v>27.105</v>
      </c>
      <c r="AJ13" s="202">
        <v>27.375</v>
      </c>
      <c r="AK13" s="202">
        <v>27.754999999999999</v>
      </c>
      <c r="AL13" s="202">
        <v>27.87</v>
      </c>
      <c r="AM13" s="202">
        <v>27.82</v>
      </c>
      <c r="AN13" s="202">
        <v>28.574999999999999</v>
      </c>
      <c r="AO13" s="202">
        <v>28.215</v>
      </c>
      <c r="AP13" s="202">
        <v>28.59</v>
      </c>
      <c r="AQ13" s="202">
        <v>28.104654</v>
      </c>
      <c r="AR13" s="202">
        <v>28.3</v>
      </c>
      <c r="AS13" s="202">
        <v>28.52</v>
      </c>
      <c r="AT13" s="202">
        <v>29.53</v>
      </c>
      <c r="AU13" s="202">
        <v>29.65</v>
      </c>
      <c r="AV13" s="202">
        <v>29.195</v>
      </c>
      <c r="AW13" s="202">
        <v>28.73</v>
      </c>
      <c r="AX13" s="202">
        <v>28.82</v>
      </c>
      <c r="AY13" s="202">
        <v>28.265000000000001</v>
      </c>
      <c r="AZ13" s="202">
        <v>28.53</v>
      </c>
      <c r="BA13" s="202">
        <v>28.565000000000001</v>
      </c>
      <c r="BB13" s="297">
        <v>28.466999999999999</v>
      </c>
      <c r="BC13" s="297">
        <v>28.146000000000001</v>
      </c>
      <c r="BD13" s="297">
        <v>28.285</v>
      </c>
      <c r="BE13" s="297">
        <v>28.247</v>
      </c>
      <c r="BF13" s="297">
        <v>28.286000000000001</v>
      </c>
      <c r="BG13" s="297">
        <v>28.286000000000001</v>
      </c>
      <c r="BH13" s="297">
        <v>28.11</v>
      </c>
      <c r="BI13" s="297">
        <v>28.009</v>
      </c>
      <c r="BJ13" s="297">
        <v>28.007999999999999</v>
      </c>
      <c r="BK13" s="297">
        <v>29.100999999999999</v>
      </c>
      <c r="BL13" s="297">
        <v>29.09</v>
      </c>
      <c r="BM13" s="297">
        <v>29.18</v>
      </c>
      <c r="BN13" s="297">
        <v>29.219000000000001</v>
      </c>
      <c r="BO13" s="297">
        <v>29.257999999999999</v>
      </c>
      <c r="BP13" s="297">
        <v>29.347000000000001</v>
      </c>
      <c r="BQ13" s="297">
        <v>29.334</v>
      </c>
      <c r="BR13" s="297">
        <v>29.323</v>
      </c>
      <c r="BS13" s="297">
        <v>29.312999999999999</v>
      </c>
      <c r="BT13" s="297">
        <v>29.202000000000002</v>
      </c>
      <c r="BU13" s="297">
        <v>28.991</v>
      </c>
      <c r="BV13" s="297">
        <v>28.88</v>
      </c>
    </row>
    <row r="14" spans="1:74" ht="11.15" customHeight="1" x14ac:dyDescent="0.25">
      <c r="A14" s="127" t="s">
        <v>360</v>
      </c>
      <c r="B14" s="135" t="s">
        <v>996</v>
      </c>
      <c r="C14" s="202">
        <v>5.338386388</v>
      </c>
      <c r="D14" s="202">
        <v>5.3449057255000003</v>
      </c>
      <c r="E14" s="202">
        <v>5.3809038984999997</v>
      </c>
      <c r="F14" s="202">
        <v>5.3902071961000004</v>
      </c>
      <c r="G14" s="202">
        <v>5.3739942280999999</v>
      </c>
      <c r="H14" s="202">
        <v>5.3726354953</v>
      </c>
      <c r="I14" s="202">
        <v>5.3658350881999999</v>
      </c>
      <c r="J14" s="202">
        <v>5.3514304044000003</v>
      </c>
      <c r="K14" s="202">
        <v>5.3124199303999999</v>
      </c>
      <c r="L14" s="202">
        <v>5.2713858673000002</v>
      </c>
      <c r="M14" s="202">
        <v>5.2796606609000003</v>
      </c>
      <c r="N14" s="202">
        <v>5.3050773374000002</v>
      </c>
      <c r="O14" s="202">
        <v>5.1282112971</v>
      </c>
      <c r="P14" s="202">
        <v>5.0986334880999999</v>
      </c>
      <c r="Q14" s="202">
        <v>5.0671861823000004</v>
      </c>
      <c r="R14" s="202">
        <v>5.0960327016000004</v>
      </c>
      <c r="S14" s="202">
        <v>5.0174187713</v>
      </c>
      <c r="T14" s="202">
        <v>5.0227210002999998</v>
      </c>
      <c r="U14" s="202">
        <v>5.0339790612000002</v>
      </c>
      <c r="V14" s="202">
        <v>5.0729653361000002</v>
      </c>
      <c r="W14" s="202">
        <v>5.1558536939000001</v>
      </c>
      <c r="X14" s="202">
        <v>5.1392828150999996</v>
      </c>
      <c r="Y14" s="202">
        <v>5.1642449644999999</v>
      </c>
      <c r="Z14" s="202">
        <v>5.1766871983999998</v>
      </c>
      <c r="AA14" s="202">
        <v>5.2945099918</v>
      </c>
      <c r="AB14" s="202">
        <v>5.2401581888999997</v>
      </c>
      <c r="AC14" s="202">
        <v>5.2569250823000004</v>
      </c>
      <c r="AD14" s="202">
        <v>5.3669592348000004</v>
      </c>
      <c r="AE14" s="202">
        <v>5.3980350282999998</v>
      </c>
      <c r="AF14" s="202">
        <v>5.3980760667999999</v>
      </c>
      <c r="AG14" s="202">
        <v>5.4340760668000003</v>
      </c>
      <c r="AH14" s="202">
        <v>5.4436923936000001</v>
      </c>
      <c r="AI14" s="202">
        <v>5.4504564310000001</v>
      </c>
      <c r="AJ14" s="202">
        <v>5.4597204684999996</v>
      </c>
      <c r="AK14" s="202">
        <v>5.3742598256000003</v>
      </c>
      <c r="AL14" s="202">
        <v>5.4797878940000002</v>
      </c>
      <c r="AM14" s="202">
        <v>5.6217995945999997</v>
      </c>
      <c r="AN14" s="202">
        <v>5.5349177997999996</v>
      </c>
      <c r="AO14" s="202">
        <v>5.5089234011999997</v>
      </c>
      <c r="AP14" s="202">
        <v>5.428289629</v>
      </c>
      <c r="AQ14" s="202">
        <v>5.4241672973000004</v>
      </c>
      <c r="AR14" s="202">
        <v>5.4438676960999999</v>
      </c>
      <c r="AS14" s="202">
        <v>5.4758851686999996</v>
      </c>
      <c r="AT14" s="202">
        <v>5.496937</v>
      </c>
      <c r="AU14" s="202">
        <v>5.4620172996000003</v>
      </c>
      <c r="AV14" s="202">
        <v>5.4490727961000003</v>
      </c>
      <c r="AW14" s="202">
        <v>5.5129665912999997</v>
      </c>
      <c r="AX14" s="202">
        <v>5.5915042622</v>
      </c>
      <c r="AY14" s="202">
        <v>5.5536513282</v>
      </c>
      <c r="AZ14" s="202">
        <v>5.4680048534000001</v>
      </c>
      <c r="BA14" s="202">
        <v>5.4417223318000003</v>
      </c>
      <c r="BB14" s="297">
        <v>5.3608925249999997</v>
      </c>
      <c r="BC14" s="297">
        <v>5.3522564278999996</v>
      </c>
      <c r="BD14" s="297">
        <v>5.3679847474000004</v>
      </c>
      <c r="BE14" s="297">
        <v>5.3951779933999999</v>
      </c>
      <c r="BF14" s="297">
        <v>5.4161706934999998</v>
      </c>
      <c r="BG14" s="297">
        <v>5.3814482412000002</v>
      </c>
      <c r="BH14" s="297">
        <v>5.3679754178000003</v>
      </c>
      <c r="BI14" s="297">
        <v>5.4323111381000002</v>
      </c>
      <c r="BJ14" s="297">
        <v>5.5100812198</v>
      </c>
      <c r="BK14" s="297">
        <v>5.5948657326999998</v>
      </c>
      <c r="BL14" s="297">
        <v>5.5091173202999997</v>
      </c>
      <c r="BM14" s="297">
        <v>5.4825810495000002</v>
      </c>
      <c r="BN14" s="297">
        <v>5.4017621448000002</v>
      </c>
      <c r="BO14" s="297">
        <v>5.3930846941999997</v>
      </c>
      <c r="BP14" s="297">
        <v>5.4087477745000001</v>
      </c>
      <c r="BQ14" s="297">
        <v>5.4360204031999997</v>
      </c>
      <c r="BR14" s="297">
        <v>5.4570030809999999</v>
      </c>
      <c r="BS14" s="297">
        <v>5.4222979902999997</v>
      </c>
      <c r="BT14" s="297">
        <v>5.4087822396999998</v>
      </c>
      <c r="BU14" s="297">
        <v>5.4730888855000002</v>
      </c>
      <c r="BV14" s="297">
        <v>5.5509202733</v>
      </c>
    </row>
    <row r="15" spans="1:74" ht="11.15" customHeight="1" x14ac:dyDescent="0.25">
      <c r="A15" s="127" t="s">
        <v>291</v>
      </c>
      <c r="B15" s="135" t="s">
        <v>264</v>
      </c>
      <c r="C15" s="202">
        <v>14.829870548000001</v>
      </c>
      <c r="D15" s="202">
        <v>14.815033477</v>
      </c>
      <c r="E15" s="202">
        <v>14.693531292999999</v>
      </c>
      <c r="F15" s="202">
        <v>14.349472436999999</v>
      </c>
      <c r="G15" s="202">
        <v>14.282381358</v>
      </c>
      <c r="H15" s="202">
        <v>14.589059644000001</v>
      </c>
      <c r="I15" s="202">
        <v>14.588473972999999</v>
      </c>
      <c r="J15" s="202">
        <v>14.599671807</v>
      </c>
      <c r="K15" s="202">
        <v>14.534911048</v>
      </c>
      <c r="L15" s="202">
        <v>14.553467694</v>
      </c>
      <c r="M15" s="202">
        <v>14.695878446</v>
      </c>
      <c r="N15" s="202">
        <v>14.721453788</v>
      </c>
      <c r="O15" s="202">
        <v>14.738608672</v>
      </c>
      <c r="P15" s="202">
        <v>14.733611961999999</v>
      </c>
      <c r="Q15" s="202">
        <v>14.707459472</v>
      </c>
      <c r="R15" s="202">
        <v>14.757960262999999</v>
      </c>
      <c r="S15" s="202">
        <v>12.49521715</v>
      </c>
      <c r="T15" s="202">
        <v>12.289604869</v>
      </c>
      <c r="U15" s="202">
        <v>12.340020763</v>
      </c>
      <c r="V15" s="202">
        <v>12.888551335000001</v>
      </c>
      <c r="W15" s="202">
        <v>12.912187316000001</v>
      </c>
      <c r="X15" s="202">
        <v>13.05257784</v>
      </c>
      <c r="Y15" s="202">
        <v>13.149003149</v>
      </c>
      <c r="Z15" s="202">
        <v>13.184562123999999</v>
      </c>
      <c r="AA15" s="202">
        <v>13.347719688</v>
      </c>
      <c r="AB15" s="202">
        <v>13.404938842</v>
      </c>
      <c r="AC15" s="202">
        <v>13.513642931</v>
      </c>
      <c r="AD15" s="202">
        <v>13.661440152999999</v>
      </c>
      <c r="AE15" s="202">
        <v>13.665379113</v>
      </c>
      <c r="AF15" s="202">
        <v>13.634845768</v>
      </c>
      <c r="AG15" s="202">
        <v>13.696093642999999</v>
      </c>
      <c r="AH15" s="202">
        <v>13.41327965</v>
      </c>
      <c r="AI15" s="202">
        <v>13.771057963000001</v>
      </c>
      <c r="AJ15" s="202">
        <v>14.164488963</v>
      </c>
      <c r="AK15" s="202">
        <v>14.315020002000001</v>
      </c>
      <c r="AL15" s="202">
        <v>14.323740473000001</v>
      </c>
      <c r="AM15" s="202">
        <v>14.39149838</v>
      </c>
      <c r="AN15" s="202">
        <v>14.445047874</v>
      </c>
      <c r="AO15" s="202">
        <v>14.342086279</v>
      </c>
      <c r="AP15" s="202">
        <v>13.176435517</v>
      </c>
      <c r="AQ15" s="202">
        <v>13.46183636</v>
      </c>
      <c r="AR15" s="202">
        <v>13.54311895</v>
      </c>
      <c r="AS15" s="202">
        <v>13.790788815000001</v>
      </c>
      <c r="AT15" s="202">
        <v>13.4687514</v>
      </c>
      <c r="AU15" s="202">
        <v>13.410538356</v>
      </c>
      <c r="AV15" s="202">
        <v>13.549485667000001</v>
      </c>
      <c r="AW15" s="202">
        <v>14.083144928999999</v>
      </c>
      <c r="AX15" s="202">
        <v>14.101949414</v>
      </c>
      <c r="AY15" s="202">
        <v>14.065311065</v>
      </c>
      <c r="AZ15" s="202">
        <v>14.172791437000001</v>
      </c>
      <c r="BA15" s="202">
        <v>13.930040476</v>
      </c>
      <c r="BB15" s="297">
        <v>13.592852785</v>
      </c>
      <c r="BC15" s="297">
        <v>13.297378806999999</v>
      </c>
      <c r="BD15" s="297">
        <v>13.443871168999999</v>
      </c>
      <c r="BE15" s="297">
        <v>13.435924483000001</v>
      </c>
      <c r="BF15" s="297">
        <v>13.376114457</v>
      </c>
      <c r="BG15" s="297">
        <v>13.371451112000001</v>
      </c>
      <c r="BH15" s="297">
        <v>13.422001295999999</v>
      </c>
      <c r="BI15" s="297">
        <v>13.460474694</v>
      </c>
      <c r="BJ15" s="297">
        <v>13.462338073</v>
      </c>
      <c r="BK15" s="297">
        <v>13.487409995</v>
      </c>
      <c r="BL15" s="297">
        <v>13.530655069</v>
      </c>
      <c r="BM15" s="297">
        <v>13.510313178000001</v>
      </c>
      <c r="BN15" s="297">
        <v>13.509651814</v>
      </c>
      <c r="BO15" s="297">
        <v>13.451094830000001</v>
      </c>
      <c r="BP15" s="297">
        <v>13.529393867</v>
      </c>
      <c r="BQ15" s="297">
        <v>13.539060664000001</v>
      </c>
      <c r="BR15" s="297">
        <v>13.416434013</v>
      </c>
      <c r="BS15" s="297">
        <v>13.471098545</v>
      </c>
      <c r="BT15" s="297">
        <v>13.534127258</v>
      </c>
      <c r="BU15" s="297">
        <v>13.572939516</v>
      </c>
      <c r="BV15" s="297">
        <v>13.575318444000001</v>
      </c>
    </row>
    <row r="16" spans="1:74" ht="11.15" customHeight="1" x14ac:dyDescent="0.25">
      <c r="A16" s="127" t="s">
        <v>292</v>
      </c>
      <c r="B16" s="135" t="s">
        <v>265</v>
      </c>
      <c r="C16" s="202">
        <v>4.8443651000000001</v>
      </c>
      <c r="D16" s="202">
        <v>4.8133651000000004</v>
      </c>
      <c r="E16" s="202">
        <v>4.9293651000000001</v>
      </c>
      <c r="F16" s="202">
        <v>4.8583651000000003</v>
      </c>
      <c r="G16" s="202">
        <v>4.8583651000000003</v>
      </c>
      <c r="H16" s="202">
        <v>4.9553650999999999</v>
      </c>
      <c r="I16" s="202">
        <v>4.8733651</v>
      </c>
      <c r="J16" s="202">
        <v>4.8503651000000003</v>
      </c>
      <c r="K16" s="202">
        <v>4.8463650999999999</v>
      </c>
      <c r="L16" s="202">
        <v>4.8353650999999997</v>
      </c>
      <c r="M16" s="202">
        <v>4.8623650999999999</v>
      </c>
      <c r="N16" s="202">
        <v>4.8253651</v>
      </c>
      <c r="O16" s="202">
        <v>4.9279381999999998</v>
      </c>
      <c r="P16" s="202">
        <v>4.8629382000000003</v>
      </c>
      <c r="Q16" s="202">
        <v>4.8769033999999998</v>
      </c>
      <c r="R16" s="202">
        <v>4.8070301000000004</v>
      </c>
      <c r="S16" s="202">
        <v>4.8279078000000002</v>
      </c>
      <c r="T16" s="202">
        <v>4.9183836999999997</v>
      </c>
      <c r="U16" s="202">
        <v>4.8500211999999996</v>
      </c>
      <c r="V16" s="202">
        <v>4.8958203999999999</v>
      </c>
      <c r="W16" s="202">
        <v>4.8951390999999997</v>
      </c>
      <c r="X16" s="202">
        <v>4.8358596</v>
      </c>
      <c r="Y16" s="202">
        <v>4.8551390999999997</v>
      </c>
      <c r="Z16" s="202">
        <v>4.7987906000000002</v>
      </c>
      <c r="AA16" s="202">
        <v>4.9963031000000004</v>
      </c>
      <c r="AB16" s="202">
        <v>4.9489343999999997</v>
      </c>
      <c r="AC16" s="202">
        <v>5.0344392999999998</v>
      </c>
      <c r="AD16" s="202">
        <v>5.0040579999999997</v>
      </c>
      <c r="AE16" s="202">
        <v>5.0242775000000002</v>
      </c>
      <c r="AF16" s="202">
        <v>5.0758359000000004</v>
      </c>
      <c r="AG16" s="202">
        <v>4.9943404999999998</v>
      </c>
      <c r="AH16" s="202">
        <v>5.0033810605999998</v>
      </c>
      <c r="AI16" s="202">
        <v>5.0363810606000001</v>
      </c>
      <c r="AJ16" s="202">
        <v>4.9573810606000004</v>
      </c>
      <c r="AK16" s="202">
        <v>4.9653810606000004</v>
      </c>
      <c r="AL16" s="202">
        <v>4.8753810605999996</v>
      </c>
      <c r="AM16" s="202">
        <v>5.2078464715999999</v>
      </c>
      <c r="AN16" s="202">
        <v>5.1168464715999997</v>
      </c>
      <c r="AO16" s="202">
        <v>5.1958464716000003</v>
      </c>
      <c r="AP16" s="202">
        <v>5.1658464716000001</v>
      </c>
      <c r="AQ16" s="202">
        <v>5.1638464716000003</v>
      </c>
      <c r="AR16" s="202">
        <v>5.2108464716</v>
      </c>
      <c r="AS16" s="202">
        <v>5.0588464715999999</v>
      </c>
      <c r="AT16" s="202">
        <v>5.0188459999999999</v>
      </c>
      <c r="AU16" s="202">
        <v>5.0728464716000001</v>
      </c>
      <c r="AV16" s="202">
        <v>5.0918464716000003</v>
      </c>
      <c r="AW16" s="202">
        <v>5.1138464715999996</v>
      </c>
      <c r="AX16" s="202">
        <v>5.0136957461999998</v>
      </c>
      <c r="AY16" s="202">
        <v>5.3161663516999997</v>
      </c>
      <c r="AZ16" s="202">
        <v>5.3257834712000003</v>
      </c>
      <c r="BA16" s="202">
        <v>5.2024418841999998</v>
      </c>
      <c r="BB16" s="297">
        <v>5.2101351683999999</v>
      </c>
      <c r="BC16" s="297">
        <v>5.2331332946</v>
      </c>
      <c r="BD16" s="297">
        <v>5.2686197842000002</v>
      </c>
      <c r="BE16" s="297">
        <v>5.2008734294999996</v>
      </c>
      <c r="BF16" s="297">
        <v>5.2371897192999999</v>
      </c>
      <c r="BG16" s="297">
        <v>5.2593255502999998</v>
      </c>
      <c r="BH16" s="297">
        <v>5.2774929509000001</v>
      </c>
      <c r="BI16" s="297">
        <v>5.2963651452000002</v>
      </c>
      <c r="BJ16" s="297">
        <v>5.2521064159000002</v>
      </c>
      <c r="BK16" s="297">
        <v>5.2198556115999999</v>
      </c>
      <c r="BL16" s="297">
        <v>5.2103665179999998</v>
      </c>
      <c r="BM16" s="297">
        <v>5.2032571667000003</v>
      </c>
      <c r="BN16" s="297">
        <v>5.2100071616000001</v>
      </c>
      <c r="BO16" s="297">
        <v>5.2316285271999998</v>
      </c>
      <c r="BP16" s="297">
        <v>5.2655270684</v>
      </c>
      <c r="BQ16" s="297">
        <v>5.1976867037999996</v>
      </c>
      <c r="BR16" s="297">
        <v>5.2327764636999996</v>
      </c>
      <c r="BS16" s="297">
        <v>5.2539565185999999</v>
      </c>
      <c r="BT16" s="297">
        <v>5.2707360995999997</v>
      </c>
      <c r="BU16" s="297">
        <v>5.2883480074999998</v>
      </c>
      <c r="BV16" s="297">
        <v>5.2437787481999996</v>
      </c>
    </row>
    <row r="17" spans="1:74" ht="11.15" customHeight="1" x14ac:dyDescent="0.25">
      <c r="A17" s="127" t="s">
        <v>293</v>
      </c>
      <c r="B17" s="135" t="s">
        <v>267</v>
      </c>
      <c r="C17" s="202">
        <v>14.016737591</v>
      </c>
      <c r="D17" s="202">
        <v>13.897111646999999</v>
      </c>
      <c r="E17" s="202">
        <v>14.089102885000001</v>
      </c>
      <c r="F17" s="202">
        <v>14.416864446</v>
      </c>
      <c r="G17" s="202">
        <v>14.935856936</v>
      </c>
      <c r="H17" s="202">
        <v>14.873169196999999</v>
      </c>
      <c r="I17" s="202">
        <v>14.944386387</v>
      </c>
      <c r="J17" s="202">
        <v>15.318414263999999</v>
      </c>
      <c r="K17" s="202">
        <v>15.207696196000001</v>
      </c>
      <c r="L17" s="202">
        <v>15.157802093000001</v>
      </c>
      <c r="M17" s="202">
        <v>14.977210452</v>
      </c>
      <c r="N17" s="202">
        <v>14.533428159</v>
      </c>
      <c r="O17" s="202">
        <v>14.493606524</v>
      </c>
      <c r="P17" s="202">
        <v>14.308791526</v>
      </c>
      <c r="Q17" s="202">
        <v>14.443987415</v>
      </c>
      <c r="R17" s="202">
        <v>14.137295413</v>
      </c>
      <c r="S17" s="202">
        <v>13.814976262</v>
      </c>
      <c r="T17" s="202">
        <v>14.465842715999999</v>
      </c>
      <c r="U17" s="202">
        <v>14.721783427</v>
      </c>
      <c r="V17" s="202">
        <v>14.756789266</v>
      </c>
      <c r="W17" s="202">
        <v>14.526524714000001</v>
      </c>
      <c r="X17" s="202">
        <v>14.386290555</v>
      </c>
      <c r="Y17" s="202">
        <v>13.924647338</v>
      </c>
      <c r="Z17" s="202">
        <v>13.620210706</v>
      </c>
      <c r="AA17" s="202">
        <v>13.854349713</v>
      </c>
      <c r="AB17" s="202">
        <v>13.732994218</v>
      </c>
      <c r="AC17" s="202">
        <v>13.819329177</v>
      </c>
      <c r="AD17" s="202">
        <v>14.192679138000001</v>
      </c>
      <c r="AE17" s="202">
        <v>14.500117296999999</v>
      </c>
      <c r="AF17" s="202">
        <v>14.533969042000001</v>
      </c>
      <c r="AG17" s="202">
        <v>14.742066621999999</v>
      </c>
      <c r="AH17" s="202">
        <v>14.651016493</v>
      </c>
      <c r="AI17" s="202">
        <v>14.661208402</v>
      </c>
      <c r="AJ17" s="202">
        <v>14.033121188000001</v>
      </c>
      <c r="AK17" s="202">
        <v>13.875438189</v>
      </c>
      <c r="AL17" s="202">
        <v>13.50189297</v>
      </c>
      <c r="AM17" s="202">
        <v>13.792572596999999</v>
      </c>
      <c r="AN17" s="202">
        <v>13.950188234000001</v>
      </c>
      <c r="AO17" s="202">
        <v>13.952931728999999</v>
      </c>
      <c r="AP17" s="202">
        <v>14.313572208</v>
      </c>
      <c r="AQ17" s="202">
        <v>14.616234148</v>
      </c>
      <c r="AR17" s="202">
        <v>14.676652161</v>
      </c>
      <c r="AS17" s="202">
        <v>14.899652172</v>
      </c>
      <c r="AT17" s="202">
        <v>15.0055703</v>
      </c>
      <c r="AU17" s="202">
        <v>14.932576236999999</v>
      </c>
      <c r="AV17" s="202">
        <v>14.967592053000001</v>
      </c>
      <c r="AW17" s="202">
        <v>14.616544931</v>
      </c>
      <c r="AX17" s="202">
        <v>14.367451438</v>
      </c>
      <c r="AY17" s="202">
        <v>14.482290168</v>
      </c>
      <c r="AZ17" s="202">
        <v>14.366524277</v>
      </c>
      <c r="BA17" s="202">
        <v>14.242473544999999</v>
      </c>
      <c r="BB17" s="297">
        <v>14.673220395</v>
      </c>
      <c r="BC17" s="297">
        <v>15.113554191</v>
      </c>
      <c r="BD17" s="297">
        <v>15.226913336999999</v>
      </c>
      <c r="BE17" s="297">
        <v>15.355544041</v>
      </c>
      <c r="BF17" s="297">
        <v>15.208969744999999</v>
      </c>
      <c r="BG17" s="297">
        <v>15.245790552000001</v>
      </c>
      <c r="BH17" s="297">
        <v>15.092004652</v>
      </c>
      <c r="BI17" s="297">
        <v>14.895967840999999</v>
      </c>
      <c r="BJ17" s="297">
        <v>14.650431863</v>
      </c>
      <c r="BK17" s="297">
        <v>14.681351923999999</v>
      </c>
      <c r="BL17" s="297">
        <v>14.467980603999999</v>
      </c>
      <c r="BM17" s="297">
        <v>14.427181158</v>
      </c>
      <c r="BN17" s="297">
        <v>14.799235850000001</v>
      </c>
      <c r="BO17" s="297">
        <v>15.284870096000001</v>
      </c>
      <c r="BP17" s="297">
        <v>15.402885165000001</v>
      </c>
      <c r="BQ17" s="297">
        <v>15.590715041999999</v>
      </c>
      <c r="BR17" s="297">
        <v>15.502587831</v>
      </c>
      <c r="BS17" s="297">
        <v>15.573195440999999</v>
      </c>
      <c r="BT17" s="297">
        <v>15.441474709</v>
      </c>
      <c r="BU17" s="297">
        <v>15.232843484</v>
      </c>
      <c r="BV17" s="297">
        <v>15.010476599</v>
      </c>
    </row>
    <row r="18" spans="1:74" ht="11.15" customHeight="1" x14ac:dyDescent="0.25">
      <c r="A18" s="127" t="s">
        <v>295</v>
      </c>
      <c r="B18" s="135" t="s">
        <v>1304</v>
      </c>
      <c r="C18" s="202">
        <v>99.873430399</v>
      </c>
      <c r="D18" s="202">
        <v>99.689688891000003</v>
      </c>
      <c r="E18" s="202">
        <v>99.719607148999998</v>
      </c>
      <c r="F18" s="202">
        <v>100.05404283999999</v>
      </c>
      <c r="G18" s="202">
        <v>99.861288943999995</v>
      </c>
      <c r="H18" s="202">
        <v>100.2758128</v>
      </c>
      <c r="I18" s="202">
        <v>99.760425992999998</v>
      </c>
      <c r="J18" s="202">
        <v>100.88664242</v>
      </c>
      <c r="K18" s="202">
        <v>99.213730565999995</v>
      </c>
      <c r="L18" s="202">
        <v>101.06507831</v>
      </c>
      <c r="M18" s="202">
        <v>101.74817555</v>
      </c>
      <c r="N18" s="202">
        <v>101.43211822000001</v>
      </c>
      <c r="O18" s="202">
        <v>101.0041904</v>
      </c>
      <c r="P18" s="202">
        <v>99.819437489999999</v>
      </c>
      <c r="Q18" s="202">
        <v>100.07102015</v>
      </c>
      <c r="R18" s="202">
        <v>99.451447958000003</v>
      </c>
      <c r="S18" s="202">
        <v>88.145924889</v>
      </c>
      <c r="T18" s="202">
        <v>88.284987071000003</v>
      </c>
      <c r="U18" s="202">
        <v>90.142823608</v>
      </c>
      <c r="V18" s="202">
        <v>91.084676024000004</v>
      </c>
      <c r="W18" s="202">
        <v>91.172144075999995</v>
      </c>
      <c r="X18" s="202">
        <v>91.458452793000006</v>
      </c>
      <c r="Y18" s="202">
        <v>93.121049966000001</v>
      </c>
      <c r="Z18" s="202">
        <v>93.065008632000001</v>
      </c>
      <c r="AA18" s="202">
        <v>93.868174835999994</v>
      </c>
      <c r="AB18" s="202">
        <v>90.531996702000001</v>
      </c>
      <c r="AC18" s="202">
        <v>93.831301713000002</v>
      </c>
      <c r="AD18" s="202">
        <v>93.995026488999997</v>
      </c>
      <c r="AE18" s="202">
        <v>94.948758321</v>
      </c>
      <c r="AF18" s="202">
        <v>95.523483752000004</v>
      </c>
      <c r="AG18" s="202">
        <v>97.019843804999994</v>
      </c>
      <c r="AH18" s="202">
        <v>96.490301424999998</v>
      </c>
      <c r="AI18" s="202">
        <v>96.714834811000003</v>
      </c>
      <c r="AJ18" s="202">
        <v>98.077003978999997</v>
      </c>
      <c r="AK18" s="202">
        <v>98.717062440000007</v>
      </c>
      <c r="AL18" s="202">
        <v>98.228646670000003</v>
      </c>
      <c r="AM18" s="202">
        <v>98.078336457999995</v>
      </c>
      <c r="AN18" s="202">
        <v>98.984213104999995</v>
      </c>
      <c r="AO18" s="202">
        <v>99.456357585000006</v>
      </c>
      <c r="AP18" s="202">
        <v>98.630245130000006</v>
      </c>
      <c r="AQ18" s="202">
        <v>98.539531796999995</v>
      </c>
      <c r="AR18" s="202">
        <v>99.084764386000003</v>
      </c>
      <c r="AS18" s="202">
        <v>100.27954441999999</v>
      </c>
      <c r="AT18" s="202">
        <v>100.91987528</v>
      </c>
      <c r="AU18" s="202">
        <v>101.22723372</v>
      </c>
      <c r="AV18" s="202">
        <v>101.38355412</v>
      </c>
      <c r="AW18" s="202">
        <v>101.38982289</v>
      </c>
      <c r="AX18" s="202">
        <v>100.07564135</v>
      </c>
      <c r="AY18" s="202">
        <v>100.73773396999999</v>
      </c>
      <c r="AZ18" s="202">
        <v>101.14348568</v>
      </c>
      <c r="BA18" s="202">
        <v>101.23603104999999</v>
      </c>
      <c r="BB18" s="297">
        <v>101.10940220000001</v>
      </c>
      <c r="BC18" s="297">
        <v>100.88454116</v>
      </c>
      <c r="BD18" s="297">
        <v>101.38083387</v>
      </c>
      <c r="BE18" s="297">
        <v>101.65752440999999</v>
      </c>
      <c r="BF18" s="297">
        <v>101.53855541999999</v>
      </c>
      <c r="BG18" s="297">
        <v>101.28773864999999</v>
      </c>
      <c r="BH18" s="297">
        <v>101.42667163</v>
      </c>
      <c r="BI18" s="297">
        <v>101.68300897</v>
      </c>
      <c r="BJ18" s="297">
        <v>101.50530139999999</v>
      </c>
      <c r="BK18" s="297">
        <v>102.62439616</v>
      </c>
      <c r="BL18" s="297">
        <v>102.43053476999999</v>
      </c>
      <c r="BM18" s="297">
        <v>102.57607846000001</v>
      </c>
      <c r="BN18" s="297">
        <v>102.72383624</v>
      </c>
      <c r="BO18" s="297">
        <v>103.02659905</v>
      </c>
      <c r="BP18" s="297">
        <v>103.43009161000001</v>
      </c>
      <c r="BQ18" s="297">
        <v>103.82832761</v>
      </c>
      <c r="BR18" s="297">
        <v>103.6615841</v>
      </c>
      <c r="BS18" s="297">
        <v>103.50003456</v>
      </c>
      <c r="BT18" s="297">
        <v>103.70981703</v>
      </c>
      <c r="BU18" s="297">
        <v>103.81631568</v>
      </c>
      <c r="BV18" s="297">
        <v>103.63328292</v>
      </c>
    </row>
    <row r="19" spans="1:74" ht="11.15" customHeight="1" x14ac:dyDescent="0.25">
      <c r="B19" s="135"/>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97"/>
      <c r="BC19" s="297"/>
      <c r="BD19" s="297"/>
      <c r="BE19" s="297"/>
      <c r="BF19" s="297"/>
      <c r="BG19" s="297"/>
      <c r="BH19" s="297"/>
      <c r="BI19" s="297"/>
      <c r="BJ19" s="297"/>
      <c r="BK19" s="297"/>
      <c r="BL19" s="297"/>
      <c r="BM19" s="297"/>
      <c r="BN19" s="297"/>
      <c r="BO19" s="297"/>
      <c r="BP19" s="297"/>
      <c r="BQ19" s="297"/>
      <c r="BR19" s="297"/>
      <c r="BS19" s="297"/>
      <c r="BT19" s="297"/>
      <c r="BU19" s="297"/>
      <c r="BV19" s="297"/>
    </row>
    <row r="20" spans="1:74" ht="11.15" customHeight="1" x14ac:dyDescent="0.25">
      <c r="A20" s="127" t="s">
        <v>361</v>
      </c>
      <c r="B20" s="135" t="s">
        <v>1305</v>
      </c>
      <c r="C20" s="202">
        <v>64.429044011000002</v>
      </c>
      <c r="D20" s="202">
        <v>64.253783165000002</v>
      </c>
      <c r="E20" s="202">
        <v>64.733703250000005</v>
      </c>
      <c r="F20" s="202">
        <v>65.008835644000001</v>
      </c>
      <c r="G20" s="202">
        <v>65.152294716</v>
      </c>
      <c r="H20" s="202">
        <v>65.478177302999995</v>
      </c>
      <c r="I20" s="202">
        <v>65.389590905000006</v>
      </c>
      <c r="J20" s="202">
        <v>66.290212014000005</v>
      </c>
      <c r="K20" s="202">
        <v>66.216310634999999</v>
      </c>
      <c r="L20" s="202">
        <v>66.648692444000005</v>
      </c>
      <c r="M20" s="202">
        <v>67.463928887999998</v>
      </c>
      <c r="N20" s="202">
        <v>67.222040879999994</v>
      </c>
      <c r="O20" s="202">
        <v>67.205979103999994</v>
      </c>
      <c r="P20" s="202">
        <v>66.770804002000006</v>
      </c>
      <c r="Q20" s="202">
        <v>66.813833967999997</v>
      </c>
      <c r="R20" s="202">
        <v>64.180415256000003</v>
      </c>
      <c r="S20" s="202">
        <v>58.818506118000002</v>
      </c>
      <c r="T20" s="202">
        <v>60.912266070999998</v>
      </c>
      <c r="U20" s="202">
        <v>62.133844547000002</v>
      </c>
      <c r="V20" s="202">
        <v>62.071710688000003</v>
      </c>
      <c r="W20" s="202">
        <v>62.041290382</v>
      </c>
      <c r="X20" s="202">
        <v>61.999169977999998</v>
      </c>
      <c r="Y20" s="202">
        <v>62.886805002000003</v>
      </c>
      <c r="Z20" s="202">
        <v>62.633321434000003</v>
      </c>
      <c r="AA20" s="202">
        <v>63.268664844</v>
      </c>
      <c r="AB20" s="202">
        <v>60.416838513000002</v>
      </c>
      <c r="AC20" s="202">
        <v>63.549376631000001</v>
      </c>
      <c r="AD20" s="202">
        <v>63.633067255</v>
      </c>
      <c r="AE20" s="202">
        <v>64.088723291999997</v>
      </c>
      <c r="AF20" s="202">
        <v>64.110407684999998</v>
      </c>
      <c r="AG20" s="202">
        <v>64.865767738000002</v>
      </c>
      <c r="AH20" s="202">
        <v>64.341609031000004</v>
      </c>
      <c r="AI20" s="202">
        <v>64.159378380000007</v>
      </c>
      <c r="AJ20" s="202">
        <v>65.242283509999993</v>
      </c>
      <c r="AK20" s="202">
        <v>65.587802613999997</v>
      </c>
      <c r="AL20" s="202">
        <v>64.878858776000001</v>
      </c>
      <c r="AM20" s="202">
        <v>64.636536864000007</v>
      </c>
      <c r="AN20" s="202">
        <v>64.874295305999993</v>
      </c>
      <c r="AO20" s="202">
        <v>65.732434182999995</v>
      </c>
      <c r="AP20" s="202">
        <v>64.611955500999997</v>
      </c>
      <c r="AQ20" s="202">
        <v>65.010710500000002</v>
      </c>
      <c r="AR20" s="202">
        <v>65.340896689999994</v>
      </c>
      <c r="AS20" s="202">
        <v>66.283659252000007</v>
      </c>
      <c r="AT20" s="202">
        <v>65.892938280999999</v>
      </c>
      <c r="AU20" s="202">
        <v>66.115216423000007</v>
      </c>
      <c r="AV20" s="202">
        <v>66.739481322000003</v>
      </c>
      <c r="AW20" s="202">
        <v>67.146856302000003</v>
      </c>
      <c r="AX20" s="202">
        <v>65.664137084000004</v>
      </c>
      <c r="AY20" s="202">
        <v>66.919082645000003</v>
      </c>
      <c r="AZ20" s="202">
        <v>67.145480829999997</v>
      </c>
      <c r="BA20" s="202">
        <v>67.229308715000002</v>
      </c>
      <c r="BB20" s="297">
        <v>67.281509679999999</v>
      </c>
      <c r="BC20" s="297">
        <v>67.386284731000003</v>
      </c>
      <c r="BD20" s="297">
        <v>67.727849121000006</v>
      </c>
      <c r="BE20" s="297">
        <v>68.015346412</v>
      </c>
      <c r="BF20" s="297">
        <v>67.836384730999995</v>
      </c>
      <c r="BG20" s="297">
        <v>67.620290412000003</v>
      </c>
      <c r="BH20" s="297">
        <v>67.948696213999995</v>
      </c>
      <c r="BI20" s="297">
        <v>68.241697833000003</v>
      </c>
      <c r="BJ20" s="297">
        <v>67.987220175999994</v>
      </c>
      <c r="BK20" s="297">
        <v>67.928530430999999</v>
      </c>
      <c r="BL20" s="297">
        <v>67.831417451999997</v>
      </c>
      <c r="BM20" s="297">
        <v>67.913497410999994</v>
      </c>
      <c r="BN20" s="297">
        <v>68.103074090999996</v>
      </c>
      <c r="BO20" s="297">
        <v>68.375514353</v>
      </c>
      <c r="BP20" s="297">
        <v>68.674343836999995</v>
      </c>
      <c r="BQ20" s="297">
        <v>69.058307208000002</v>
      </c>
      <c r="BR20" s="297">
        <v>68.881581018999995</v>
      </c>
      <c r="BS20" s="297">
        <v>68.764736572000004</v>
      </c>
      <c r="BT20" s="297">
        <v>69.099034791999998</v>
      </c>
      <c r="BU20" s="297">
        <v>69.352226791000007</v>
      </c>
      <c r="BV20" s="297">
        <v>69.202362648000005</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365"/>
      <c r="BC21" s="365"/>
      <c r="BD21" s="365"/>
      <c r="BE21" s="365"/>
      <c r="BF21" s="365"/>
      <c r="BG21" s="365"/>
      <c r="BH21" s="365"/>
      <c r="BI21" s="365"/>
      <c r="BJ21" s="298"/>
      <c r="BK21" s="298"/>
      <c r="BL21" s="298"/>
      <c r="BM21" s="298"/>
      <c r="BN21" s="298"/>
      <c r="BO21" s="298"/>
      <c r="BP21" s="298"/>
      <c r="BQ21" s="298"/>
      <c r="BR21" s="298"/>
      <c r="BS21" s="298"/>
      <c r="BT21" s="298"/>
      <c r="BU21" s="298"/>
      <c r="BV21" s="298"/>
    </row>
    <row r="22" spans="1:74" ht="11.15" customHeight="1" x14ac:dyDescent="0.25">
      <c r="B22" s="204" t="s">
        <v>997</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97"/>
      <c r="BC22" s="297"/>
      <c r="BD22" s="297"/>
      <c r="BE22" s="297"/>
      <c r="BF22" s="297"/>
      <c r="BG22" s="297"/>
      <c r="BH22" s="297"/>
      <c r="BI22" s="297"/>
      <c r="BJ22" s="297"/>
      <c r="BK22" s="297"/>
      <c r="BL22" s="297"/>
      <c r="BM22" s="297"/>
      <c r="BN22" s="297"/>
      <c r="BO22" s="297"/>
      <c r="BP22" s="297"/>
      <c r="BQ22" s="297"/>
      <c r="BR22" s="297"/>
      <c r="BS22" s="297"/>
      <c r="BT22" s="297"/>
      <c r="BU22" s="297"/>
      <c r="BV22" s="297"/>
    </row>
    <row r="23" spans="1:74" ht="11.15" customHeight="1" x14ac:dyDescent="0.25">
      <c r="A23" s="127" t="s">
        <v>276</v>
      </c>
      <c r="B23" s="135" t="s">
        <v>239</v>
      </c>
      <c r="C23" s="202">
        <v>47.964896291000002</v>
      </c>
      <c r="D23" s="202">
        <v>48.320729526000001</v>
      </c>
      <c r="E23" s="202">
        <v>46.828750124000003</v>
      </c>
      <c r="F23" s="202">
        <v>47.538343546</v>
      </c>
      <c r="G23" s="202">
        <v>46.716719380000001</v>
      </c>
      <c r="H23" s="202">
        <v>47.410365274</v>
      </c>
      <c r="I23" s="202">
        <v>48.545120744999998</v>
      </c>
      <c r="J23" s="202">
        <v>48.799879109000003</v>
      </c>
      <c r="K23" s="202">
        <v>47.419750727</v>
      </c>
      <c r="L23" s="202">
        <v>47.785288829000002</v>
      </c>
      <c r="M23" s="202">
        <v>47.869890812000001</v>
      </c>
      <c r="N23" s="202">
        <v>47.749789002999997</v>
      </c>
      <c r="O23" s="202">
        <v>46.054900746999998</v>
      </c>
      <c r="P23" s="202">
        <v>47.178753372000003</v>
      </c>
      <c r="Q23" s="202">
        <v>43.204545418999999</v>
      </c>
      <c r="R23" s="202">
        <v>34.989991596000003</v>
      </c>
      <c r="S23" s="202">
        <v>37.119287573999998</v>
      </c>
      <c r="T23" s="202">
        <v>40.344382170999999</v>
      </c>
      <c r="U23" s="202">
        <v>42.174515266</v>
      </c>
      <c r="V23" s="202">
        <v>41.826089326999998</v>
      </c>
      <c r="W23" s="202">
        <v>42.665345315000003</v>
      </c>
      <c r="X23" s="202">
        <v>42.726575652999998</v>
      </c>
      <c r="Y23" s="202">
        <v>42.764855869000002</v>
      </c>
      <c r="Z23" s="202">
        <v>43.114329755</v>
      </c>
      <c r="AA23" s="202">
        <v>41.788082805000002</v>
      </c>
      <c r="AB23" s="202">
        <v>41.908931127000002</v>
      </c>
      <c r="AC23" s="202">
        <v>43.697853946999999</v>
      </c>
      <c r="AD23" s="202">
        <v>43.318906372000001</v>
      </c>
      <c r="AE23" s="202">
        <v>43.300280792000002</v>
      </c>
      <c r="AF23" s="202">
        <v>45.601320383000001</v>
      </c>
      <c r="AG23" s="202">
        <v>45.596173600999997</v>
      </c>
      <c r="AH23" s="202">
        <v>45.738827076</v>
      </c>
      <c r="AI23" s="202">
        <v>46.087201192999999</v>
      </c>
      <c r="AJ23" s="202">
        <v>46.110272137999999</v>
      </c>
      <c r="AK23" s="202">
        <v>46.682362839</v>
      </c>
      <c r="AL23" s="202">
        <v>47.646571237000003</v>
      </c>
      <c r="AM23" s="202">
        <v>44.530715385000001</v>
      </c>
      <c r="AN23" s="202">
        <v>46.755019269999998</v>
      </c>
      <c r="AO23" s="202">
        <v>46.079852881999997</v>
      </c>
      <c r="AP23" s="202">
        <v>44.688723705999998</v>
      </c>
      <c r="AQ23" s="202">
        <v>45.097090565999999</v>
      </c>
      <c r="AR23" s="202">
        <v>46.333224049999998</v>
      </c>
      <c r="AS23" s="202">
        <v>46.362408440000003</v>
      </c>
      <c r="AT23" s="202">
        <v>47.016999978999998</v>
      </c>
      <c r="AU23" s="202">
        <v>46.508032526999997</v>
      </c>
      <c r="AV23" s="202">
        <v>45.434556686000001</v>
      </c>
      <c r="AW23" s="202">
        <v>46.380106839</v>
      </c>
      <c r="AX23" s="202">
        <v>46.143663785000001</v>
      </c>
      <c r="AY23" s="202">
        <v>44.644289958000002</v>
      </c>
      <c r="AZ23" s="202">
        <v>46.243556296000001</v>
      </c>
      <c r="BA23" s="202">
        <v>45.947208936999999</v>
      </c>
      <c r="BB23" s="297">
        <v>45.346846014</v>
      </c>
      <c r="BC23" s="297">
        <v>45.16688534</v>
      </c>
      <c r="BD23" s="297">
        <v>46.158232392000002</v>
      </c>
      <c r="BE23" s="297">
        <v>46.227752217000003</v>
      </c>
      <c r="BF23" s="297">
        <v>46.416322655999998</v>
      </c>
      <c r="BG23" s="297">
        <v>46.139364729999997</v>
      </c>
      <c r="BH23" s="297">
        <v>46.155295371999998</v>
      </c>
      <c r="BI23" s="297">
        <v>46.224215882999999</v>
      </c>
      <c r="BJ23" s="297">
        <v>46.744225358999998</v>
      </c>
      <c r="BK23" s="297">
        <v>45.414235921</v>
      </c>
      <c r="BL23" s="297">
        <v>46.925970960999997</v>
      </c>
      <c r="BM23" s="297">
        <v>46.164424793999999</v>
      </c>
      <c r="BN23" s="297">
        <v>45.678576303</v>
      </c>
      <c r="BO23" s="297">
        <v>45.388119211000003</v>
      </c>
      <c r="BP23" s="297">
        <v>46.209217827000003</v>
      </c>
      <c r="BQ23" s="297">
        <v>46.513987596</v>
      </c>
      <c r="BR23" s="297">
        <v>46.698040239999997</v>
      </c>
      <c r="BS23" s="297">
        <v>46.449636566000002</v>
      </c>
      <c r="BT23" s="297">
        <v>46.391680391999998</v>
      </c>
      <c r="BU23" s="297">
        <v>46.382377355999999</v>
      </c>
      <c r="BV23" s="297">
        <v>46.983737079999997</v>
      </c>
    </row>
    <row r="24" spans="1:74" ht="11.15" customHeight="1" x14ac:dyDescent="0.25">
      <c r="A24" s="127" t="s">
        <v>270</v>
      </c>
      <c r="B24" s="135" t="s">
        <v>240</v>
      </c>
      <c r="C24" s="202">
        <v>20.614982999999999</v>
      </c>
      <c r="D24" s="202">
        <v>20.283868999999999</v>
      </c>
      <c r="E24" s="202">
        <v>20.176247</v>
      </c>
      <c r="F24" s="202">
        <v>20.332601</v>
      </c>
      <c r="G24" s="202">
        <v>20.387087999999999</v>
      </c>
      <c r="H24" s="202">
        <v>20.653979</v>
      </c>
      <c r="I24" s="202">
        <v>20.734573999999999</v>
      </c>
      <c r="J24" s="202">
        <v>21.157913000000001</v>
      </c>
      <c r="K24" s="202">
        <v>20.248483</v>
      </c>
      <c r="L24" s="202">
        <v>20.713985999999998</v>
      </c>
      <c r="M24" s="202">
        <v>20.736152000000001</v>
      </c>
      <c r="N24" s="202">
        <v>20.442869000000002</v>
      </c>
      <c r="O24" s="202">
        <v>19.933385999999999</v>
      </c>
      <c r="P24" s="202">
        <v>20.132245999999999</v>
      </c>
      <c r="Q24" s="202">
        <v>18.462838000000001</v>
      </c>
      <c r="R24" s="202">
        <v>14.548503</v>
      </c>
      <c r="S24" s="202">
        <v>16.078182999999999</v>
      </c>
      <c r="T24" s="202">
        <v>17.578056</v>
      </c>
      <c r="U24" s="202">
        <v>18.381069</v>
      </c>
      <c r="V24" s="202">
        <v>18.557874000000002</v>
      </c>
      <c r="W24" s="202">
        <v>18.414828</v>
      </c>
      <c r="X24" s="202">
        <v>18.613648000000001</v>
      </c>
      <c r="Y24" s="202">
        <v>18.742515999999998</v>
      </c>
      <c r="Z24" s="202">
        <v>18.801689</v>
      </c>
      <c r="AA24" s="202">
        <v>18.814347999999999</v>
      </c>
      <c r="AB24" s="202">
        <v>17.699107999999999</v>
      </c>
      <c r="AC24" s="202">
        <v>19.132116</v>
      </c>
      <c r="AD24" s="202">
        <v>19.743698999999999</v>
      </c>
      <c r="AE24" s="202">
        <v>20.049742999999999</v>
      </c>
      <c r="AF24" s="202">
        <v>20.585872999999999</v>
      </c>
      <c r="AG24" s="202">
        <v>20.171831000000001</v>
      </c>
      <c r="AH24" s="202">
        <v>20.572572999999998</v>
      </c>
      <c r="AI24" s="202">
        <v>20.138569</v>
      </c>
      <c r="AJ24" s="202">
        <v>20.37715</v>
      </c>
      <c r="AK24" s="202">
        <v>20.572648000000001</v>
      </c>
      <c r="AL24" s="202">
        <v>20.656690000000001</v>
      </c>
      <c r="AM24" s="202">
        <v>19.731010000000001</v>
      </c>
      <c r="AN24" s="202">
        <v>20.435638000000001</v>
      </c>
      <c r="AO24" s="202">
        <v>20.511873999999999</v>
      </c>
      <c r="AP24" s="202">
        <v>19.957374999999999</v>
      </c>
      <c r="AQ24" s="202">
        <v>20.076819</v>
      </c>
      <c r="AR24" s="202">
        <v>20.771961000000001</v>
      </c>
      <c r="AS24" s="202">
        <v>20.345033999999998</v>
      </c>
      <c r="AT24" s="202">
        <v>20.601035</v>
      </c>
      <c r="AU24" s="202">
        <v>20.469951999999999</v>
      </c>
      <c r="AV24" s="202">
        <v>20.414709999999999</v>
      </c>
      <c r="AW24" s="202">
        <v>20.593067999999999</v>
      </c>
      <c r="AX24" s="202">
        <v>19.49118</v>
      </c>
      <c r="AY24" s="202">
        <v>19.538974</v>
      </c>
      <c r="AZ24" s="202">
        <v>19.748820868999999</v>
      </c>
      <c r="BA24" s="202">
        <v>20.320590089</v>
      </c>
      <c r="BB24" s="297">
        <v>20.20025</v>
      </c>
      <c r="BC24" s="297">
        <v>20.49221</v>
      </c>
      <c r="BD24" s="297">
        <v>20.823650000000001</v>
      </c>
      <c r="BE24" s="297">
        <v>20.647020000000001</v>
      </c>
      <c r="BF24" s="297">
        <v>20.758299999999998</v>
      </c>
      <c r="BG24" s="297">
        <v>20.321079999999998</v>
      </c>
      <c r="BH24" s="297">
        <v>20.451319999999999</v>
      </c>
      <c r="BI24" s="297">
        <v>20.518979999999999</v>
      </c>
      <c r="BJ24" s="297">
        <v>20.46613</v>
      </c>
      <c r="BK24" s="297">
        <v>20.33417</v>
      </c>
      <c r="BL24" s="297">
        <v>20.45411</v>
      </c>
      <c r="BM24" s="297">
        <v>20.561050000000002</v>
      </c>
      <c r="BN24" s="297">
        <v>20.551680000000001</v>
      </c>
      <c r="BO24" s="297">
        <v>20.729869999999998</v>
      </c>
      <c r="BP24" s="297">
        <v>20.887779999999999</v>
      </c>
      <c r="BQ24" s="297">
        <v>20.9481</v>
      </c>
      <c r="BR24" s="297">
        <v>21.055250000000001</v>
      </c>
      <c r="BS24" s="297">
        <v>20.64385</v>
      </c>
      <c r="BT24" s="297">
        <v>20.702279999999998</v>
      </c>
      <c r="BU24" s="297">
        <v>20.695049999999998</v>
      </c>
      <c r="BV24" s="297">
        <v>20.73122</v>
      </c>
    </row>
    <row r="25" spans="1:74" ht="11.15" customHeight="1" x14ac:dyDescent="0.25">
      <c r="A25" s="127" t="s">
        <v>271</v>
      </c>
      <c r="B25" s="135" t="s">
        <v>258</v>
      </c>
      <c r="C25" s="202">
        <v>0.11027016157</v>
      </c>
      <c r="D25" s="202">
        <v>0.10793995407</v>
      </c>
      <c r="E25" s="202">
        <v>0.1143326721</v>
      </c>
      <c r="F25" s="202">
        <v>0.11515354571</v>
      </c>
      <c r="G25" s="202">
        <v>0.11941773513999999</v>
      </c>
      <c r="H25" s="202">
        <v>0.12134094113</v>
      </c>
      <c r="I25" s="202">
        <v>0.13108097059000001</v>
      </c>
      <c r="J25" s="202">
        <v>0.13110865734999999</v>
      </c>
      <c r="K25" s="202">
        <v>0.13163406057999999</v>
      </c>
      <c r="L25" s="202">
        <v>0.12379737758000001</v>
      </c>
      <c r="M25" s="202">
        <v>0.12253547831</v>
      </c>
      <c r="N25" s="202">
        <v>0.12430751936999999</v>
      </c>
      <c r="O25" s="202">
        <v>0.10795397288</v>
      </c>
      <c r="P25" s="202">
        <v>0.10552075148999999</v>
      </c>
      <c r="Q25" s="202">
        <v>0.11191374111000001</v>
      </c>
      <c r="R25" s="202">
        <v>0.11269859617</v>
      </c>
      <c r="S25" s="202">
        <v>0.11703699292</v>
      </c>
      <c r="T25" s="202">
        <v>0.11889383787</v>
      </c>
      <c r="U25" s="202">
        <v>0.12860404034</v>
      </c>
      <c r="V25" s="202">
        <v>0.12871652041000001</v>
      </c>
      <c r="W25" s="202">
        <v>0.12924431483000001</v>
      </c>
      <c r="X25" s="202">
        <v>0.12141365299</v>
      </c>
      <c r="Y25" s="202">
        <v>0.12010153527</v>
      </c>
      <c r="Z25" s="202">
        <v>0.12178678709</v>
      </c>
      <c r="AA25" s="202">
        <v>0.10993238516000001</v>
      </c>
      <c r="AB25" s="202">
        <v>0.10754027004</v>
      </c>
      <c r="AC25" s="202">
        <v>0.11399488231</v>
      </c>
      <c r="AD25" s="202">
        <v>0.11483170568000001</v>
      </c>
      <c r="AE25" s="202">
        <v>0.11916556625999999</v>
      </c>
      <c r="AF25" s="202">
        <v>0.1210820501</v>
      </c>
      <c r="AG25" s="202">
        <v>0.13093044014999999</v>
      </c>
      <c r="AH25" s="202">
        <v>0.13099097886</v>
      </c>
      <c r="AI25" s="202">
        <v>0.13152252680000001</v>
      </c>
      <c r="AJ25" s="202">
        <v>0.12359765422000001</v>
      </c>
      <c r="AK25" s="202">
        <v>0.12230450557</v>
      </c>
      <c r="AL25" s="202">
        <v>0.12406062361</v>
      </c>
      <c r="AM25" s="202">
        <v>0.10993238516000001</v>
      </c>
      <c r="AN25" s="202">
        <v>0.10754027004</v>
      </c>
      <c r="AO25" s="202">
        <v>0.11399488231</v>
      </c>
      <c r="AP25" s="202">
        <v>0.11483170568000001</v>
      </c>
      <c r="AQ25" s="202">
        <v>0.11916556625999999</v>
      </c>
      <c r="AR25" s="202">
        <v>0.1210820501</v>
      </c>
      <c r="AS25" s="202">
        <v>0.13093044014999999</v>
      </c>
      <c r="AT25" s="202">
        <v>0.13099097886</v>
      </c>
      <c r="AU25" s="202">
        <v>0.13152252680000001</v>
      </c>
      <c r="AV25" s="202">
        <v>0.12359765422000001</v>
      </c>
      <c r="AW25" s="202">
        <v>0.12230450557</v>
      </c>
      <c r="AX25" s="202">
        <v>0.12406062361</v>
      </c>
      <c r="AY25" s="202">
        <v>0.115981001</v>
      </c>
      <c r="AZ25" s="202">
        <v>0.115981001</v>
      </c>
      <c r="BA25" s="202">
        <v>0.115981001</v>
      </c>
      <c r="BB25" s="297">
        <v>0.115981001</v>
      </c>
      <c r="BC25" s="297">
        <v>0.115981001</v>
      </c>
      <c r="BD25" s="297">
        <v>0.115981001</v>
      </c>
      <c r="BE25" s="297">
        <v>0.115981001</v>
      </c>
      <c r="BF25" s="297">
        <v>0.115981001</v>
      </c>
      <c r="BG25" s="297">
        <v>0.115981001</v>
      </c>
      <c r="BH25" s="297">
        <v>0.115981001</v>
      </c>
      <c r="BI25" s="297">
        <v>0.115981001</v>
      </c>
      <c r="BJ25" s="297">
        <v>0.115981001</v>
      </c>
      <c r="BK25" s="297">
        <v>0.116971001</v>
      </c>
      <c r="BL25" s="297">
        <v>0.116971001</v>
      </c>
      <c r="BM25" s="297">
        <v>0.116971001</v>
      </c>
      <c r="BN25" s="297">
        <v>0.116971001</v>
      </c>
      <c r="BO25" s="297">
        <v>0.116971001</v>
      </c>
      <c r="BP25" s="297">
        <v>0.116971001</v>
      </c>
      <c r="BQ25" s="297">
        <v>0.116971001</v>
      </c>
      <c r="BR25" s="297">
        <v>0.116971001</v>
      </c>
      <c r="BS25" s="297">
        <v>0.116971001</v>
      </c>
      <c r="BT25" s="297">
        <v>0.116971001</v>
      </c>
      <c r="BU25" s="297">
        <v>0.116971001</v>
      </c>
      <c r="BV25" s="297">
        <v>0.116971001</v>
      </c>
    </row>
    <row r="26" spans="1:74" ht="11.15" customHeight="1" x14ac:dyDescent="0.25">
      <c r="A26" s="127" t="s">
        <v>272</v>
      </c>
      <c r="B26" s="135" t="s">
        <v>259</v>
      </c>
      <c r="C26" s="202">
        <v>2.5003609999999998</v>
      </c>
      <c r="D26" s="202">
        <v>2.5489069999999998</v>
      </c>
      <c r="E26" s="202">
        <v>2.3824999999999998</v>
      </c>
      <c r="F26" s="202">
        <v>2.203344</v>
      </c>
      <c r="G26" s="202">
        <v>2.4128509999999999</v>
      </c>
      <c r="H26" s="202">
        <v>2.4855459999999998</v>
      </c>
      <c r="I26" s="202">
        <v>2.5546199999999999</v>
      </c>
      <c r="J26" s="202">
        <v>2.7128060000000001</v>
      </c>
      <c r="K26" s="202">
        <v>2.58602</v>
      </c>
      <c r="L26" s="202">
        <v>2.539558</v>
      </c>
      <c r="M26" s="202">
        <v>2.502685</v>
      </c>
      <c r="N26" s="202">
        <v>2.4774310000000002</v>
      </c>
      <c r="O26" s="202">
        <v>2.4048949999999998</v>
      </c>
      <c r="P26" s="202">
        <v>2.551167</v>
      </c>
      <c r="Q26" s="202">
        <v>2.2482920000000002</v>
      </c>
      <c r="R26" s="202">
        <v>1.789172</v>
      </c>
      <c r="S26" s="202">
        <v>1.9721439999999999</v>
      </c>
      <c r="T26" s="202">
        <v>2.1989580000000002</v>
      </c>
      <c r="U26" s="202">
        <v>2.1824210000000002</v>
      </c>
      <c r="V26" s="202">
        <v>2.1984970000000001</v>
      </c>
      <c r="W26" s="202">
        <v>2.2225969999999999</v>
      </c>
      <c r="X26" s="202">
        <v>2.1477409999999999</v>
      </c>
      <c r="Y26" s="202">
        <v>2.3148390000000001</v>
      </c>
      <c r="Z26" s="202">
        <v>2.0870440000000001</v>
      </c>
      <c r="AA26" s="202">
        <v>2.1663860000000001</v>
      </c>
      <c r="AB26" s="202">
        <v>2.1498240000000002</v>
      </c>
      <c r="AC26" s="202">
        <v>2.238842</v>
      </c>
      <c r="AD26" s="202">
        <v>2.0443090000000002</v>
      </c>
      <c r="AE26" s="202">
        <v>2.095596</v>
      </c>
      <c r="AF26" s="202">
        <v>2.3498770000000002</v>
      </c>
      <c r="AG26" s="202">
        <v>2.4628380000000001</v>
      </c>
      <c r="AH26" s="202">
        <v>2.4385330000000001</v>
      </c>
      <c r="AI26" s="202">
        <v>2.3726850000000002</v>
      </c>
      <c r="AJ26" s="202">
        <v>2.267709</v>
      </c>
      <c r="AK26" s="202">
        <v>2.3914089999999999</v>
      </c>
      <c r="AL26" s="202">
        <v>2.3306740000000001</v>
      </c>
      <c r="AM26" s="202">
        <v>2.2549830000000002</v>
      </c>
      <c r="AN26" s="202">
        <v>2.3718140000000001</v>
      </c>
      <c r="AO26" s="202">
        <v>2.104765</v>
      </c>
      <c r="AP26" s="202">
        <v>2.1374659999999999</v>
      </c>
      <c r="AQ26" s="202">
        <v>2.1213570000000002</v>
      </c>
      <c r="AR26" s="202">
        <v>2.3595999999999999</v>
      </c>
      <c r="AS26" s="202">
        <v>2.4944820000000001</v>
      </c>
      <c r="AT26" s="202">
        <v>2.3544719999999999</v>
      </c>
      <c r="AU26" s="202">
        <v>2.2886229999999999</v>
      </c>
      <c r="AV26" s="202">
        <v>2.1868310000000002</v>
      </c>
      <c r="AW26" s="202">
        <v>2.3713630000000001</v>
      </c>
      <c r="AX26" s="202">
        <v>2.4936940000000001</v>
      </c>
      <c r="AY26" s="202">
        <v>2.2901506789999999</v>
      </c>
      <c r="AZ26" s="202">
        <v>2.3340469879999999</v>
      </c>
      <c r="BA26" s="202">
        <v>2.2324058359999999</v>
      </c>
      <c r="BB26" s="297">
        <v>2.1775889460000002</v>
      </c>
      <c r="BC26" s="297">
        <v>2.234057097</v>
      </c>
      <c r="BD26" s="297">
        <v>2.2907817239999999</v>
      </c>
      <c r="BE26" s="297">
        <v>2.3104183119999999</v>
      </c>
      <c r="BF26" s="297">
        <v>2.364503043</v>
      </c>
      <c r="BG26" s="297">
        <v>2.3187482849999999</v>
      </c>
      <c r="BH26" s="297">
        <v>2.2940514080000001</v>
      </c>
      <c r="BI26" s="297">
        <v>2.3147206269999998</v>
      </c>
      <c r="BJ26" s="297">
        <v>2.319783202</v>
      </c>
      <c r="BK26" s="297">
        <v>2.3097148770000002</v>
      </c>
      <c r="BL26" s="297">
        <v>2.3541803419999998</v>
      </c>
      <c r="BM26" s="297">
        <v>2.25122132</v>
      </c>
      <c r="BN26" s="297">
        <v>2.1956936800000002</v>
      </c>
      <c r="BO26" s="297">
        <v>2.2528939920000002</v>
      </c>
      <c r="BP26" s="297">
        <v>2.310354105</v>
      </c>
      <c r="BQ26" s="297">
        <v>2.3302452979999999</v>
      </c>
      <c r="BR26" s="297">
        <v>2.3850312859999998</v>
      </c>
      <c r="BS26" s="297">
        <v>2.3386832769999999</v>
      </c>
      <c r="BT26" s="297">
        <v>2.313666182</v>
      </c>
      <c r="BU26" s="297">
        <v>2.334603397</v>
      </c>
      <c r="BV26" s="297">
        <v>2.3397316130000001</v>
      </c>
    </row>
    <row r="27" spans="1:74" ht="11.15" customHeight="1" x14ac:dyDescent="0.25">
      <c r="A27" s="127" t="s">
        <v>273</v>
      </c>
      <c r="B27" s="135" t="s">
        <v>260</v>
      </c>
      <c r="C27" s="202">
        <v>14.004354838999999</v>
      </c>
      <c r="D27" s="202">
        <v>14.37</v>
      </c>
      <c r="E27" s="202">
        <v>13.925516129</v>
      </c>
      <c r="F27" s="202">
        <v>14.509433333</v>
      </c>
      <c r="G27" s="202">
        <v>13.994903226</v>
      </c>
      <c r="H27" s="202">
        <v>14.2401</v>
      </c>
      <c r="I27" s="202">
        <v>14.992612902999999</v>
      </c>
      <c r="J27" s="202">
        <v>14.581064516</v>
      </c>
      <c r="K27" s="202">
        <v>14.605499999999999</v>
      </c>
      <c r="L27" s="202">
        <v>14.574709677</v>
      </c>
      <c r="M27" s="202">
        <v>14.0418</v>
      </c>
      <c r="N27" s="202">
        <v>13.747419355</v>
      </c>
      <c r="O27" s="202">
        <v>13.369870968000001</v>
      </c>
      <c r="P27" s="202">
        <v>13.892896552</v>
      </c>
      <c r="Q27" s="202">
        <v>12.705580645</v>
      </c>
      <c r="R27" s="202">
        <v>10.331733333000001</v>
      </c>
      <c r="S27" s="202">
        <v>10.679193548000001</v>
      </c>
      <c r="T27" s="202">
        <v>11.980499999999999</v>
      </c>
      <c r="U27" s="202">
        <v>12.972709676999999</v>
      </c>
      <c r="V27" s="202">
        <v>12.423870967999999</v>
      </c>
      <c r="W27" s="202">
        <v>13.171200000000001</v>
      </c>
      <c r="X27" s="202">
        <v>12.926774194</v>
      </c>
      <c r="Y27" s="202">
        <v>12.310066666999999</v>
      </c>
      <c r="Z27" s="202">
        <v>12.223290323000001</v>
      </c>
      <c r="AA27" s="202">
        <v>11.264419354999999</v>
      </c>
      <c r="AB27" s="202">
        <v>12.042392856999999</v>
      </c>
      <c r="AC27" s="202">
        <v>12.556645161</v>
      </c>
      <c r="AD27" s="202">
        <v>12.3596</v>
      </c>
      <c r="AE27" s="202">
        <v>12.198225806</v>
      </c>
      <c r="AF27" s="202">
        <v>13.449199999999999</v>
      </c>
      <c r="AG27" s="202">
        <v>13.763548387</v>
      </c>
      <c r="AH27" s="202">
        <v>13.654548387</v>
      </c>
      <c r="AI27" s="202">
        <v>14.225166667</v>
      </c>
      <c r="AJ27" s="202">
        <v>14.159548386999999</v>
      </c>
      <c r="AK27" s="202">
        <v>13.865966667</v>
      </c>
      <c r="AL27" s="202">
        <v>13.79316129</v>
      </c>
      <c r="AM27" s="202">
        <v>12.439933999999999</v>
      </c>
      <c r="AN27" s="202">
        <v>13.710395999999999</v>
      </c>
      <c r="AO27" s="202">
        <v>13.463222999999999</v>
      </c>
      <c r="AP27" s="202">
        <v>13.199598</v>
      </c>
      <c r="AQ27" s="202">
        <v>13.378517</v>
      </c>
      <c r="AR27" s="202">
        <v>13.69393</v>
      </c>
      <c r="AS27" s="202">
        <v>13.884516</v>
      </c>
      <c r="AT27" s="202">
        <v>14.159485999999999</v>
      </c>
      <c r="AU27" s="202">
        <v>14.220366667</v>
      </c>
      <c r="AV27" s="202">
        <v>13.305677419</v>
      </c>
      <c r="AW27" s="202">
        <v>13.406499999999999</v>
      </c>
      <c r="AX27" s="202">
        <v>13.308</v>
      </c>
      <c r="AY27" s="202">
        <v>12.7821117</v>
      </c>
      <c r="AZ27" s="202">
        <v>13.681387524</v>
      </c>
      <c r="BA27" s="202">
        <v>13.382488001</v>
      </c>
      <c r="BB27" s="297">
        <v>13.461997924</v>
      </c>
      <c r="BC27" s="297">
        <v>13.141615394</v>
      </c>
      <c r="BD27" s="297">
        <v>13.680633884000001</v>
      </c>
      <c r="BE27" s="297">
        <v>13.799762807</v>
      </c>
      <c r="BF27" s="297">
        <v>13.664397398</v>
      </c>
      <c r="BG27" s="297">
        <v>14.047105541000001</v>
      </c>
      <c r="BH27" s="297">
        <v>13.908461055</v>
      </c>
      <c r="BI27" s="297">
        <v>13.474203642000001</v>
      </c>
      <c r="BJ27" s="297">
        <v>13.401741544</v>
      </c>
      <c r="BK27" s="297">
        <v>12.768264203999999</v>
      </c>
      <c r="BL27" s="297">
        <v>13.672935665000001</v>
      </c>
      <c r="BM27" s="297">
        <v>13.372242755</v>
      </c>
      <c r="BN27" s="297">
        <v>13.452229735</v>
      </c>
      <c r="BO27" s="297">
        <v>13.129924915</v>
      </c>
      <c r="BP27" s="297">
        <v>13.672177509000001</v>
      </c>
      <c r="BQ27" s="297">
        <v>13.792021198</v>
      </c>
      <c r="BR27" s="297">
        <v>13.655843600000001</v>
      </c>
      <c r="BS27" s="297">
        <v>14.040847991</v>
      </c>
      <c r="BT27" s="297">
        <v>13.901371639000001</v>
      </c>
      <c r="BU27" s="297">
        <v>13.464508688</v>
      </c>
      <c r="BV27" s="297">
        <v>13.391611816999999</v>
      </c>
    </row>
    <row r="28" spans="1:74" ht="11.15" customHeight="1" x14ac:dyDescent="0.25">
      <c r="A28" s="127" t="s">
        <v>274</v>
      </c>
      <c r="B28" s="135" t="s">
        <v>261</v>
      </c>
      <c r="C28" s="202">
        <v>4.1343548387000002</v>
      </c>
      <c r="D28" s="202">
        <v>4.3873571429</v>
      </c>
      <c r="E28" s="202">
        <v>3.8977096774</v>
      </c>
      <c r="F28" s="202">
        <v>3.6949999999999998</v>
      </c>
      <c r="G28" s="202">
        <v>3.4258387096999998</v>
      </c>
      <c r="H28" s="202">
        <v>3.4211333332999998</v>
      </c>
      <c r="I28" s="202">
        <v>3.5100967742</v>
      </c>
      <c r="J28" s="202">
        <v>3.5438064516000001</v>
      </c>
      <c r="K28" s="202">
        <v>3.5964333332999998</v>
      </c>
      <c r="L28" s="202">
        <v>3.468</v>
      </c>
      <c r="M28" s="202">
        <v>3.8595999999999999</v>
      </c>
      <c r="N28" s="202">
        <v>4.2675806451999998</v>
      </c>
      <c r="O28" s="202">
        <v>3.8284516128999999</v>
      </c>
      <c r="P28" s="202">
        <v>4.0702413792999996</v>
      </c>
      <c r="Q28" s="202">
        <v>3.5446129032</v>
      </c>
      <c r="R28" s="202">
        <v>3.1551666667</v>
      </c>
      <c r="S28" s="202">
        <v>2.8023870968</v>
      </c>
      <c r="T28" s="202">
        <v>2.9371999999999998</v>
      </c>
      <c r="U28" s="202">
        <v>3.0557741935</v>
      </c>
      <c r="V28" s="202">
        <v>3.1115483871</v>
      </c>
      <c r="W28" s="202">
        <v>3.1364999999999998</v>
      </c>
      <c r="X28" s="202">
        <v>3.2282903225999999</v>
      </c>
      <c r="Y28" s="202">
        <v>3.5134666666999999</v>
      </c>
      <c r="Z28" s="202">
        <v>3.9692580645</v>
      </c>
      <c r="AA28" s="202">
        <v>3.8147096774000002</v>
      </c>
      <c r="AB28" s="202">
        <v>3.8741785713999999</v>
      </c>
      <c r="AC28" s="202">
        <v>3.6175161290000002</v>
      </c>
      <c r="AD28" s="202">
        <v>3.2451666666999999</v>
      </c>
      <c r="AE28" s="202">
        <v>2.9159354838999998</v>
      </c>
      <c r="AF28" s="202">
        <v>3.0514000000000001</v>
      </c>
      <c r="AG28" s="202">
        <v>3.1118064516000001</v>
      </c>
      <c r="AH28" s="202">
        <v>3.0992258064999998</v>
      </c>
      <c r="AI28" s="202">
        <v>3.3073000000000001</v>
      </c>
      <c r="AJ28" s="202">
        <v>3.3328387096999998</v>
      </c>
      <c r="AK28" s="202">
        <v>3.5085333332999999</v>
      </c>
      <c r="AL28" s="202">
        <v>4.1273225805999996</v>
      </c>
      <c r="AM28" s="202">
        <v>3.7904520000000002</v>
      </c>
      <c r="AN28" s="202">
        <v>3.8306429999999998</v>
      </c>
      <c r="AO28" s="202">
        <v>3.4990969999999999</v>
      </c>
      <c r="AP28" s="202">
        <v>3.0065330000000001</v>
      </c>
      <c r="AQ28" s="202">
        <v>2.9536769999999999</v>
      </c>
      <c r="AR28" s="202">
        <v>3.1197330000000001</v>
      </c>
      <c r="AS28" s="202">
        <v>3.0979679999999998</v>
      </c>
      <c r="AT28" s="202">
        <v>3.3145479999999998</v>
      </c>
      <c r="AU28" s="202">
        <v>3.1538333333000002</v>
      </c>
      <c r="AV28" s="202">
        <v>3.2275161290000001</v>
      </c>
      <c r="AW28" s="202">
        <v>3.4530666666999998</v>
      </c>
      <c r="AX28" s="202">
        <v>4.0008064515999999</v>
      </c>
      <c r="AY28" s="202">
        <v>3.5656666299999999</v>
      </c>
      <c r="AZ28" s="202">
        <v>3.8118647380000001</v>
      </c>
      <c r="BA28" s="202">
        <v>3.504801955</v>
      </c>
      <c r="BB28" s="297">
        <v>3.1668363020000001</v>
      </c>
      <c r="BC28" s="297">
        <v>2.9045162520000001</v>
      </c>
      <c r="BD28" s="297">
        <v>2.9339971199999999</v>
      </c>
      <c r="BE28" s="297">
        <v>3.0637913609999998</v>
      </c>
      <c r="BF28" s="297">
        <v>3.1628266009999999</v>
      </c>
      <c r="BG28" s="297">
        <v>3.08566333</v>
      </c>
      <c r="BH28" s="297">
        <v>3.1153595790000002</v>
      </c>
      <c r="BI28" s="297">
        <v>3.3547721419999998</v>
      </c>
      <c r="BJ28" s="297">
        <v>3.8374455460000001</v>
      </c>
      <c r="BK28" s="297">
        <v>3.5058757389999999</v>
      </c>
      <c r="BL28" s="297">
        <v>3.7479221869999999</v>
      </c>
      <c r="BM28" s="297">
        <v>3.4460374310000002</v>
      </c>
      <c r="BN28" s="297">
        <v>3.1137709230000001</v>
      </c>
      <c r="BO28" s="297">
        <v>2.8558743990000002</v>
      </c>
      <c r="BP28" s="297">
        <v>2.8848581279999999</v>
      </c>
      <c r="BQ28" s="297">
        <v>3.0124636370000002</v>
      </c>
      <c r="BR28" s="297">
        <v>3.1098288369999998</v>
      </c>
      <c r="BS28" s="297">
        <v>3.0339667769999998</v>
      </c>
      <c r="BT28" s="297">
        <v>3.063162256</v>
      </c>
      <c r="BU28" s="297">
        <v>3.298537584</v>
      </c>
      <c r="BV28" s="297">
        <v>3.7730716229999999</v>
      </c>
    </row>
    <row r="29" spans="1:74" ht="11.15" customHeight="1" x14ac:dyDescent="0.25">
      <c r="A29" s="127" t="s">
        <v>275</v>
      </c>
      <c r="B29" s="135" t="s">
        <v>262</v>
      </c>
      <c r="C29" s="202">
        <v>6.6005724515999997</v>
      </c>
      <c r="D29" s="202">
        <v>6.6226564286</v>
      </c>
      <c r="E29" s="202">
        <v>6.3324446451999998</v>
      </c>
      <c r="F29" s="202">
        <v>6.6828116667000002</v>
      </c>
      <c r="G29" s="202">
        <v>6.3766207097000001</v>
      </c>
      <c r="H29" s="202">
        <v>6.4882660000000003</v>
      </c>
      <c r="I29" s="202">
        <v>6.6221360968000003</v>
      </c>
      <c r="J29" s="202">
        <v>6.6731804839000004</v>
      </c>
      <c r="K29" s="202">
        <v>6.2516803333000004</v>
      </c>
      <c r="L29" s="202">
        <v>6.3652377741999997</v>
      </c>
      <c r="M29" s="202">
        <v>6.6071183332999999</v>
      </c>
      <c r="N29" s="202">
        <v>6.6901814839</v>
      </c>
      <c r="O29" s="202">
        <v>6.4103431935000001</v>
      </c>
      <c r="P29" s="202">
        <v>6.4266816896999996</v>
      </c>
      <c r="Q29" s="202">
        <v>6.1313081289999998</v>
      </c>
      <c r="R29" s="202">
        <v>5.0527179999999996</v>
      </c>
      <c r="S29" s="202">
        <v>5.4703429354999997</v>
      </c>
      <c r="T29" s="202">
        <v>5.5307743333000001</v>
      </c>
      <c r="U29" s="202">
        <v>5.4539373547999999</v>
      </c>
      <c r="V29" s="202">
        <v>5.4055824515999999</v>
      </c>
      <c r="W29" s="202">
        <v>5.5909760000000004</v>
      </c>
      <c r="X29" s="202">
        <v>5.6887084839000002</v>
      </c>
      <c r="Y29" s="202">
        <v>5.7638660000000002</v>
      </c>
      <c r="Z29" s="202">
        <v>5.9112615805999997</v>
      </c>
      <c r="AA29" s="202">
        <v>5.6182873870999996</v>
      </c>
      <c r="AB29" s="202">
        <v>6.0358874285999997</v>
      </c>
      <c r="AC29" s="202">
        <v>6.0387397741999997</v>
      </c>
      <c r="AD29" s="202">
        <v>5.8113000000000001</v>
      </c>
      <c r="AE29" s="202">
        <v>5.9216149355000001</v>
      </c>
      <c r="AF29" s="202">
        <v>6.0438883333</v>
      </c>
      <c r="AG29" s="202">
        <v>5.9552193225999996</v>
      </c>
      <c r="AH29" s="202">
        <v>5.8429559032</v>
      </c>
      <c r="AI29" s="202">
        <v>5.9119580000000003</v>
      </c>
      <c r="AJ29" s="202">
        <v>5.8494283870999997</v>
      </c>
      <c r="AK29" s="202">
        <v>6.2215013333</v>
      </c>
      <c r="AL29" s="202">
        <v>6.6146627419000001</v>
      </c>
      <c r="AM29" s="202">
        <v>6.2044040000000003</v>
      </c>
      <c r="AN29" s="202">
        <v>6.2989879999999996</v>
      </c>
      <c r="AO29" s="202">
        <v>6.3868989999999997</v>
      </c>
      <c r="AP29" s="202">
        <v>6.2729200000000001</v>
      </c>
      <c r="AQ29" s="202">
        <v>6.4475550000000004</v>
      </c>
      <c r="AR29" s="202">
        <v>6.2669180000000004</v>
      </c>
      <c r="AS29" s="202">
        <v>6.409478</v>
      </c>
      <c r="AT29" s="202">
        <v>6.4564680000000001</v>
      </c>
      <c r="AU29" s="202">
        <v>6.243735</v>
      </c>
      <c r="AV29" s="202">
        <v>6.1762244838999996</v>
      </c>
      <c r="AW29" s="202">
        <v>6.4338046667000004</v>
      </c>
      <c r="AX29" s="202">
        <v>6.7259227096999998</v>
      </c>
      <c r="AY29" s="202">
        <v>6.351405948</v>
      </c>
      <c r="AZ29" s="202">
        <v>6.5514551760000002</v>
      </c>
      <c r="BA29" s="202">
        <v>6.390942055</v>
      </c>
      <c r="BB29" s="297">
        <v>6.2241918409999997</v>
      </c>
      <c r="BC29" s="297">
        <v>6.2785055959999996</v>
      </c>
      <c r="BD29" s="297">
        <v>6.313188663</v>
      </c>
      <c r="BE29" s="297">
        <v>6.290778736</v>
      </c>
      <c r="BF29" s="297">
        <v>6.3503146130000001</v>
      </c>
      <c r="BG29" s="297">
        <v>6.2507865730000001</v>
      </c>
      <c r="BH29" s="297">
        <v>6.2701223290000003</v>
      </c>
      <c r="BI29" s="297">
        <v>6.445558471</v>
      </c>
      <c r="BJ29" s="297">
        <v>6.6031440659999996</v>
      </c>
      <c r="BK29" s="297">
        <v>6.3792400999999996</v>
      </c>
      <c r="BL29" s="297">
        <v>6.579851766</v>
      </c>
      <c r="BM29" s="297">
        <v>6.4169022870000001</v>
      </c>
      <c r="BN29" s="297">
        <v>6.2482309640000002</v>
      </c>
      <c r="BO29" s="297">
        <v>6.3025849039999997</v>
      </c>
      <c r="BP29" s="297">
        <v>6.3370770839999997</v>
      </c>
      <c r="BQ29" s="297">
        <v>6.3141864620000003</v>
      </c>
      <c r="BR29" s="297">
        <v>6.3751155160000001</v>
      </c>
      <c r="BS29" s="297">
        <v>6.2753175199999998</v>
      </c>
      <c r="BT29" s="297">
        <v>6.2942293139999999</v>
      </c>
      <c r="BU29" s="297">
        <v>6.4727066860000004</v>
      </c>
      <c r="BV29" s="297">
        <v>6.6311310260000003</v>
      </c>
    </row>
    <row r="30" spans="1:74" ht="11.15" customHeight="1" x14ac:dyDescent="0.25">
      <c r="A30" s="127" t="s">
        <v>282</v>
      </c>
      <c r="B30" s="135" t="s">
        <v>263</v>
      </c>
      <c r="C30" s="202">
        <v>51.62222774</v>
      </c>
      <c r="D30" s="202">
        <v>52.299057007999998</v>
      </c>
      <c r="E30" s="202">
        <v>52.641532454999997</v>
      </c>
      <c r="F30" s="202">
        <v>52.880308827999997</v>
      </c>
      <c r="G30" s="202">
        <v>53.509653309000001</v>
      </c>
      <c r="H30" s="202">
        <v>53.799804657999999</v>
      </c>
      <c r="I30" s="202">
        <v>53.754597032</v>
      </c>
      <c r="J30" s="202">
        <v>53.447249526</v>
      </c>
      <c r="K30" s="202">
        <v>53.592091795999998</v>
      </c>
      <c r="L30" s="202">
        <v>52.763814752999998</v>
      </c>
      <c r="M30" s="202">
        <v>53.460983687000002</v>
      </c>
      <c r="N30" s="202">
        <v>54.007979194000001</v>
      </c>
      <c r="O30" s="202">
        <v>48.020321422999999</v>
      </c>
      <c r="P30" s="202">
        <v>49.241558046999998</v>
      </c>
      <c r="Q30" s="202">
        <v>49.075500701000003</v>
      </c>
      <c r="R30" s="202">
        <v>49.406065898000001</v>
      </c>
      <c r="S30" s="202">
        <v>49.826136486999999</v>
      </c>
      <c r="T30" s="202">
        <v>50.286481795999997</v>
      </c>
      <c r="U30" s="202">
        <v>49.908655021999998</v>
      </c>
      <c r="V30" s="202">
        <v>49.600143971999998</v>
      </c>
      <c r="W30" s="202">
        <v>50.180533115999999</v>
      </c>
      <c r="X30" s="202">
        <v>49.151790136000002</v>
      </c>
      <c r="Y30" s="202">
        <v>49.821639157</v>
      </c>
      <c r="Z30" s="202">
        <v>50.342296230999999</v>
      </c>
      <c r="AA30" s="202">
        <v>50.699566928000003</v>
      </c>
      <c r="AB30" s="202">
        <v>51.981825632000003</v>
      </c>
      <c r="AC30" s="202">
        <v>51.799945059999999</v>
      </c>
      <c r="AD30" s="202">
        <v>52.151074373</v>
      </c>
      <c r="AE30" s="202">
        <v>52.575875998000001</v>
      </c>
      <c r="AF30" s="202">
        <v>53.06477332</v>
      </c>
      <c r="AG30" s="202">
        <v>52.669174140999999</v>
      </c>
      <c r="AH30" s="202">
        <v>52.332216555999999</v>
      </c>
      <c r="AI30" s="202">
        <v>52.950244320000003</v>
      </c>
      <c r="AJ30" s="202">
        <v>51.865118047999999</v>
      </c>
      <c r="AK30" s="202">
        <v>52.584461003999998</v>
      </c>
      <c r="AL30" s="202">
        <v>53.142043147999999</v>
      </c>
      <c r="AM30" s="202">
        <v>52.022336865</v>
      </c>
      <c r="AN30" s="202">
        <v>53.392223344999998</v>
      </c>
      <c r="AO30" s="202">
        <v>52.960037892999999</v>
      </c>
      <c r="AP30" s="202">
        <v>53.116834349999998</v>
      </c>
      <c r="AQ30" s="202">
        <v>53.515217413000002</v>
      </c>
      <c r="AR30" s="202">
        <v>54.307282606000001</v>
      </c>
      <c r="AS30" s="202">
        <v>53.615061816000001</v>
      </c>
      <c r="AT30" s="202">
        <v>53.539581077000001</v>
      </c>
      <c r="AU30" s="202">
        <v>54.160522086</v>
      </c>
      <c r="AV30" s="202">
        <v>52.748957044999997</v>
      </c>
      <c r="AW30" s="202">
        <v>53.744646609</v>
      </c>
      <c r="AX30" s="202">
        <v>54.782333213999998</v>
      </c>
      <c r="AY30" s="202">
        <v>53.535327092999999</v>
      </c>
      <c r="AZ30" s="202">
        <v>55.079193191999998</v>
      </c>
      <c r="BA30" s="202">
        <v>54.590836813000003</v>
      </c>
      <c r="BB30" s="297">
        <v>54.644618962000003</v>
      </c>
      <c r="BC30" s="297">
        <v>55.070997128999998</v>
      </c>
      <c r="BD30" s="297">
        <v>55.72354584</v>
      </c>
      <c r="BE30" s="297">
        <v>55.101113052000002</v>
      </c>
      <c r="BF30" s="297">
        <v>54.728290854999997</v>
      </c>
      <c r="BG30" s="297">
        <v>55.469155942999997</v>
      </c>
      <c r="BH30" s="297">
        <v>54.053488807000001</v>
      </c>
      <c r="BI30" s="297">
        <v>55.087384639</v>
      </c>
      <c r="BJ30" s="297">
        <v>56.020732316999997</v>
      </c>
      <c r="BK30" s="297">
        <v>55.429887946000001</v>
      </c>
      <c r="BL30" s="297">
        <v>56.805727294999997</v>
      </c>
      <c r="BM30" s="297">
        <v>56.135417549000003</v>
      </c>
      <c r="BN30" s="297">
        <v>56.109872846000002</v>
      </c>
      <c r="BO30" s="297">
        <v>56.547070257999998</v>
      </c>
      <c r="BP30" s="297">
        <v>57.208484359000003</v>
      </c>
      <c r="BQ30" s="297">
        <v>56.562245580000003</v>
      </c>
      <c r="BR30" s="297">
        <v>56.174729016999997</v>
      </c>
      <c r="BS30" s="297">
        <v>56.938336474000003</v>
      </c>
      <c r="BT30" s="297">
        <v>55.492282727000003</v>
      </c>
      <c r="BU30" s="297">
        <v>56.535748646000002</v>
      </c>
      <c r="BV30" s="297">
        <v>57.552056745999998</v>
      </c>
    </row>
    <row r="31" spans="1:74" ht="11.15" customHeight="1" x14ac:dyDescent="0.25">
      <c r="A31" s="127" t="s">
        <v>277</v>
      </c>
      <c r="B31" s="135" t="s">
        <v>898</v>
      </c>
      <c r="C31" s="202">
        <v>4.5786480415000002</v>
      </c>
      <c r="D31" s="202">
        <v>4.8195784238000003</v>
      </c>
      <c r="E31" s="202">
        <v>4.7083705437000001</v>
      </c>
      <c r="F31" s="202">
        <v>4.6331206814000003</v>
      </c>
      <c r="G31" s="202">
        <v>4.7730779276000002</v>
      </c>
      <c r="H31" s="202">
        <v>4.9773399389000001</v>
      </c>
      <c r="I31" s="202">
        <v>5.0428939732</v>
      </c>
      <c r="J31" s="202">
        <v>5.1649394672</v>
      </c>
      <c r="K31" s="202">
        <v>5.0699344472999996</v>
      </c>
      <c r="L31" s="202">
        <v>4.8887867380000003</v>
      </c>
      <c r="M31" s="202">
        <v>4.9573840077</v>
      </c>
      <c r="N31" s="202">
        <v>5.0030314337000004</v>
      </c>
      <c r="O31" s="202">
        <v>4.2465213387</v>
      </c>
      <c r="P31" s="202">
        <v>4.4669029674000003</v>
      </c>
      <c r="Q31" s="202">
        <v>4.3651848530999997</v>
      </c>
      <c r="R31" s="202">
        <v>4.2968679929000002</v>
      </c>
      <c r="S31" s="202">
        <v>4.4248888827000004</v>
      </c>
      <c r="T31" s="202">
        <v>4.6117310471000001</v>
      </c>
      <c r="U31" s="202">
        <v>4.6718312807000002</v>
      </c>
      <c r="V31" s="202">
        <v>4.7834701295000004</v>
      </c>
      <c r="W31" s="202">
        <v>4.6965711396999996</v>
      </c>
      <c r="X31" s="202">
        <v>4.5315159232999997</v>
      </c>
      <c r="Y31" s="202">
        <v>4.5942643986</v>
      </c>
      <c r="Z31" s="202">
        <v>4.6360227393000004</v>
      </c>
      <c r="AA31" s="202">
        <v>4.3832545946000003</v>
      </c>
      <c r="AB31" s="202">
        <v>4.6115531541000001</v>
      </c>
      <c r="AC31" s="202">
        <v>4.5062093073999998</v>
      </c>
      <c r="AD31" s="202">
        <v>4.4355648258000002</v>
      </c>
      <c r="AE31" s="202">
        <v>4.5681837262</v>
      </c>
      <c r="AF31" s="202">
        <v>4.7617438910000001</v>
      </c>
      <c r="AG31" s="202">
        <v>4.8240455105000004</v>
      </c>
      <c r="AH31" s="202">
        <v>4.9397058491000001</v>
      </c>
      <c r="AI31" s="202">
        <v>4.8496976626999997</v>
      </c>
      <c r="AJ31" s="202">
        <v>4.6788113254999999</v>
      </c>
      <c r="AK31" s="202">
        <v>4.7438183425</v>
      </c>
      <c r="AL31" s="202">
        <v>4.7870546873000004</v>
      </c>
      <c r="AM31" s="202">
        <v>4.1611125089999996</v>
      </c>
      <c r="AN31" s="202">
        <v>4.4048582249999999</v>
      </c>
      <c r="AO31" s="202">
        <v>4.2967199889999996</v>
      </c>
      <c r="AP31" s="202">
        <v>4.2747070770000004</v>
      </c>
      <c r="AQ31" s="202">
        <v>4.4048250519999996</v>
      </c>
      <c r="AR31" s="202">
        <v>4.6092311080000004</v>
      </c>
      <c r="AS31" s="202">
        <v>4.6819357760000004</v>
      </c>
      <c r="AT31" s="202">
        <v>4.8011689239999997</v>
      </c>
      <c r="AU31" s="202">
        <v>4.7199081080000003</v>
      </c>
      <c r="AV31" s="202">
        <v>4.6116556969999998</v>
      </c>
      <c r="AW31" s="202">
        <v>4.6620243979999998</v>
      </c>
      <c r="AX31" s="202">
        <v>4.6691565380000002</v>
      </c>
      <c r="AY31" s="202">
        <v>4.14983887</v>
      </c>
      <c r="AZ31" s="202">
        <v>4.3979104219999998</v>
      </c>
      <c r="BA31" s="202">
        <v>4.2880105139999998</v>
      </c>
      <c r="BB31" s="297">
        <v>4.2648139020000002</v>
      </c>
      <c r="BC31" s="297">
        <v>4.397518668</v>
      </c>
      <c r="BD31" s="297">
        <v>4.6056416179999999</v>
      </c>
      <c r="BE31" s="297">
        <v>4.6796475219999998</v>
      </c>
      <c r="BF31" s="297">
        <v>4.8011860840000002</v>
      </c>
      <c r="BG31" s="297">
        <v>4.7185034210000003</v>
      </c>
      <c r="BH31" s="297">
        <v>4.6072938560000001</v>
      </c>
      <c r="BI31" s="297">
        <v>4.6590487899999999</v>
      </c>
      <c r="BJ31" s="297">
        <v>4.6671579159999999</v>
      </c>
      <c r="BK31" s="297">
        <v>4.2886241309999997</v>
      </c>
      <c r="BL31" s="297">
        <v>4.5424471339999997</v>
      </c>
      <c r="BM31" s="297">
        <v>4.4300467560000003</v>
      </c>
      <c r="BN31" s="297">
        <v>4.4072008890000003</v>
      </c>
      <c r="BO31" s="297">
        <v>4.5428066219999996</v>
      </c>
      <c r="BP31" s="297">
        <v>4.7557210019999996</v>
      </c>
      <c r="BQ31" s="297">
        <v>4.831558062</v>
      </c>
      <c r="BR31" s="297">
        <v>4.9558470339999996</v>
      </c>
      <c r="BS31" s="297">
        <v>4.8714495329999998</v>
      </c>
      <c r="BT31" s="297">
        <v>4.75886253</v>
      </c>
      <c r="BU31" s="297">
        <v>4.8115269940000003</v>
      </c>
      <c r="BV31" s="297">
        <v>4.8192322140000003</v>
      </c>
    </row>
    <row r="32" spans="1:74" ht="11.15" customHeight="1" x14ac:dyDescent="0.25">
      <c r="A32" s="127" t="s">
        <v>278</v>
      </c>
      <c r="B32" s="135" t="s">
        <v>260</v>
      </c>
      <c r="C32" s="202">
        <v>0.72062857983999995</v>
      </c>
      <c r="D32" s="202">
        <v>0.74322339945000004</v>
      </c>
      <c r="E32" s="202">
        <v>0.74923327698999997</v>
      </c>
      <c r="F32" s="202">
        <v>0.75765036648999995</v>
      </c>
      <c r="G32" s="202">
        <v>0.78027881211000005</v>
      </c>
      <c r="H32" s="202">
        <v>0.77769338253999998</v>
      </c>
      <c r="I32" s="202">
        <v>0.78738147130000002</v>
      </c>
      <c r="J32" s="202">
        <v>0.79072157421</v>
      </c>
      <c r="K32" s="202">
        <v>0.78823889790000001</v>
      </c>
      <c r="L32" s="202">
        <v>0.81042982681999998</v>
      </c>
      <c r="M32" s="202">
        <v>0.79725465197000001</v>
      </c>
      <c r="N32" s="202">
        <v>0.76396729253999995</v>
      </c>
      <c r="O32" s="202">
        <v>0.65664822181000004</v>
      </c>
      <c r="P32" s="202">
        <v>0.6773351313</v>
      </c>
      <c r="Q32" s="202">
        <v>0.68379095764999998</v>
      </c>
      <c r="R32" s="202">
        <v>0.69271202814999999</v>
      </c>
      <c r="S32" s="202">
        <v>0.71360817239999996</v>
      </c>
      <c r="T32" s="202">
        <v>0.71018979801000004</v>
      </c>
      <c r="U32" s="202">
        <v>0.72086996099</v>
      </c>
      <c r="V32" s="202">
        <v>0.72413787038999999</v>
      </c>
      <c r="W32" s="202">
        <v>0.72243444353999997</v>
      </c>
      <c r="X32" s="202">
        <v>0.74152298202</v>
      </c>
      <c r="Y32" s="202">
        <v>0.72965366375999996</v>
      </c>
      <c r="Z32" s="202">
        <v>0.69809952247999996</v>
      </c>
      <c r="AA32" s="202">
        <v>0.69523280360999995</v>
      </c>
      <c r="AB32" s="202">
        <v>0.71705171849000005</v>
      </c>
      <c r="AC32" s="202">
        <v>0.72285500802000002</v>
      </c>
      <c r="AD32" s="202">
        <v>0.73101966341000002</v>
      </c>
      <c r="AE32" s="202">
        <v>0.75287101099999998</v>
      </c>
      <c r="AF32" s="202">
        <v>0.75037406086000003</v>
      </c>
      <c r="AG32" s="202">
        <v>0.75977670101000006</v>
      </c>
      <c r="AH32" s="202">
        <v>0.76300186481999999</v>
      </c>
      <c r="AI32" s="202">
        <v>0.76060409773000004</v>
      </c>
      <c r="AJ32" s="202">
        <v>0.78198582359000002</v>
      </c>
      <c r="AK32" s="202">
        <v>0.76926264744999995</v>
      </c>
      <c r="AL32" s="202">
        <v>0.73711768469000005</v>
      </c>
      <c r="AM32" s="202">
        <v>0.72424857499999995</v>
      </c>
      <c r="AN32" s="202">
        <v>0.74272431699999997</v>
      </c>
      <c r="AO32" s="202">
        <v>0.75493219099999997</v>
      </c>
      <c r="AP32" s="202">
        <v>0.747463765</v>
      </c>
      <c r="AQ32" s="202">
        <v>0.76239115099999999</v>
      </c>
      <c r="AR32" s="202">
        <v>0.76932761400000005</v>
      </c>
      <c r="AS32" s="202">
        <v>0.75941878600000001</v>
      </c>
      <c r="AT32" s="202">
        <v>0.76263060599999999</v>
      </c>
      <c r="AU32" s="202">
        <v>0.77034351700000003</v>
      </c>
      <c r="AV32" s="202">
        <v>0.78237479499999996</v>
      </c>
      <c r="AW32" s="202">
        <v>0.77370528299999997</v>
      </c>
      <c r="AX32" s="202">
        <v>0.74915289500000004</v>
      </c>
      <c r="AY32" s="202">
        <v>0.72698942700000002</v>
      </c>
      <c r="AZ32" s="202">
        <v>0.74531932700000003</v>
      </c>
      <c r="BA32" s="202">
        <v>0.75736731899999998</v>
      </c>
      <c r="BB32" s="297">
        <v>0.74969334399999998</v>
      </c>
      <c r="BC32" s="297">
        <v>0.76446873000000004</v>
      </c>
      <c r="BD32" s="297">
        <v>0.77123509000000001</v>
      </c>
      <c r="BE32" s="297">
        <v>0.76111716900000004</v>
      </c>
      <c r="BF32" s="297">
        <v>0.76415156699999998</v>
      </c>
      <c r="BG32" s="297">
        <v>0.77169841100000003</v>
      </c>
      <c r="BH32" s="297">
        <v>0.78357453700000002</v>
      </c>
      <c r="BI32" s="297">
        <v>0.77470179699999997</v>
      </c>
      <c r="BJ32" s="297">
        <v>0.74990946400000003</v>
      </c>
      <c r="BK32" s="297">
        <v>0.73487276000000001</v>
      </c>
      <c r="BL32" s="297">
        <v>0.75340142799999998</v>
      </c>
      <c r="BM32" s="297">
        <v>0.76558006499999998</v>
      </c>
      <c r="BN32" s="297">
        <v>0.75782287800000003</v>
      </c>
      <c r="BO32" s="297">
        <v>0.77275848499999999</v>
      </c>
      <c r="BP32" s="297">
        <v>0.77959821500000004</v>
      </c>
      <c r="BQ32" s="297">
        <v>0.76937057600000003</v>
      </c>
      <c r="BR32" s="297">
        <v>0.77243788099999999</v>
      </c>
      <c r="BS32" s="297">
        <v>0.78006656100000005</v>
      </c>
      <c r="BT32" s="297">
        <v>0.79207147200000005</v>
      </c>
      <c r="BU32" s="297">
        <v>0.783102517</v>
      </c>
      <c r="BV32" s="297">
        <v>0.75804133900000004</v>
      </c>
    </row>
    <row r="33" spans="1:74" ht="11.15" customHeight="1" x14ac:dyDescent="0.25">
      <c r="A33" s="127" t="s">
        <v>279</v>
      </c>
      <c r="B33" s="135" t="s">
        <v>265</v>
      </c>
      <c r="C33" s="202">
        <v>13.704986995000001</v>
      </c>
      <c r="D33" s="202">
        <v>14.12066899</v>
      </c>
      <c r="E33" s="202">
        <v>14.035801364999999</v>
      </c>
      <c r="F33" s="202">
        <v>14.328588899</v>
      </c>
      <c r="G33" s="202">
        <v>14.122896368999999</v>
      </c>
      <c r="H33" s="202">
        <v>13.96426941</v>
      </c>
      <c r="I33" s="202">
        <v>13.909937469999999</v>
      </c>
      <c r="J33" s="202">
        <v>13.484102478000001</v>
      </c>
      <c r="K33" s="202">
        <v>14.217037967</v>
      </c>
      <c r="L33" s="202">
        <v>13.384843639</v>
      </c>
      <c r="M33" s="202">
        <v>14.225978738</v>
      </c>
      <c r="N33" s="202">
        <v>14.624727419999999</v>
      </c>
      <c r="O33" s="202">
        <v>14.121013649</v>
      </c>
      <c r="P33" s="202">
        <v>14.549314029</v>
      </c>
      <c r="Q33" s="202">
        <v>14.461870174</v>
      </c>
      <c r="R33" s="202">
        <v>14.763545525</v>
      </c>
      <c r="S33" s="202">
        <v>14.551609021999999</v>
      </c>
      <c r="T33" s="202">
        <v>14.388166804999999</v>
      </c>
      <c r="U33" s="202">
        <v>14.332185572</v>
      </c>
      <c r="V33" s="202">
        <v>13.893423993000001</v>
      </c>
      <c r="W33" s="202">
        <v>14.648608369</v>
      </c>
      <c r="X33" s="202">
        <v>13.791152067000001</v>
      </c>
      <c r="Y33" s="202">
        <v>14.657820544</v>
      </c>
      <c r="Z33" s="202">
        <v>15.068673585000001</v>
      </c>
      <c r="AA33" s="202">
        <v>14.936140590000001</v>
      </c>
      <c r="AB33" s="202">
        <v>15.389164348</v>
      </c>
      <c r="AC33" s="202">
        <v>15.29667285</v>
      </c>
      <c r="AD33" s="202">
        <v>15.615762226999999</v>
      </c>
      <c r="AE33" s="202">
        <v>15.391591818</v>
      </c>
      <c r="AF33" s="202">
        <v>15.218714998999999</v>
      </c>
      <c r="AG33" s="202">
        <v>15.159502283</v>
      </c>
      <c r="AH33" s="202">
        <v>14.695413458999999</v>
      </c>
      <c r="AI33" s="202">
        <v>15.494190394</v>
      </c>
      <c r="AJ33" s="202">
        <v>14.587237947</v>
      </c>
      <c r="AK33" s="202">
        <v>15.503934336</v>
      </c>
      <c r="AL33" s="202">
        <v>15.938503620000001</v>
      </c>
      <c r="AM33" s="202">
        <v>14.85284482</v>
      </c>
      <c r="AN33" s="202">
        <v>15.29718282</v>
      </c>
      <c r="AO33" s="202">
        <v>15.200025950000001</v>
      </c>
      <c r="AP33" s="202">
        <v>15.51105765</v>
      </c>
      <c r="AQ33" s="202">
        <v>15.28283251</v>
      </c>
      <c r="AR33" s="202">
        <v>15.105299069999999</v>
      </c>
      <c r="AS33" s="202">
        <v>15.0403448</v>
      </c>
      <c r="AT33" s="202">
        <v>14.57344556</v>
      </c>
      <c r="AU33" s="202">
        <v>15.35942667</v>
      </c>
      <c r="AV33" s="202">
        <v>14.452684550000001</v>
      </c>
      <c r="AW33" s="202">
        <v>15.35526261</v>
      </c>
      <c r="AX33" s="202">
        <v>15.77924301</v>
      </c>
      <c r="AY33" s="202">
        <v>15.561634639999999</v>
      </c>
      <c r="AZ33" s="202">
        <v>16.017902840000001</v>
      </c>
      <c r="BA33" s="202">
        <v>15.918137359999999</v>
      </c>
      <c r="BB33" s="297">
        <v>16.237520079999999</v>
      </c>
      <c r="BC33" s="297">
        <v>16.003167229999999</v>
      </c>
      <c r="BD33" s="297">
        <v>15.82086713</v>
      </c>
      <c r="BE33" s="297">
        <v>15.754168870000001</v>
      </c>
      <c r="BF33" s="297">
        <v>15.274733680000001</v>
      </c>
      <c r="BG33" s="297">
        <v>16.081817900000001</v>
      </c>
      <c r="BH33" s="297">
        <v>15.15073031</v>
      </c>
      <c r="BI33" s="297">
        <v>16.07754203</v>
      </c>
      <c r="BJ33" s="297">
        <v>16.512906050000002</v>
      </c>
      <c r="BK33" s="297">
        <v>15.93786087</v>
      </c>
      <c r="BL33" s="297">
        <v>16.406281750000002</v>
      </c>
      <c r="BM33" s="297">
        <v>16.303859020000001</v>
      </c>
      <c r="BN33" s="297">
        <v>16.631748479999999</v>
      </c>
      <c r="BO33" s="297">
        <v>16.39115365</v>
      </c>
      <c r="BP33" s="297">
        <v>16.203997999999999</v>
      </c>
      <c r="BQ33" s="297">
        <v>16.135523240000001</v>
      </c>
      <c r="BR33" s="297">
        <v>15.64331833</v>
      </c>
      <c r="BS33" s="297">
        <v>16.471899180000001</v>
      </c>
      <c r="BT33" s="297">
        <v>15.516012140000001</v>
      </c>
      <c r="BU33" s="297">
        <v>16.46750943</v>
      </c>
      <c r="BV33" s="297">
        <v>16.914469329999999</v>
      </c>
    </row>
    <row r="34" spans="1:74" ht="11.15" customHeight="1" x14ac:dyDescent="0.25">
      <c r="A34" s="127" t="s">
        <v>280</v>
      </c>
      <c r="B34" s="135" t="s">
        <v>266</v>
      </c>
      <c r="C34" s="202">
        <v>13.649099236</v>
      </c>
      <c r="D34" s="202">
        <v>13.398484756</v>
      </c>
      <c r="E34" s="202">
        <v>13.884813417</v>
      </c>
      <c r="F34" s="202">
        <v>13.739710017</v>
      </c>
      <c r="G34" s="202">
        <v>13.961037443</v>
      </c>
      <c r="H34" s="202">
        <v>13.620292806</v>
      </c>
      <c r="I34" s="202">
        <v>13.713397843999999</v>
      </c>
      <c r="J34" s="202">
        <v>13.586823752999999</v>
      </c>
      <c r="K34" s="202">
        <v>13.264037438000001</v>
      </c>
      <c r="L34" s="202">
        <v>13.625962205</v>
      </c>
      <c r="M34" s="202">
        <v>13.907521865</v>
      </c>
      <c r="N34" s="202">
        <v>13.973382994</v>
      </c>
      <c r="O34" s="202">
        <v>12.167054814</v>
      </c>
      <c r="P34" s="202">
        <v>12.505555366999999</v>
      </c>
      <c r="Q34" s="202">
        <v>12.471844529</v>
      </c>
      <c r="R34" s="202">
        <v>12.423166876</v>
      </c>
      <c r="S34" s="202">
        <v>12.485227476</v>
      </c>
      <c r="T34" s="202">
        <v>12.411479927</v>
      </c>
      <c r="U34" s="202">
        <v>12.170379754000001</v>
      </c>
      <c r="V34" s="202">
        <v>12.072539376</v>
      </c>
      <c r="W34" s="202">
        <v>12.145433349999999</v>
      </c>
      <c r="X34" s="202">
        <v>12.279473031</v>
      </c>
      <c r="Y34" s="202">
        <v>12.469387346</v>
      </c>
      <c r="Z34" s="202">
        <v>12.518374382999999</v>
      </c>
      <c r="AA34" s="202">
        <v>12.964710312999999</v>
      </c>
      <c r="AB34" s="202">
        <v>13.319652785000001</v>
      </c>
      <c r="AC34" s="202">
        <v>13.284675806999999</v>
      </c>
      <c r="AD34" s="202">
        <v>13.233718716</v>
      </c>
      <c r="AE34" s="202">
        <v>13.299122934</v>
      </c>
      <c r="AF34" s="202">
        <v>13.221734993</v>
      </c>
      <c r="AG34" s="202">
        <v>12.968381544</v>
      </c>
      <c r="AH34" s="202">
        <v>12.865736746</v>
      </c>
      <c r="AI34" s="202">
        <v>12.942194386000001</v>
      </c>
      <c r="AJ34" s="202">
        <v>13.083459884</v>
      </c>
      <c r="AK34" s="202">
        <v>13.282523696</v>
      </c>
      <c r="AL34" s="202">
        <v>13.334217185</v>
      </c>
      <c r="AM34" s="202">
        <v>13.397347319</v>
      </c>
      <c r="AN34" s="202">
        <v>13.930875576</v>
      </c>
      <c r="AO34" s="202">
        <v>13.949657583</v>
      </c>
      <c r="AP34" s="202">
        <v>13.718257497</v>
      </c>
      <c r="AQ34" s="202">
        <v>13.665098854</v>
      </c>
      <c r="AR34" s="202">
        <v>13.907495473000001</v>
      </c>
      <c r="AS34" s="202">
        <v>13.390087865</v>
      </c>
      <c r="AT34" s="202">
        <v>13.437891155999999</v>
      </c>
      <c r="AU34" s="202">
        <v>13.439461138</v>
      </c>
      <c r="AV34" s="202">
        <v>13.537949403000001</v>
      </c>
      <c r="AW34" s="202">
        <v>13.930055367</v>
      </c>
      <c r="AX34" s="202">
        <v>14.080102782000001</v>
      </c>
      <c r="AY34" s="202">
        <v>13.799506329</v>
      </c>
      <c r="AZ34" s="202">
        <v>14.448463684</v>
      </c>
      <c r="BA34" s="202">
        <v>14.469831406999999</v>
      </c>
      <c r="BB34" s="297">
        <v>14.259845367</v>
      </c>
      <c r="BC34" s="297">
        <v>14.379497978</v>
      </c>
      <c r="BD34" s="297">
        <v>14.227855409</v>
      </c>
      <c r="BE34" s="297">
        <v>13.792348424</v>
      </c>
      <c r="BF34" s="297">
        <v>13.644140824999999</v>
      </c>
      <c r="BG34" s="297">
        <v>13.697132401999999</v>
      </c>
      <c r="BH34" s="297">
        <v>13.767779007</v>
      </c>
      <c r="BI34" s="297">
        <v>14.070730295000001</v>
      </c>
      <c r="BJ34" s="297">
        <v>14.194737687</v>
      </c>
      <c r="BK34" s="297">
        <v>14.591573588999999</v>
      </c>
      <c r="BL34" s="297">
        <v>15.020649696</v>
      </c>
      <c r="BM34" s="297">
        <v>15.042384581</v>
      </c>
      <c r="BN34" s="297">
        <v>14.824854608000001</v>
      </c>
      <c r="BO34" s="297">
        <v>14.949865371</v>
      </c>
      <c r="BP34" s="297">
        <v>14.791855625</v>
      </c>
      <c r="BQ34" s="297">
        <v>14.337243744</v>
      </c>
      <c r="BR34" s="297">
        <v>14.181954988999999</v>
      </c>
      <c r="BS34" s="297">
        <v>14.238881255000001</v>
      </c>
      <c r="BT34" s="297">
        <v>14.315416777999999</v>
      </c>
      <c r="BU34" s="297">
        <v>14.632453249999999</v>
      </c>
      <c r="BV34" s="297">
        <v>14.761377945</v>
      </c>
    </row>
    <row r="35" spans="1:74" ht="11.15" customHeight="1" x14ac:dyDescent="0.25">
      <c r="A35" s="127" t="s">
        <v>281</v>
      </c>
      <c r="B35" s="135" t="s">
        <v>267</v>
      </c>
      <c r="C35" s="202">
        <v>18.968864887999999</v>
      </c>
      <c r="D35" s="202">
        <v>19.217101438</v>
      </c>
      <c r="E35" s="202">
        <v>19.263313853</v>
      </c>
      <c r="F35" s="202">
        <v>19.421238863999999</v>
      </c>
      <c r="G35" s="202">
        <v>19.872362757000001</v>
      </c>
      <c r="H35" s="202">
        <v>20.460209120999998</v>
      </c>
      <c r="I35" s="202">
        <v>20.300986272999999</v>
      </c>
      <c r="J35" s="202">
        <v>20.420662254</v>
      </c>
      <c r="K35" s="202">
        <v>20.252843044999999</v>
      </c>
      <c r="L35" s="202">
        <v>20.053792344000001</v>
      </c>
      <c r="M35" s="202">
        <v>19.572844425</v>
      </c>
      <c r="N35" s="202">
        <v>19.642870053999999</v>
      </c>
      <c r="O35" s="202">
        <v>16.829083399999998</v>
      </c>
      <c r="P35" s="202">
        <v>17.042450552999998</v>
      </c>
      <c r="Q35" s="202">
        <v>17.092810187000001</v>
      </c>
      <c r="R35" s="202">
        <v>17.229773475999998</v>
      </c>
      <c r="S35" s="202">
        <v>17.650802934000001</v>
      </c>
      <c r="T35" s="202">
        <v>18.164914219</v>
      </c>
      <c r="U35" s="202">
        <v>18.013388454000001</v>
      </c>
      <c r="V35" s="202">
        <v>18.126572603</v>
      </c>
      <c r="W35" s="202">
        <v>17.967485814</v>
      </c>
      <c r="X35" s="202">
        <v>17.808126132999998</v>
      </c>
      <c r="Y35" s="202">
        <v>17.370513205000002</v>
      </c>
      <c r="Z35" s="202">
        <v>17.421126002000001</v>
      </c>
      <c r="AA35" s="202">
        <v>17.720228627000001</v>
      </c>
      <c r="AB35" s="202">
        <v>17.944403627</v>
      </c>
      <c r="AC35" s="202">
        <v>17.989532088000001</v>
      </c>
      <c r="AD35" s="202">
        <v>18.135008940999999</v>
      </c>
      <c r="AE35" s="202">
        <v>18.564106508999998</v>
      </c>
      <c r="AF35" s="202">
        <v>19.112205376999999</v>
      </c>
      <c r="AG35" s="202">
        <v>18.957468102</v>
      </c>
      <c r="AH35" s="202">
        <v>19.068358636999999</v>
      </c>
      <c r="AI35" s="202">
        <v>18.90355778</v>
      </c>
      <c r="AJ35" s="202">
        <v>18.733623067</v>
      </c>
      <c r="AK35" s="202">
        <v>18.284921982</v>
      </c>
      <c r="AL35" s="202">
        <v>18.345149971000001</v>
      </c>
      <c r="AM35" s="202">
        <v>18.886783642000001</v>
      </c>
      <c r="AN35" s="202">
        <v>19.016582407000001</v>
      </c>
      <c r="AO35" s="202">
        <v>18.75870218</v>
      </c>
      <c r="AP35" s="202">
        <v>18.865348360999999</v>
      </c>
      <c r="AQ35" s="202">
        <v>19.400069846000001</v>
      </c>
      <c r="AR35" s="202">
        <v>19.915929340999998</v>
      </c>
      <c r="AS35" s="202">
        <v>19.743274588999999</v>
      </c>
      <c r="AT35" s="202">
        <v>19.964444831000002</v>
      </c>
      <c r="AU35" s="202">
        <v>19.871382653000001</v>
      </c>
      <c r="AV35" s="202">
        <v>19.364292599999999</v>
      </c>
      <c r="AW35" s="202">
        <v>19.023598951</v>
      </c>
      <c r="AX35" s="202">
        <v>19.504677989000001</v>
      </c>
      <c r="AY35" s="202">
        <v>19.297357826999999</v>
      </c>
      <c r="AZ35" s="202">
        <v>19.469596919000001</v>
      </c>
      <c r="BA35" s="202">
        <v>19.157490212999999</v>
      </c>
      <c r="BB35" s="297">
        <v>19.132746268999998</v>
      </c>
      <c r="BC35" s="297">
        <v>19.526344522999999</v>
      </c>
      <c r="BD35" s="297">
        <v>20.297946592999999</v>
      </c>
      <c r="BE35" s="297">
        <v>20.113831067</v>
      </c>
      <c r="BF35" s="297">
        <v>20.244078698999999</v>
      </c>
      <c r="BG35" s="297">
        <v>20.200003808999998</v>
      </c>
      <c r="BH35" s="297">
        <v>19.744111097000001</v>
      </c>
      <c r="BI35" s="297">
        <v>19.505361727</v>
      </c>
      <c r="BJ35" s="297">
        <v>19.8960212</v>
      </c>
      <c r="BK35" s="297">
        <v>19.876956595999999</v>
      </c>
      <c r="BL35" s="297">
        <v>20.082947287</v>
      </c>
      <c r="BM35" s="297">
        <v>19.593547127000001</v>
      </c>
      <c r="BN35" s="297">
        <v>19.488245990999999</v>
      </c>
      <c r="BO35" s="297">
        <v>19.890486129999999</v>
      </c>
      <c r="BP35" s="297">
        <v>20.677311517</v>
      </c>
      <c r="BQ35" s="297">
        <v>20.488549958</v>
      </c>
      <c r="BR35" s="297">
        <v>20.621170783</v>
      </c>
      <c r="BS35" s="297">
        <v>20.576039945000002</v>
      </c>
      <c r="BT35" s="297">
        <v>20.109919807000001</v>
      </c>
      <c r="BU35" s="297">
        <v>19.841156455</v>
      </c>
      <c r="BV35" s="297">
        <v>20.298935918000002</v>
      </c>
    </row>
    <row r="36" spans="1:74" ht="11.15" customHeight="1" x14ac:dyDescent="0.25">
      <c r="A36" s="127" t="s">
        <v>283</v>
      </c>
      <c r="B36" s="135" t="s">
        <v>216</v>
      </c>
      <c r="C36" s="202">
        <v>99.587124031000002</v>
      </c>
      <c r="D36" s="202">
        <v>100.61978653</v>
      </c>
      <c r="E36" s="202">
        <v>99.470282578999999</v>
      </c>
      <c r="F36" s="202">
        <v>100.41865237</v>
      </c>
      <c r="G36" s="202">
        <v>100.22637269000001</v>
      </c>
      <c r="H36" s="202">
        <v>101.21016993000001</v>
      </c>
      <c r="I36" s="202">
        <v>102.29971777999999</v>
      </c>
      <c r="J36" s="202">
        <v>102.24712864</v>
      </c>
      <c r="K36" s="202">
        <v>101.01184252</v>
      </c>
      <c r="L36" s="202">
        <v>100.54910357999999</v>
      </c>
      <c r="M36" s="202">
        <v>101.33087449999999</v>
      </c>
      <c r="N36" s="202">
        <v>101.7577682</v>
      </c>
      <c r="O36" s="202">
        <v>94.075222170000004</v>
      </c>
      <c r="P36" s="202">
        <v>96.420311419000001</v>
      </c>
      <c r="Q36" s="202">
        <v>92.280046119000005</v>
      </c>
      <c r="R36" s="202">
        <v>84.396057494000004</v>
      </c>
      <c r="S36" s="202">
        <v>86.945424059999993</v>
      </c>
      <c r="T36" s="202">
        <v>90.630863966999996</v>
      </c>
      <c r="U36" s="202">
        <v>92.083170288000005</v>
      </c>
      <c r="V36" s="202">
        <v>91.426233299000003</v>
      </c>
      <c r="W36" s="202">
        <v>92.845878431000003</v>
      </c>
      <c r="X36" s="202">
        <v>91.878365789</v>
      </c>
      <c r="Y36" s="202">
        <v>92.586495025999994</v>
      </c>
      <c r="Z36" s="202">
        <v>93.456625986000006</v>
      </c>
      <c r="AA36" s="202">
        <v>92.487649731999994</v>
      </c>
      <c r="AB36" s="202">
        <v>93.890756760000002</v>
      </c>
      <c r="AC36" s="202">
        <v>95.497799006999998</v>
      </c>
      <c r="AD36" s="202">
        <v>95.469980746000005</v>
      </c>
      <c r="AE36" s="202">
        <v>95.876156789999996</v>
      </c>
      <c r="AF36" s="202">
        <v>98.666093704000005</v>
      </c>
      <c r="AG36" s="202">
        <v>98.265347742000003</v>
      </c>
      <c r="AH36" s="202">
        <v>98.071043630999995</v>
      </c>
      <c r="AI36" s="202">
        <v>99.037445513999998</v>
      </c>
      <c r="AJ36" s="202">
        <v>97.975390185999998</v>
      </c>
      <c r="AK36" s="202">
        <v>99.266823842999997</v>
      </c>
      <c r="AL36" s="202">
        <v>100.78861438</v>
      </c>
      <c r="AM36" s="202">
        <v>96.553052249999993</v>
      </c>
      <c r="AN36" s="202">
        <v>100.14724262</v>
      </c>
      <c r="AO36" s="202">
        <v>99.039890775000003</v>
      </c>
      <c r="AP36" s="202">
        <v>97.805558055999995</v>
      </c>
      <c r="AQ36" s="202">
        <v>98.612307978999993</v>
      </c>
      <c r="AR36" s="202">
        <v>100.64050666</v>
      </c>
      <c r="AS36" s="202">
        <v>99.977470256000004</v>
      </c>
      <c r="AT36" s="202">
        <v>100.55658106</v>
      </c>
      <c r="AU36" s="202">
        <v>100.66855461</v>
      </c>
      <c r="AV36" s="202">
        <v>98.183513731000005</v>
      </c>
      <c r="AW36" s="202">
        <v>100.12475345</v>
      </c>
      <c r="AX36" s="202">
        <v>100.925997</v>
      </c>
      <c r="AY36" s="202">
        <v>98.179617050999994</v>
      </c>
      <c r="AZ36" s="202">
        <v>101.32274949000001</v>
      </c>
      <c r="BA36" s="202">
        <v>100.53804574999999</v>
      </c>
      <c r="BB36" s="297">
        <v>99.991464976000003</v>
      </c>
      <c r="BC36" s="297">
        <v>100.23788247</v>
      </c>
      <c r="BD36" s="297">
        <v>101.88177822999999</v>
      </c>
      <c r="BE36" s="297">
        <v>101.32886526999999</v>
      </c>
      <c r="BF36" s="297">
        <v>101.14461351</v>
      </c>
      <c r="BG36" s="297">
        <v>101.60852067</v>
      </c>
      <c r="BH36" s="297">
        <v>100.20878417999999</v>
      </c>
      <c r="BI36" s="297">
        <v>101.31160052</v>
      </c>
      <c r="BJ36" s="297">
        <v>102.76495767999999</v>
      </c>
      <c r="BK36" s="297">
        <v>100.84412387</v>
      </c>
      <c r="BL36" s="297">
        <v>103.73169826</v>
      </c>
      <c r="BM36" s="297">
        <v>102.29984234</v>
      </c>
      <c r="BN36" s="297">
        <v>101.78844915000001</v>
      </c>
      <c r="BO36" s="297">
        <v>101.93518947</v>
      </c>
      <c r="BP36" s="297">
        <v>103.41770219</v>
      </c>
      <c r="BQ36" s="297">
        <v>103.07623318</v>
      </c>
      <c r="BR36" s="297">
        <v>102.87276926</v>
      </c>
      <c r="BS36" s="297">
        <v>103.38797304000001</v>
      </c>
      <c r="BT36" s="297">
        <v>101.88396312</v>
      </c>
      <c r="BU36" s="297">
        <v>102.918126</v>
      </c>
      <c r="BV36" s="297">
        <v>104.53579383</v>
      </c>
    </row>
    <row r="37" spans="1:74" ht="11.15" customHeight="1" x14ac:dyDescent="0.25">
      <c r="B37" s="135"/>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97"/>
      <c r="BC37" s="297"/>
      <c r="BD37" s="297"/>
      <c r="BE37" s="297"/>
      <c r="BF37" s="297"/>
      <c r="BG37" s="297"/>
      <c r="BH37" s="297"/>
      <c r="BI37" s="297"/>
      <c r="BJ37" s="297"/>
      <c r="BK37" s="297"/>
      <c r="BL37" s="297"/>
      <c r="BM37" s="297"/>
      <c r="BN37" s="297"/>
      <c r="BO37" s="297"/>
      <c r="BP37" s="297"/>
      <c r="BQ37" s="297"/>
      <c r="BR37" s="297"/>
      <c r="BS37" s="297"/>
      <c r="BT37" s="297"/>
      <c r="BU37" s="297"/>
      <c r="BV37" s="297"/>
    </row>
    <row r="38" spans="1:74" ht="11.15" customHeight="1" x14ac:dyDescent="0.25">
      <c r="B38" s="204" t="s">
        <v>960</v>
      </c>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97"/>
      <c r="BC38" s="297"/>
      <c r="BD38" s="297"/>
      <c r="BE38" s="297"/>
      <c r="BF38" s="297"/>
      <c r="BG38" s="297"/>
      <c r="BH38" s="297"/>
      <c r="BI38" s="297"/>
      <c r="BJ38" s="297"/>
      <c r="BK38" s="297"/>
      <c r="BL38" s="297"/>
      <c r="BM38" s="297"/>
      <c r="BN38" s="297"/>
      <c r="BO38" s="297"/>
      <c r="BP38" s="297"/>
      <c r="BQ38" s="297"/>
      <c r="BR38" s="297"/>
      <c r="BS38" s="297"/>
      <c r="BT38" s="297"/>
      <c r="BU38" s="297"/>
      <c r="BV38" s="297"/>
    </row>
    <row r="39" spans="1:74" ht="11.15" customHeight="1" x14ac:dyDescent="0.25">
      <c r="A39" s="127" t="s">
        <v>299</v>
      </c>
      <c r="B39" s="135" t="s">
        <v>546</v>
      </c>
      <c r="C39" s="202">
        <v>-0.19597212903</v>
      </c>
      <c r="D39" s="202">
        <v>0.59685264285999995</v>
      </c>
      <c r="E39" s="202">
        <v>0.10014383871</v>
      </c>
      <c r="F39" s="202">
        <v>-0.59614259999999997</v>
      </c>
      <c r="G39" s="202">
        <v>-1.2813444839000001</v>
      </c>
      <c r="H39" s="202">
        <v>9.8582600000000006E-2</v>
      </c>
      <c r="I39" s="202">
        <v>-0.15832625806</v>
      </c>
      <c r="J39" s="202">
        <v>0.27064506451999998</v>
      </c>
      <c r="K39" s="202">
        <v>7.6594599999999999E-2</v>
      </c>
      <c r="L39" s="202">
        <v>0.53171080645000002</v>
      </c>
      <c r="M39" s="202">
        <v>0.28390029999999999</v>
      </c>
      <c r="N39" s="202">
        <v>4.3810096774000003E-2</v>
      </c>
      <c r="O39" s="202">
        <v>-0.58108270967999998</v>
      </c>
      <c r="P39" s="202">
        <v>0.59243124138000003</v>
      </c>
      <c r="Q39" s="202">
        <v>-1.4196558065</v>
      </c>
      <c r="R39" s="202">
        <v>-2.6578777332999999</v>
      </c>
      <c r="S39" s="202">
        <v>-1.2625525484</v>
      </c>
      <c r="T39" s="202">
        <v>-1.1053888999999999</v>
      </c>
      <c r="U39" s="202">
        <v>0.11606909677</v>
      </c>
      <c r="V39" s="202">
        <v>0.80709600000000004</v>
      </c>
      <c r="W39" s="202">
        <v>0.65802563332999997</v>
      </c>
      <c r="X39" s="202">
        <v>1.3058708387</v>
      </c>
      <c r="Y39" s="202">
        <v>-6.4125199999999993E-2</v>
      </c>
      <c r="Z39" s="202">
        <v>1.4637193226</v>
      </c>
      <c r="AA39" s="202">
        <v>0.20146358065</v>
      </c>
      <c r="AB39" s="202">
        <v>1.2266935714</v>
      </c>
      <c r="AC39" s="202">
        <v>-0.25420290323</v>
      </c>
      <c r="AD39" s="202">
        <v>0.54937383333000001</v>
      </c>
      <c r="AE39" s="202">
        <v>2.5406129031999999E-2</v>
      </c>
      <c r="AF39" s="202">
        <v>0.95948073332999995</v>
      </c>
      <c r="AG39" s="202">
        <v>0.10481441934999999</v>
      </c>
      <c r="AH39" s="202">
        <v>0.90041977418999997</v>
      </c>
      <c r="AI39" s="202">
        <v>9.3268133333000006E-2</v>
      </c>
      <c r="AJ39" s="202">
        <v>0.16434712903000001</v>
      </c>
      <c r="AK39" s="202">
        <v>0.94660129999999998</v>
      </c>
      <c r="AL39" s="202">
        <v>1.3845306128999999</v>
      </c>
      <c r="AM39" s="202">
        <v>0.45130399999999998</v>
      </c>
      <c r="AN39" s="202">
        <v>1.2136417500000001</v>
      </c>
      <c r="AO39" s="202">
        <v>0.79459358064999996</v>
      </c>
      <c r="AP39" s="202">
        <v>0.6108053</v>
      </c>
      <c r="AQ39" s="202">
        <v>0.18730190323000001</v>
      </c>
      <c r="AR39" s="202">
        <v>0.75221763333000002</v>
      </c>
      <c r="AS39" s="202">
        <v>-0.33696545161000002</v>
      </c>
      <c r="AT39" s="202">
        <v>0.83851270968000002</v>
      </c>
      <c r="AU39" s="202">
        <v>0.86623673332999995</v>
      </c>
      <c r="AV39" s="202">
        <v>7.0567000000000005E-2</v>
      </c>
      <c r="AW39" s="202">
        <v>0.49283923333000001</v>
      </c>
      <c r="AX39" s="202">
        <v>0.67160116129000003</v>
      </c>
      <c r="AY39" s="202">
        <v>-1.0480861290000001</v>
      </c>
      <c r="AZ39" s="202">
        <v>0.50509929642999996</v>
      </c>
      <c r="BA39" s="202">
        <v>0.98382789675000004</v>
      </c>
      <c r="BB39" s="297">
        <v>-0.45557143663999999</v>
      </c>
      <c r="BC39" s="297">
        <v>-0.55845161290000001</v>
      </c>
      <c r="BD39" s="297">
        <v>0.12133333333</v>
      </c>
      <c r="BE39" s="297">
        <v>-0.33209677419</v>
      </c>
      <c r="BF39" s="297">
        <v>-0.21612903225999999</v>
      </c>
      <c r="BG39" s="297">
        <v>-0.21990000000000001</v>
      </c>
      <c r="BH39" s="297">
        <v>0.35674193547999999</v>
      </c>
      <c r="BI39" s="297">
        <v>9.0200000000000002E-2</v>
      </c>
      <c r="BJ39" s="297">
        <v>0.58780645161</v>
      </c>
      <c r="BK39" s="297">
        <v>-0.51538709677000005</v>
      </c>
      <c r="BL39" s="297">
        <v>0.4985862069</v>
      </c>
      <c r="BM39" s="297">
        <v>-0.11603225806</v>
      </c>
      <c r="BN39" s="297">
        <v>-0.50353333333000005</v>
      </c>
      <c r="BO39" s="297">
        <v>-0.76735483870999999</v>
      </c>
      <c r="BP39" s="297">
        <v>-2.8899999999999999E-2</v>
      </c>
      <c r="BQ39" s="297">
        <v>1.8064516129000001E-2</v>
      </c>
      <c r="BR39" s="297">
        <v>-9.9419354838999996E-2</v>
      </c>
      <c r="BS39" s="297">
        <v>2.4033333333E-2</v>
      </c>
      <c r="BT39" s="297">
        <v>0.45170967742000001</v>
      </c>
      <c r="BU39" s="297">
        <v>0.10066666667</v>
      </c>
      <c r="BV39" s="297">
        <v>0.55780645160999998</v>
      </c>
    </row>
    <row r="40" spans="1:74" ht="11.15" customHeight="1" x14ac:dyDescent="0.25">
      <c r="A40" s="127" t="s">
        <v>300</v>
      </c>
      <c r="B40" s="135" t="s">
        <v>547</v>
      </c>
      <c r="C40" s="202">
        <v>-2.4225806451999999E-2</v>
      </c>
      <c r="D40" s="202">
        <v>-0.46692857142999999</v>
      </c>
      <c r="E40" s="202">
        <v>1.0999999999999999E-2</v>
      </c>
      <c r="F40" s="202">
        <v>0.45803333333000001</v>
      </c>
      <c r="G40" s="202">
        <v>-9.3645161290000001E-2</v>
      </c>
      <c r="H40" s="202">
        <v>-0.33833333332999999</v>
      </c>
      <c r="I40" s="202">
        <v>-0.50712903225999995</v>
      </c>
      <c r="J40" s="202">
        <v>-1.1028064516</v>
      </c>
      <c r="K40" s="202">
        <v>1.1488</v>
      </c>
      <c r="L40" s="202">
        <v>1.2142903225999999</v>
      </c>
      <c r="M40" s="202">
        <v>-0.34499999999999997</v>
      </c>
      <c r="N40" s="202">
        <v>0.23761290323000001</v>
      </c>
      <c r="O40" s="202">
        <v>-0.22109677419000001</v>
      </c>
      <c r="P40" s="202">
        <v>0.29775862068999998</v>
      </c>
      <c r="Q40" s="202">
        <v>-1.6855806451999999</v>
      </c>
      <c r="R40" s="202">
        <v>-2.3677333332999999</v>
      </c>
      <c r="S40" s="202">
        <v>-1.8788064516</v>
      </c>
      <c r="T40" s="202">
        <v>0.82316666667000005</v>
      </c>
      <c r="U40" s="202">
        <v>-0.27374193547999998</v>
      </c>
      <c r="V40" s="202">
        <v>-0.43158064516</v>
      </c>
      <c r="W40" s="202">
        <v>0.76133333332999997</v>
      </c>
      <c r="X40" s="202">
        <v>0.49525806451999999</v>
      </c>
      <c r="Y40" s="202">
        <v>0.70023333333000004</v>
      </c>
      <c r="Z40" s="202">
        <v>0.88958064516000002</v>
      </c>
      <c r="AA40" s="202">
        <v>-0.50958064516000001</v>
      </c>
      <c r="AB40" s="202">
        <v>1.2494642857</v>
      </c>
      <c r="AC40" s="202">
        <v>1.9500967741999999</v>
      </c>
      <c r="AD40" s="202">
        <v>-0.27210000000000001</v>
      </c>
      <c r="AE40" s="202">
        <v>-0.47341935483999997</v>
      </c>
      <c r="AF40" s="202">
        <v>1.1883999999999999</v>
      </c>
      <c r="AG40" s="202">
        <v>0.83693548387000005</v>
      </c>
      <c r="AH40" s="202">
        <v>0.13100000000000001</v>
      </c>
      <c r="AI40" s="202">
        <v>1.7837666667000001</v>
      </c>
      <c r="AJ40" s="202">
        <v>0.27977419354999999</v>
      </c>
      <c r="AK40" s="202">
        <v>6.9466666666999993E-2</v>
      </c>
      <c r="AL40" s="202">
        <v>1.8054838710000001</v>
      </c>
      <c r="AM40" s="202">
        <v>-0.44151612902999998</v>
      </c>
      <c r="AN40" s="202">
        <v>0.106</v>
      </c>
      <c r="AO40" s="202">
        <v>7.2645161289999996E-2</v>
      </c>
      <c r="AP40" s="202">
        <v>-1.7039</v>
      </c>
      <c r="AQ40" s="202">
        <v>0.21929032258</v>
      </c>
      <c r="AR40" s="202">
        <v>0.60560000000000003</v>
      </c>
      <c r="AS40" s="202">
        <v>-0.59964516129000001</v>
      </c>
      <c r="AT40" s="202">
        <v>-7.8387096774000006E-2</v>
      </c>
      <c r="AU40" s="202">
        <v>-0.76466666667000005</v>
      </c>
      <c r="AV40" s="202">
        <v>-0.53325806452000002</v>
      </c>
      <c r="AW40" s="202">
        <v>-0.4047</v>
      </c>
      <c r="AX40" s="202">
        <v>5.8503860759E-2</v>
      </c>
      <c r="AY40" s="202">
        <v>-0.48206371034000001</v>
      </c>
      <c r="AZ40" s="202">
        <v>-0.10582946416</v>
      </c>
      <c r="BA40" s="202">
        <v>-0.53727939041999995</v>
      </c>
      <c r="BB40" s="297">
        <v>-0.2087478552</v>
      </c>
      <c r="BC40" s="297">
        <v>-2.7292778738000002E-2</v>
      </c>
      <c r="BD40" s="297">
        <v>0.11864679253</v>
      </c>
      <c r="BE40" s="297">
        <v>1.0899266639999999E-3</v>
      </c>
      <c r="BF40" s="297">
        <v>-5.6755021442000002E-2</v>
      </c>
      <c r="BG40" s="297">
        <v>0.17172987896</v>
      </c>
      <c r="BH40" s="297">
        <v>-0.50746642262999997</v>
      </c>
      <c r="BI40" s="297">
        <v>-0.14686680522000001</v>
      </c>
      <c r="BJ40" s="297">
        <v>0.21452230068</v>
      </c>
      <c r="BK40" s="297">
        <v>-0.39403083298000002</v>
      </c>
      <c r="BL40" s="297">
        <v>0.25511922869999998</v>
      </c>
      <c r="BM40" s="297">
        <v>-5.0181307266000001E-2</v>
      </c>
      <c r="BN40" s="297">
        <v>-0.13357429892</v>
      </c>
      <c r="BO40" s="297">
        <v>-9.8400235197999994E-2</v>
      </c>
      <c r="BP40" s="297">
        <v>5.0656957464000002E-3</v>
      </c>
      <c r="BQ40" s="297">
        <v>-0.23974485256</v>
      </c>
      <c r="BR40" s="297">
        <v>-0.21606648635</v>
      </c>
      <c r="BS40" s="297">
        <v>-4.2444522700000001E-2</v>
      </c>
      <c r="BT40" s="297">
        <v>-0.72071975752999995</v>
      </c>
      <c r="BU40" s="297">
        <v>-0.31205290604000002</v>
      </c>
      <c r="BV40" s="297">
        <v>0.10798169034000001</v>
      </c>
    </row>
    <row r="41" spans="1:74" ht="11.15" customHeight="1" x14ac:dyDescent="0.25">
      <c r="A41" s="127" t="s">
        <v>301</v>
      </c>
      <c r="B41" s="135" t="s">
        <v>548</v>
      </c>
      <c r="C41" s="202">
        <v>-6.6108432041999995E-2</v>
      </c>
      <c r="D41" s="202">
        <v>0.80017357149000001</v>
      </c>
      <c r="E41" s="202">
        <v>-0.36046840856000001</v>
      </c>
      <c r="F41" s="202">
        <v>0.50271880006000003</v>
      </c>
      <c r="G41" s="202">
        <v>1.7400733904000001</v>
      </c>
      <c r="H41" s="202">
        <v>1.1741078676000001</v>
      </c>
      <c r="I41" s="202">
        <v>3.2047470738000001</v>
      </c>
      <c r="J41" s="202">
        <v>2.1926476036999998</v>
      </c>
      <c r="K41" s="202">
        <v>0.57271735708000004</v>
      </c>
      <c r="L41" s="202">
        <v>-2.2619758583</v>
      </c>
      <c r="M41" s="202">
        <v>-0.35620134982000001</v>
      </c>
      <c r="N41" s="202">
        <v>4.4226979803999998E-2</v>
      </c>
      <c r="O41" s="202">
        <v>-6.1267887471</v>
      </c>
      <c r="P41" s="202">
        <v>-4.2893159332000002</v>
      </c>
      <c r="Q41" s="202">
        <v>-4.6857375789000004</v>
      </c>
      <c r="R41" s="202">
        <v>-10.029779397</v>
      </c>
      <c r="S41" s="202">
        <v>1.9408581707999999</v>
      </c>
      <c r="T41" s="202">
        <v>2.6280991292999998</v>
      </c>
      <c r="U41" s="202">
        <v>2.0980195183000001</v>
      </c>
      <c r="V41" s="202">
        <v>-3.3958079582999998E-2</v>
      </c>
      <c r="W41" s="202">
        <v>0.25437538813999999</v>
      </c>
      <c r="X41" s="202">
        <v>-1.3812159073000001</v>
      </c>
      <c r="Y41" s="202">
        <v>-1.1706630736999999</v>
      </c>
      <c r="Z41" s="202">
        <v>-1.9616826141000001</v>
      </c>
      <c r="AA41" s="202">
        <v>-1.0724080394</v>
      </c>
      <c r="AB41" s="202">
        <v>0.88260220099999998</v>
      </c>
      <c r="AC41" s="202">
        <v>-2.9396576583E-2</v>
      </c>
      <c r="AD41" s="202">
        <v>1.197680423</v>
      </c>
      <c r="AE41" s="202">
        <v>1.3754116956</v>
      </c>
      <c r="AF41" s="202">
        <v>0.99472921888999999</v>
      </c>
      <c r="AG41" s="202">
        <v>0.30375403418000002</v>
      </c>
      <c r="AH41" s="202">
        <v>0.54932243237</v>
      </c>
      <c r="AI41" s="202">
        <v>0.44557590248000001</v>
      </c>
      <c r="AJ41" s="202">
        <v>-0.54573511542999997</v>
      </c>
      <c r="AK41" s="202">
        <v>-0.46630656329999998</v>
      </c>
      <c r="AL41" s="202">
        <v>-0.63004676937000004</v>
      </c>
      <c r="AM41" s="202">
        <v>-1.5350720791000001</v>
      </c>
      <c r="AN41" s="202">
        <v>-0.15661224029000001</v>
      </c>
      <c r="AO41" s="202">
        <v>-1.2837055514</v>
      </c>
      <c r="AP41" s="202">
        <v>0.26840762532000001</v>
      </c>
      <c r="AQ41" s="202">
        <v>-0.33381604374000001</v>
      </c>
      <c r="AR41" s="202">
        <v>0.19792463654</v>
      </c>
      <c r="AS41" s="202">
        <v>0.63453644881000004</v>
      </c>
      <c r="AT41" s="202">
        <v>-1.1234198377</v>
      </c>
      <c r="AU41" s="202">
        <v>-0.66024917637000002</v>
      </c>
      <c r="AV41" s="202">
        <v>-2.7373493218</v>
      </c>
      <c r="AW41" s="202">
        <v>-1.3532086782999999</v>
      </c>
      <c r="AX41" s="202">
        <v>0.12025063106</v>
      </c>
      <c r="AY41" s="202">
        <v>-1.0279670830000001</v>
      </c>
      <c r="AZ41" s="202">
        <v>-0.22000602791000001</v>
      </c>
      <c r="BA41" s="202">
        <v>-1.1445338029000001</v>
      </c>
      <c r="BB41" s="297">
        <v>-0.45361793701000003</v>
      </c>
      <c r="BC41" s="297">
        <v>-6.091429852E-2</v>
      </c>
      <c r="BD41" s="297">
        <v>0.26096423773999999</v>
      </c>
      <c r="BE41" s="297">
        <v>2.3477112313000001E-3</v>
      </c>
      <c r="BF41" s="297">
        <v>-0.12105786025</v>
      </c>
      <c r="BG41" s="297">
        <v>0.36895214130999998</v>
      </c>
      <c r="BH41" s="297">
        <v>-1.0671629659999999</v>
      </c>
      <c r="BI41" s="297">
        <v>-0.31474164355000001</v>
      </c>
      <c r="BJ41" s="297">
        <v>0.45732752766000001</v>
      </c>
      <c r="BK41" s="297">
        <v>-0.87085436651000003</v>
      </c>
      <c r="BL41" s="297">
        <v>0.54745804817999999</v>
      </c>
      <c r="BM41" s="297">
        <v>-0.11002255207</v>
      </c>
      <c r="BN41" s="297">
        <v>-0.29827945471</v>
      </c>
      <c r="BO41" s="297">
        <v>-0.22565450473000001</v>
      </c>
      <c r="BP41" s="297">
        <v>1.1444878362E-2</v>
      </c>
      <c r="BQ41" s="297">
        <v>-0.53041409871</v>
      </c>
      <c r="BR41" s="297">
        <v>-0.47332900229000002</v>
      </c>
      <c r="BS41" s="297">
        <v>-9.3650333377000003E-2</v>
      </c>
      <c r="BT41" s="297">
        <v>-1.5568438321</v>
      </c>
      <c r="BU41" s="297">
        <v>-0.68680343484999995</v>
      </c>
      <c r="BV41" s="297">
        <v>0.23672276266</v>
      </c>
    </row>
    <row r="42" spans="1:74" ht="11.15" customHeight="1" x14ac:dyDescent="0.25">
      <c r="A42" s="127" t="s">
        <v>302</v>
      </c>
      <c r="B42" s="135" t="s">
        <v>549</v>
      </c>
      <c r="C42" s="202">
        <v>-0.28630636752999999</v>
      </c>
      <c r="D42" s="202">
        <v>0.93009764291999997</v>
      </c>
      <c r="E42" s="202">
        <v>-0.24932456985000001</v>
      </c>
      <c r="F42" s="202">
        <v>0.36460953340000002</v>
      </c>
      <c r="G42" s="202">
        <v>0.36508374522999998</v>
      </c>
      <c r="H42" s="202">
        <v>0.93435713422</v>
      </c>
      <c r="I42" s="202">
        <v>2.5392917835</v>
      </c>
      <c r="J42" s="202">
        <v>1.3604862166</v>
      </c>
      <c r="K42" s="202">
        <v>1.7981119570999999</v>
      </c>
      <c r="L42" s="202">
        <v>-0.51597472924999999</v>
      </c>
      <c r="M42" s="202">
        <v>-0.41730104981999999</v>
      </c>
      <c r="N42" s="202">
        <v>0.32564997979999999</v>
      </c>
      <c r="O42" s="202">
        <v>-6.9289682308999998</v>
      </c>
      <c r="P42" s="202">
        <v>-3.3991260712</v>
      </c>
      <c r="Q42" s="202">
        <v>-7.7909740305000001</v>
      </c>
      <c r="R42" s="202">
        <v>-15.055390463</v>
      </c>
      <c r="S42" s="202">
        <v>-1.2005008291999999</v>
      </c>
      <c r="T42" s="202">
        <v>2.345876896</v>
      </c>
      <c r="U42" s="202">
        <v>1.9403466794999999</v>
      </c>
      <c r="V42" s="202">
        <v>0.34155727526000002</v>
      </c>
      <c r="W42" s="202">
        <v>1.6737343548000001</v>
      </c>
      <c r="X42" s="202">
        <v>0.41991299588999997</v>
      </c>
      <c r="Y42" s="202">
        <v>-0.53455494040999996</v>
      </c>
      <c r="Z42" s="202">
        <v>0.39161735365</v>
      </c>
      <c r="AA42" s="202">
        <v>-1.3805251039999999</v>
      </c>
      <c r="AB42" s="202">
        <v>3.3587600581000001</v>
      </c>
      <c r="AC42" s="202">
        <v>1.6664972944000001</v>
      </c>
      <c r="AD42" s="202">
        <v>1.4749542563</v>
      </c>
      <c r="AE42" s="202">
        <v>0.92739846983999996</v>
      </c>
      <c r="AF42" s="202">
        <v>3.1426099521999999</v>
      </c>
      <c r="AG42" s="202">
        <v>1.2455039374000001</v>
      </c>
      <c r="AH42" s="202">
        <v>1.5807422066000001</v>
      </c>
      <c r="AI42" s="202">
        <v>2.3226107025</v>
      </c>
      <c r="AJ42" s="202">
        <v>-0.10161379285</v>
      </c>
      <c r="AK42" s="202">
        <v>0.54976140336000001</v>
      </c>
      <c r="AL42" s="202">
        <v>2.5599677144999999</v>
      </c>
      <c r="AM42" s="202">
        <v>-1.5252842082</v>
      </c>
      <c r="AN42" s="202">
        <v>1.1630295097000001</v>
      </c>
      <c r="AO42" s="202">
        <v>-0.41646680941999997</v>
      </c>
      <c r="AP42" s="202">
        <v>-0.82468707468000002</v>
      </c>
      <c r="AQ42" s="202">
        <v>7.2776182071000006E-2</v>
      </c>
      <c r="AR42" s="202">
        <v>1.5557422699000001</v>
      </c>
      <c r="AS42" s="202">
        <v>-0.30207416409999999</v>
      </c>
      <c r="AT42" s="202">
        <v>-0.36329422479000001</v>
      </c>
      <c r="AU42" s="202">
        <v>-0.55867910970000001</v>
      </c>
      <c r="AV42" s="202">
        <v>-3.2000403863</v>
      </c>
      <c r="AW42" s="202">
        <v>-1.265069445</v>
      </c>
      <c r="AX42" s="202">
        <v>0.85035565311000005</v>
      </c>
      <c r="AY42" s="202">
        <v>-2.5581169223</v>
      </c>
      <c r="AZ42" s="202">
        <v>0.17926380436</v>
      </c>
      <c r="BA42" s="202">
        <v>-0.69798529655999997</v>
      </c>
      <c r="BB42" s="297">
        <v>-1.1179372289</v>
      </c>
      <c r="BC42" s="297">
        <v>-0.64665869015999999</v>
      </c>
      <c r="BD42" s="297">
        <v>0.50094436361000005</v>
      </c>
      <c r="BE42" s="297">
        <v>-0.32865913629999999</v>
      </c>
      <c r="BF42" s="297">
        <v>-0.39394191395</v>
      </c>
      <c r="BG42" s="297">
        <v>0.32078202028000002</v>
      </c>
      <c r="BH42" s="297">
        <v>-1.2178874530999999</v>
      </c>
      <c r="BI42" s="297">
        <v>-0.37140844876000001</v>
      </c>
      <c r="BJ42" s="297">
        <v>1.25965628</v>
      </c>
      <c r="BK42" s="297">
        <v>-1.7802722962999999</v>
      </c>
      <c r="BL42" s="297">
        <v>1.3011634837999999</v>
      </c>
      <c r="BM42" s="297">
        <v>-0.27623611739999998</v>
      </c>
      <c r="BN42" s="297">
        <v>-0.93538708696999995</v>
      </c>
      <c r="BO42" s="297">
        <v>-1.0914095786</v>
      </c>
      <c r="BP42" s="297">
        <v>-1.2389425892000001E-2</v>
      </c>
      <c r="BQ42" s="297">
        <v>-0.75209443513999996</v>
      </c>
      <c r="BR42" s="297">
        <v>-0.78881484347999997</v>
      </c>
      <c r="BS42" s="297">
        <v>-0.11206152274</v>
      </c>
      <c r="BT42" s="297">
        <v>-1.8258539121999999</v>
      </c>
      <c r="BU42" s="297">
        <v>-0.89818967421999996</v>
      </c>
      <c r="BV42" s="297">
        <v>0.90251090462000005</v>
      </c>
    </row>
    <row r="43" spans="1:74" ht="11.15" customHeight="1" x14ac:dyDescent="0.25">
      <c r="B43" s="135"/>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97"/>
      <c r="BC43" s="297"/>
      <c r="BD43" s="297"/>
      <c r="BE43" s="297"/>
      <c r="BF43" s="297"/>
      <c r="BG43" s="297"/>
      <c r="BH43" s="297"/>
      <c r="BI43" s="297"/>
      <c r="BJ43" s="297"/>
      <c r="BK43" s="297"/>
      <c r="BL43" s="297"/>
      <c r="BM43" s="297"/>
      <c r="BN43" s="297"/>
      <c r="BO43" s="297"/>
      <c r="BP43" s="297"/>
      <c r="BQ43" s="297"/>
      <c r="BR43" s="297"/>
      <c r="BS43" s="297"/>
      <c r="BT43" s="297"/>
      <c r="BU43" s="297"/>
      <c r="BV43" s="297"/>
    </row>
    <row r="44" spans="1:74" ht="11.15" customHeight="1" x14ac:dyDescent="0.25">
      <c r="B44" s="46" t="s">
        <v>1032</v>
      </c>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97"/>
      <c r="BC44" s="297"/>
      <c r="BD44" s="297"/>
      <c r="BE44" s="297"/>
      <c r="BF44" s="297"/>
      <c r="BG44" s="297"/>
      <c r="BH44" s="297"/>
      <c r="BI44" s="297"/>
      <c r="BJ44" s="297"/>
      <c r="BK44" s="297"/>
      <c r="BL44" s="297"/>
      <c r="BM44" s="297"/>
      <c r="BN44" s="297"/>
      <c r="BO44" s="297"/>
      <c r="BP44" s="297"/>
      <c r="BQ44" s="297"/>
      <c r="BR44" s="297"/>
      <c r="BS44" s="297"/>
      <c r="BT44" s="297"/>
      <c r="BU44" s="297"/>
      <c r="BV44" s="297"/>
    </row>
    <row r="45" spans="1:74" ht="11.15" customHeight="1" x14ac:dyDescent="0.25">
      <c r="A45" s="127" t="s">
        <v>545</v>
      </c>
      <c r="B45" s="135" t="s">
        <v>296</v>
      </c>
      <c r="C45" s="207">
        <v>1265.0133530000001</v>
      </c>
      <c r="D45" s="207">
        <v>1248.3144789999999</v>
      </c>
      <c r="E45" s="207">
        <v>1245.21002</v>
      </c>
      <c r="F45" s="207">
        <v>1263.632298</v>
      </c>
      <c r="G45" s="207">
        <v>1307.123977</v>
      </c>
      <c r="H45" s="207">
        <v>1304.1664989999999</v>
      </c>
      <c r="I45" s="207">
        <v>1309.074613</v>
      </c>
      <c r="J45" s="207">
        <v>1300.684616</v>
      </c>
      <c r="K45" s="207">
        <v>1298.386778</v>
      </c>
      <c r="L45" s="207">
        <v>1285.568743</v>
      </c>
      <c r="M45" s="207">
        <v>1283.237734</v>
      </c>
      <c r="N45" s="207">
        <v>1281.879621</v>
      </c>
      <c r="O45" s="207">
        <v>1299.8931849999999</v>
      </c>
      <c r="P45" s="207">
        <v>1282.712679</v>
      </c>
      <c r="Q45" s="207">
        <v>1326.7220090000001</v>
      </c>
      <c r="R45" s="207">
        <v>1403.5993410000001</v>
      </c>
      <c r="S45" s="207">
        <v>1432.23847</v>
      </c>
      <c r="T45" s="207">
        <v>1457.703137</v>
      </c>
      <c r="U45" s="207">
        <v>1453.987995</v>
      </c>
      <c r="V45" s="207">
        <v>1437.578019</v>
      </c>
      <c r="W45" s="207">
        <v>1423.1812500000001</v>
      </c>
      <c r="X45" s="207">
        <v>1386.329254</v>
      </c>
      <c r="Y45" s="207">
        <v>1388.7240099999999</v>
      </c>
      <c r="Z45" s="207">
        <v>1343.3477109999999</v>
      </c>
      <c r="AA45" s="207">
        <v>1337.1033399999999</v>
      </c>
      <c r="AB45" s="207">
        <v>1303.06792</v>
      </c>
      <c r="AC45" s="207">
        <v>1310.94721</v>
      </c>
      <c r="AD45" s="207">
        <v>1298.811995</v>
      </c>
      <c r="AE45" s="207">
        <v>1303.867405</v>
      </c>
      <c r="AF45" s="207">
        <v>1281.363983</v>
      </c>
      <c r="AG45" s="207">
        <v>1278.1167359999999</v>
      </c>
      <c r="AH45" s="207">
        <v>1250.2037230000001</v>
      </c>
      <c r="AI45" s="207">
        <v>1250.9396790000001</v>
      </c>
      <c r="AJ45" s="207">
        <v>1252.9669180000001</v>
      </c>
      <c r="AK45" s="207">
        <v>1233.747879</v>
      </c>
      <c r="AL45" s="207">
        <v>1198.6124299999999</v>
      </c>
      <c r="AM45" s="207">
        <v>1189.9870060000001</v>
      </c>
      <c r="AN45" s="207">
        <v>1165.4500370000001</v>
      </c>
      <c r="AO45" s="207">
        <v>1153.6286359999999</v>
      </c>
      <c r="AP45" s="207">
        <v>1153.4994770000001</v>
      </c>
      <c r="AQ45" s="207">
        <v>1172.450118</v>
      </c>
      <c r="AR45" s="207">
        <v>1179.6685890000001</v>
      </c>
      <c r="AS45" s="207">
        <v>1215.4325180000001</v>
      </c>
      <c r="AT45" s="207">
        <v>1212.387624</v>
      </c>
      <c r="AU45" s="207">
        <v>1215.0645219999999</v>
      </c>
      <c r="AV45" s="207">
        <v>1230.700945</v>
      </c>
      <c r="AW45" s="207">
        <v>1226.0657679999999</v>
      </c>
      <c r="AX45" s="207">
        <v>1221.6351320000001</v>
      </c>
      <c r="AY45" s="207">
        <v>1254.576802</v>
      </c>
      <c r="AZ45" s="207">
        <v>1240.4340216999999</v>
      </c>
      <c r="BA45" s="207">
        <v>1210.3038736000001</v>
      </c>
      <c r="BB45" s="246">
        <v>1233.971</v>
      </c>
      <c r="BC45" s="246">
        <v>1260.2829999999999</v>
      </c>
      <c r="BD45" s="246">
        <v>1263.643</v>
      </c>
      <c r="BE45" s="246">
        <v>1273.9380000000001</v>
      </c>
      <c r="BF45" s="246">
        <v>1280.6379999999999</v>
      </c>
      <c r="BG45" s="246">
        <v>1287.2349999999999</v>
      </c>
      <c r="BH45" s="246">
        <v>1276.1759999999999</v>
      </c>
      <c r="BI45" s="246">
        <v>1273.47</v>
      </c>
      <c r="BJ45" s="246">
        <v>1255.248</v>
      </c>
      <c r="BK45" s="246">
        <v>1271.2249999999999</v>
      </c>
      <c r="BL45" s="246">
        <v>1256.7660000000001</v>
      </c>
      <c r="BM45" s="246">
        <v>1260.3630000000001</v>
      </c>
      <c r="BN45" s="246">
        <v>1275.4690000000001</v>
      </c>
      <c r="BO45" s="246">
        <v>1299.2570000000001</v>
      </c>
      <c r="BP45" s="246">
        <v>1300.124</v>
      </c>
      <c r="BQ45" s="246">
        <v>1299.5640000000001</v>
      </c>
      <c r="BR45" s="246">
        <v>1302.646</v>
      </c>
      <c r="BS45" s="246">
        <v>1301.925</v>
      </c>
      <c r="BT45" s="246">
        <v>1287.922</v>
      </c>
      <c r="BU45" s="246">
        <v>1284.902</v>
      </c>
      <c r="BV45" s="246">
        <v>1267.6099999999999</v>
      </c>
    </row>
    <row r="46" spans="1:74" ht="11.15" customHeight="1" x14ac:dyDescent="0.25">
      <c r="A46" s="127" t="s">
        <v>298</v>
      </c>
      <c r="B46" s="206" t="s">
        <v>297</v>
      </c>
      <c r="C46" s="205">
        <v>2866.286353</v>
      </c>
      <c r="D46" s="205">
        <v>2862.6614789999999</v>
      </c>
      <c r="E46" s="205">
        <v>2859.2160199999998</v>
      </c>
      <c r="F46" s="205">
        <v>2863.8972979999999</v>
      </c>
      <c r="G46" s="205">
        <v>2910.2919769999999</v>
      </c>
      <c r="H46" s="205">
        <v>2917.4844990000001</v>
      </c>
      <c r="I46" s="205">
        <v>2938.113613</v>
      </c>
      <c r="J46" s="205">
        <v>2963.9106160000001</v>
      </c>
      <c r="K46" s="205">
        <v>2927.1487780000002</v>
      </c>
      <c r="L46" s="205">
        <v>2876.687743</v>
      </c>
      <c r="M46" s="205">
        <v>2884.7067339999999</v>
      </c>
      <c r="N46" s="205">
        <v>2875.9826210000001</v>
      </c>
      <c r="O46" s="205">
        <v>2900.8501849999998</v>
      </c>
      <c r="P46" s="205">
        <v>2875.0346789999999</v>
      </c>
      <c r="Q46" s="205">
        <v>2971.2970089999999</v>
      </c>
      <c r="R46" s="205">
        <v>3119.2063410000001</v>
      </c>
      <c r="S46" s="205">
        <v>3206.0884700000001</v>
      </c>
      <c r="T46" s="205">
        <v>3206.8581370000002</v>
      </c>
      <c r="U46" s="205">
        <v>3211.628995</v>
      </c>
      <c r="V46" s="205">
        <v>3208.598019</v>
      </c>
      <c r="W46" s="205">
        <v>3171.3612499999999</v>
      </c>
      <c r="X46" s="205">
        <v>3119.156254</v>
      </c>
      <c r="Y46" s="205">
        <v>3100.5440100000001</v>
      </c>
      <c r="Z46" s="205">
        <v>3027.5907109999998</v>
      </c>
      <c r="AA46" s="205">
        <v>3037.1433400000001</v>
      </c>
      <c r="AB46" s="205">
        <v>2968.1229199999998</v>
      </c>
      <c r="AC46" s="205">
        <v>2915.5492100000001</v>
      </c>
      <c r="AD46" s="205">
        <v>2911.5769949999999</v>
      </c>
      <c r="AE46" s="205">
        <v>2931.3084050000002</v>
      </c>
      <c r="AF46" s="205">
        <v>2873.1529829999999</v>
      </c>
      <c r="AG46" s="205">
        <v>2843.960736</v>
      </c>
      <c r="AH46" s="205">
        <v>2811.986723</v>
      </c>
      <c r="AI46" s="205">
        <v>2759.2096790000001</v>
      </c>
      <c r="AJ46" s="205">
        <v>2752.5639179999998</v>
      </c>
      <c r="AK46" s="205">
        <v>2731.2608789999999</v>
      </c>
      <c r="AL46" s="205">
        <v>2640.1554299999998</v>
      </c>
      <c r="AM46" s="205">
        <v>2645.2170059999999</v>
      </c>
      <c r="AN46" s="205">
        <v>2617.7120369999998</v>
      </c>
      <c r="AO46" s="205">
        <v>2603.6386360000001</v>
      </c>
      <c r="AP46" s="205">
        <v>2654.6264769999998</v>
      </c>
      <c r="AQ46" s="205">
        <v>2666.7791179999999</v>
      </c>
      <c r="AR46" s="205">
        <v>2655.8295889999999</v>
      </c>
      <c r="AS46" s="205">
        <v>2710.1825180000001</v>
      </c>
      <c r="AT46" s="205">
        <v>2709.5676239999998</v>
      </c>
      <c r="AU46" s="205">
        <v>2735.184522</v>
      </c>
      <c r="AV46" s="205">
        <v>2767.3519449999999</v>
      </c>
      <c r="AW46" s="205">
        <v>2774.8577679999999</v>
      </c>
      <c r="AX46" s="205">
        <v>2768.6135122999999</v>
      </c>
      <c r="AY46" s="205">
        <v>2816.4991573000002</v>
      </c>
      <c r="AZ46" s="205">
        <v>2805.319602</v>
      </c>
      <c r="BA46" s="205">
        <v>2791.8451150000001</v>
      </c>
      <c r="BB46" s="249">
        <v>2821.7746771000002</v>
      </c>
      <c r="BC46" s="249">
        <v>2848.9327532000002</v>
      </c>
      <c r="BD46" s="249">
        <v>2848.7333494999998</v>
      </c>
      <c r="BE46" s="249">
        <v>2858.9945616999998</v>
      </c>
      <c r="BF46" s="249">
        <v>2867.4539673999998</v>
      </c>
      <c r="BG46" s="249">
        <v>2868.8990709999998</v>
      </c>
      <c r="BH46" s="249">
        <v>2873.5715301</v>
      </c>
      <c r="BI46" s="249">
        <v>2875.2715343</v>
      </c>
      <c r="BJ46" s="249">
        <v>2850.399343</v>
      </c>
      <c r="BK46" s="249">
        <v>2878.5912988</v>
      </c>
      <c r="BL46" s="249">
        <v>2856.7338411999999</v>
      </c>
      <c r="BM46" s="249">
        <v>2861.8864616999999</v>
      </c>
      <c r="BN46" s="249">
        <v>2880.9996906000001</v>
      </c>
      <c r="BO46" s="249">
        <v>2907.8380978999999</v>
      </c>
      <c r="BP46" s="249">
        <v>2908.5531271</v>
      </c>
      <c r="BQ46" s="249">
        <v>2915.4252175000001</v>
      </c>
      <c r="BR46" s="249">
        <v>2925.2052785999999</v>
      </c>
      <c r="BS46" s="249">
        <v>2925.7576143000001</v>
      </c>
      <c r="BT46" s="249">
        <v>2934.0969267</v>
      </c>
      <c r="BU46" s="249">
        <v>2940.4385139000001</v>
      </c>
      <c r="BV46" s="249">
        <v>2919.7990814999998</v>
      </c>
    </row>
    <row r="47" spans="1:74" s="325" customFormat="1" ht="12" customHeight="1" x14ac:dyDescent="0.25">
      <c r="A47" s="324"/>
      <c r="B47" s="662" t="s">
        <v>779</v>
      </c>
      <c r="C47" s="662"/>
      <c r="D47" s="662"/>
      <c r="E47" s="662"/>
      <c r="F47" s="662"/>
      <c r="G47" s="662"/>
      <c r="H47" s="662"/>
      <c r="I47" s="662"/>
      <c r="J47" s="662"/>
      <c r="K47" s="662"/>
      <c r="L47" s="662"/>
      <c r="M47" s="662"/>
      <c r="N47" s="662"/>
      <c r="O47" s="662"/>
      <c r="P47" s="662"/>
      <c r="Q47" s="624"/>
      <c r="AY47" s="400"/>
      <c r="AZ47" s="400"/>
      <c r="BA47" s="400"/>
      <c r="BB47" s="400"/>
      <c r="BC47" s="400"/>
      <c r="BD47" s="485"/>
      <c r="BE47" s="485"/>
      <c r="BF47" s="485"/>
      <c r="BG47" s="400"/>
      <c r="BH47" s="400"/>
      <c r="BI47" s="400"/>
      <c r="BJ47" s="400"/>
    </row>
    <row r="48" spans="1:74" s="325" customFormat="1" ht="12" customHeight="1" x14ac:dyDescent="0.25">
      <c r="A48" s="324"/>
      <c r="B48" s="667" t="s">
        <v>1044</v>
      </c>
      <c r="C48" s="624"/>
      <c r="D48" s="624"/>
      <c r="E48" s="624"/>
      <c r="F48" s="624"/>
      <c r="G48" s="624"/>
      <c r="H48" s="624"/>
      <c r="I48" s="624"/>
      <c r="J48" s="624"/>
      <c r="K48" s="624"/>
      <c r="L48" s="624"/>
      <c r="M48" s="624"/>
      <c r="N48" s="624"/>
      <c r="O48" s="624"/>
      <c r="P48" s="624"/>
      <c r="Q48" s="624"/>
      <c r="AY48" s="400"/>
      <c r="AZ48" s="400"/>
      <c r="BA48" s="400"/>
      <c r="BB48" s="400"/>
      <c r="BC48" s="400"/>
      <c r="BD48" s="485"/>
      <c r="BE48" s="485"/>
      <c r="BF48" s="485"/>
      <c r="BG48" s="400"/>
      <c r="BH48" s="400"/>
      <c r="BI48" s="400"/>
      <c r="BJ48" s="400"/>
    </row>
    <row r="49" spans="1:74" s="325" customFormat="1" ht="12" customHeight="1" x14ac:dyDescent="0.25">
      <c r="A49" s="324"/>
      <c r="B49" s="662" t="s">
        <v>1045</v>
      </c>
      <c r="C49" s="630"/>
      <c r="D49" s="630"/>
      <c r="E49" s="630"/>
      <c r="F49" s="630"/>
      <c r="G49" s="630"/>
      <c r="H49" s="630"/>
      <c r="I49" s="630"/>
      <c r="J49" s="630"/>
      <c r="K49" s="630"/>
      <c r="L49" s="630"/>
      <c r="M49" s="630"/>
      <c r="N49" s="630"/>
      <c r="O49" s="630"/>
      <c r="P49" s="630"/>
      <c r="Q49" s="624"/>
      <c r="AY49" s="400"/>
      <c r="AZ49" s="400"/>
      <c r="BA49" s="400"/>
      <c r="BB49" s="400"/>
      <c r="BC49" s="400"/>
      <c r="BD49" s="485"/>
      <c r="BE49" s="485"/>
      <c r="BF49" s="485"/>
      <c r="BG49" s="400"/>
      <c r="BH49" s="400"/>
      <c r="BI49" s="400"/>
      <c r="BJ49" s="400"/>
    </row>
    <row r="50" spans="1:74" s="325" customFormat="1" ht="12" customHeight="1" x14ac:dyDescent="0.25">
      <c r="A50" s="324"/>
      <c r="B50" s="668" t="s">
        <v>1046</v>
      </c>
      <c r="C50" s="668"/>
      <c r="D50" s="668"/>
      <c r="E50" s="668"/>
      <c r="F50" s="668"/>
      <c r="G50" s="668"/>
      <c r="H50" s="668"/>
      <c r="I50" s="668"/>
      <c r="J50" s="668"/>
      <c r="K50" s="668"/>
      <c r="L50" s="668"/>
      <c r="M50" s="668"/>
      <c r="N50" s="668"/>
      <c r="O50" s="668"/>
      <c r="P50" s="668"/>
      <c r="Q50" s="668"/>
      <c r="AY50" s="400"/>
      <c r="AZ50" s="400"/>
      <c r="BA50" s="400"/>
      <c r="BB50" s="400"/>
      <c r="BC50" s="400"/>
      <c r="BD50" s="485"/>
      <c r="BE50" s="485"/>
      <c r="BF50" s="485"/>
      <c r="BG50" s="400"/>
      <c r="BH50" s="400"/>
      <c r="BI50" s="400"/>
      <c r="BJ50" s="400"/>
    </row>
    <row r="51" spans="1:74" s="325" customFormat="1" ht="12" customHeight="1" x14ac:dyDescent="0.25">
      <c r="A51" s="324"/>
      <c r="B51" s="661" t="s">
        <v>790</v>
      </c>
      <c r="C51" s="646"/>
      <c r="D51" s="646"/>
      <c r="E51" s="646"/>
      <c r="F51" s="646"/>
      <c r="G51" s="646"/>
      <c r="H51" s="646"/>
      <c r="I51" s="646"/>
      <c r="J51" s="646"/>
      <c r="K51" s="646"/>
      <c r="L51" s="646"/>
      <c r="M51" s="646"/>
      <c r="N51" s="646"/>
      <c r="O51" s="646"/>
      <c r="P51" s="646"/>
      <c r="Q51" s="646"/>
      <c r="R51" s="120"/>
      <c r="AY51" s="400"/>
      <c r="AZ51" s="400"/>
      <c r="BA51" s="400"/>
      <c r="BB51" s="400"/>
      <c r="BC51" s="400"/>
      <c r="BD51" s="485"/>
      <c r="BE51" s="485"/>
      <c r="BF51" s="485"/>
      <c r="BG51" s="400"/>
      <c r="BH51" s="400"/>
      <c r="BI51" s="400"/>
      <c r="BJ51" s="400"/>
    </row>
    <row r="52" spans="1:74" s="325" customFormat="1" ht="12" customHeight="1" x14ac:dyDescent="0.2">
      <c r="A52" s="324"/>
      <c r="B52" s="662" t="s">
        <v>628</v>
      </c>
      <c r="C52" s="630"/>
      <c r="D52" s="630"/>
      <c r="E52" s="630"/>
      <c r="F52" s="630"/>
      <c r="G52" s="630"/>
      <c r="H52" s="630"/>
      <c r="I52" s="630"/>
      <c r="J52" s="630"/>
      <c r="K52" s="630"/>
      <c r="L52" s="630"/>
      <c r="M52" s="630"/>
      <c r="N52" s="630"/>
      <c r="O52" s="630"/>
      <c r="P52" s="630"/>
      <c r="Q52" s="624"/>
      <c r="R52" s="120"/>
      <c r="AY52" s="400"/>
      <c r="AZ52" s="400"/>
      <c r="BA52" s="400"/>
      <c r="BB52" s="400"/>
      <c r="BC52" s="400"/>
      <c r="BD52" s="485"/>
      <c r="BE52" s="485"/>
      <c r="BF52" s="485"/>
      <c r="BG52" s="400"/>
      <c r="BH52" s="400"/>
      <c r="BI52" s="400"/>
      <c r="BJ52" s="400"/>
    </row>
    <row r="53" spans="1:74" s="325" customFormat="1" ht="12" customHeight="1" x14ac:dyDescent="0.2">
      <c r="A53" s="324"/>
      <c r="B53" s="662" t="s">
        <v>1255</v>
      </c>
      <c r="C53" s="624"/>
      <c r="D53" s="624"/>
      <c r="E53" s="624"/>
      <c r="F53" s="624"/>
      <c r="G53" s="624"/>
      <c r="H53" s="624"/>
      <c r="I53" s="624"/>
      <c r="J53" s="624"/>
      <c r="K53" s="624"/>
      <c r="L53" s="624"/>
      <c r="M53" s="624"/>
      <c r="N53" s="624"/>
      <c r="O53" s="624"/>
      <c r="P53" s="624"/>
      <c r="Q53" s="624"/>
      <c r="R53" s="120"/>
      <c r="AY53" s="400"/>
      <c r="AZ53" s="400"/>
      <c r="BA53" s="400"/>
      <c r="BB53" s="400"/>
      <c r="BC53" s="400"/>
      <c r="BD53" s="485"/>
      <c r="BE53" s="485"/>
      <c r="BF53" s="485"/>
      <c r="BG53" s="400"/>
      <c r="BH53" s="400"/>
      <c r="BI53" s="400"/>
      <c r="BJ53" s="400"/>
    </row>
    <row r="54" spans="1:74" s="325" customFormat="1" ht="12" customHeight="1" x14ac:dyDescent="0.2">
      <c r="A54" s="324"/>
      <c r="B54" s="662" t="s">
        <v>1254</v>
      </c>
      <c r="C54" s="624"/>
      <c r="D54" s="624"/>
      <c r="E54" s="624"/>
      <c r="F54" s="624"/>
      <c r="G54" s="624"/>
      <c r="H54" s="624"/>
      <c r="I54" s="624"/>
      <c r="J54" s="624"/>
      <c r="K54" s="624"/>
      <c r="L54" s="624"/>
      <c r="M54" s="624"/>
      <c r="N54" s="624"/>
      <c r="O54" s="624"/>
      <c r="P54" s="624"/>
      <c r="Q54" s="624"/>
      <c r="R54" s="120"/>
      <c r="AY54" s="400"/>
      <c r="AZ54" s="400"/>
      <c r="BA54" s="400"/>
      <c r="BB54" s="400"/>
      <c r="BC54" s="400"/>
      <c r="BD54" s="485"/>
      <c r="BE54" s="485"/>
      <c r="BF54" s="485"/>
      <c r="BG54" s="400"/>
      <c r="BH54" s="400"/>
      <c r="BI54" s="400"/>
      <c r="BJ54" s="400"/>
    </row>
    <row r="55" spans="1:74" s="325" customFormat="1" ht="12" customHeight="1" x14ac:dyDescent="0.25">
      <c r="A55" s="324"/>
      <c r="B55" s="668" t="s">
        <v>1256</v>
      </c>
      <c r="C55" s="668"/>
      <c r="D55" s="668"/>
      <c r="E55" s="668"/>
      <c r="F55" s="668"/>
      <c r="G55" s="668"/>
      <c r="H55" s="668"/>
      <c r="I55" s="668"/>
      <c r="J55" s="668"/>
      <c r="K55" s="668"/>
      <c r="L55" s="668"/>
      <c r="M55" s="668"/>
      <c r="N55" s="668"/>
      <c r="O55" s="668"/>
      <c r="P55" s="668"/>
      <c r="Q55" s="668"/>
      <c r="R55" s="668"/>
      <c r="AY55" s="400"/>
      <c r="AZ55" s="400"/>
      <c r="BA55" s="400"/>
      <c r="BB55" s="400"/>
      <c r="BC55" s="400"/>
      <c r="BD55" s="485"/>
      <c r="BE55" s="485"/>
      <c r="BF55" s="485"/>
      <c r="BG55" s="400"/>
      <c r="BH55" s="400"/>
      <c r="BI55" s="400"/>
      <c r="BJ55" s="400"/>
    </row>
    <row r="56" spans="1:74" s="325" customFormat="1" ht="12" customHeight="1" x14ac:dyDescent="0.25">
      <c r="A56" s="324"/>
      <c r="B56" s="668" t="s">
        <v>1261</v>
      </c>
      <c r="C56" s="668"/>
      <c r="D56" s="668"/>
      <c r="E56" s="668"/>
      <c r="F56" s="668"/>
      <c r="G56" s="668"/>
      <c r="H56" s="668"/>
      <c r="I56" s="668"/>
      <c r="J56" s="668"/>
      <c r="K56" s="668"/>
      <c r="L56" s="668"/>
      <c r="M56" s="668"/>
      <c r="N56" s="668"/>
      <c r="O56" s="668"/>
      <c r="P56" s="668"/>
      <c r="Q56" s="668"/>
      <c r="R56" s="559"/>
      <c r="AY56" s="400"/>
      <c r="AZ56" s="400"/>
      <c r="BA56" s="400"/>
      <c r="BB56" s="400"/>
      <c r="BC56" s="400"/>
      <c r="BD56" s="485"/>
      <c r="BE56" s="485"/>
      <c r="BF56" s="485"/>
      <c r="BG56" s="400"/>
      <c r="BH56" s="400"/>
      <c r="BI56" s="400"/>
      <c r="BJ56" s="400"/>
    </row>
    <row r="57" spans="1:74" s="325" customFormat="1" ht="12" customHeight="1" x14ac:dyDescent="0.25">
      <c r="A57" s="324"/>
      <c r="B57" s="669" t="str">
        <f>"Notes: "&amp;"EIA completed modeling and analysis for this report on " &amp;Dates!D2&amp;"."</f>
        <v>Notes: EIA completed modeling and analysis for this report on Thursday April 6, 2023.</v>
      </c>
      <c r="C57" s="637"/>
      <c r="D57" s="637"/>
      <c r="E57" s="637"/>
      <c r="F57" s="637"/>
      <c r="G57" s="637"/>
      <c r="H57" s="637"/>
      <c r="I57" s="637"/>
      <c r="J57" s="637"/>
      <c r="K57" s="637"/>
      <c r="L57" s="637"/>
      <c r="M57" s="637"/>
      <c r="N57" s="637"/>
      <c r="O57" s="637"/>
      <c r="P57" s="637"/>
      <c r="Q57" s="637"/>
      <c r="AY57" s="400"/>
      <c r="AZ57" s="400"/>
      <c r="BA57" s="400"/>
      <c r="BB57" s="400"/>
      <c r="BC57" s="400"/>
      <c r="BD57" s="485"/>
      <c r="BE57" s="485"/>
      <c r="BF57" s="485"/>
      <c r="BG57" s="400"/>
      <c r="BH57" s="400"/>
      <c r="BI57" s="400"/>
      <c r="BJ57" s="400"/>
    </row>
    <row r="58" spans="1:74" s="325" customFormat="1" ht="12" customHeight="1" x14ac:dyDescent="0.25">
      <c r="A58" s="324"/>
      <c r="B58" s="665" t="s">
        <v>338</v>
      </c>
      <c r="C58" s="630"/>
      <c r="D58" s="630"/>
      <c r="E58" s="630"/>
      <c r="F58" s="630"/>
      <c r="G58" s="630"/>
      <c r="H58" s="630"/>
      <c r="I58" s="630"/>
      <c r="J58" s="630"/>
      <c r="K58" s="630"/>
      <c r="L58" s="630"/>
      <c r="M58" s="630"/>
      <c r="N58" s="630"/>
      <c r="O58" s="630"/>
      <c r="P58" s="630"/>
      <c r="Q58" s="624"/>
      <c r="AY58" s="400"/>
      <c r="AZ58" s="400"/>
      <c r="BA58" s="400"/>
      <c r="BB58" s="400"/>
      <c r="BC58" s="400"/>
      <c r="BD58" s="485"/>
      <c r="BE58" s="485"/>
      <c r="BF58" s="485"/>
      <c r="BG58" s="400"/>
      <c r="BH58" s="400"/>
      <c r="BI58" s="400"/>
      <c r="BJ58" s="400"/>
    </row>
    <row r="59" spans="1:74" s="325" customFormat="1" ht="12" customHeight="1" x14ac:dyDescent="0.25">
      <c r="A59" s="324"/>
      <c r="B59" s="664" t="s">
        <v>829</v>
      </c>
      <c r="C59" s="624"/>
      <c r="D59" s="624"/>
      <c r="E59" s="624"/>
      <c r="F59" s="624"/>
      <c r="G59" s="624"/>
      <c r="H59" s="624"/>
      <c r="I59" s="624"/>
      <c r="J59" s="624"/>
      <c r="K59" s="624"/>
      <c r="L59" s="624"/>
      <c r="M59" s="624"/>
      <c r="N59" s="624"/>
      <c r="O59" s="624"/>
      <c r="P59" s="624"/>
      <c r="Q59" s="624"/>
      <c r="AY59" s="400"/>
      <c r="AZ59" s="400"/>
      <c r="BA59" s="400"/>
      <c r="BB59" s="400"/>
      <c r="BC59" s="400"/>
      <c r="BD59" s="485"/>
      <c r="BE59" s="485"/>
      <c r="BF59" s="485"/>
      <c r="BG59" s="400"/>
      <c r="BH59" s="400"/>
      <c r="BI59" s="400"/>
      <c r="BJ59" s="400"/>
    </row>
    <row r="60" spans="1:74" s="326" customFormat="1" ht="12" customHeight="1" x14ac:dyDescent="0.25">
      <c r="A60" s="322"/>
      <c r="B60" s="665" t="s">
        <v>813</v>
      </c>
      <c r="C60" s="666"/>
      <c r="D60" s="666"/>
      <c r="E60" s="666"/>
      <c r="F60" s="666"/>
      <c r="G60" s="666"/>
      <c r="H60" s="666"/>
      <c r="I60" s="666"/>
      <c r="J60" s="666"/>
      <c r="K60" s="666"/>
      <c r="L60" s="666"/>
      <c r="M60" s="666"/>
      <c r="N60" s="666"/>
      <c r="O60" s="666"/>
      <c r="P60" s="666"/>
      <c r="Q60" s="624"/>
      <c r="R60" s="325"/>
      <c r="AY60" s="399"/>
      <c r="AZ60" s="399"/>
      <c r="BA60" s="399"/>
      <c r="BB60" s="399"/>
      <c r="BC60" s="399"/>
      <c r="BD60" s="484"/>
      <c r="BE60" s="484"/>
      <c r="BF60" s="484"/>
      <c r="BG60" s="399"/>
      <c r="BH60" s="399"/>
      <c r="BI60" s="399"/>
      <c r="BJ60" s="399"/>
    </row>
    <row r="61" spans="1:74" ht="12" customHeight="1" x14ac:dyDescent="0.25">
      <c r="B61" s="654" t="s">
        <v>1285</v>
      </c>
      <c r="C61" s="624"/>
      <c r="D61" s="624"/>
      <c r="E61" s="624"/>
      <c r="F61" s="624"/>
      <c r="G61" s="624"/>
      <c r="H61" s="624"/>
      <c r="I61" s="624"/>
      <c r="J61" s="624"/>
      <c r="K61" s="624"/>
      <c r="L61" s="624"/>
      <c r="M61" s="624"/>
      <c r="N61" s="624"/>
      <c r="O61" s="624"/>
      <c r="P61" s="624"/>
      <c r="Q61" s="624"/>
      <c r="R61" s="326"/>
      <c r="BK61" s="299"/>
      <c r="BL61" s="299"/>
      <c r="BM61" s="299"/>
      <c r="BN61" s="299"/>
      <c r="BO61" s="299"/>
      <c r="BP61" s="299"/>
      <c r="BQ61" s="299"/>
      <c r="BR61" s="299"/>
      <c r="BS61" s="299"/>
      <c r="BT61" s="299"/>
      <c r="BU61" s="299"/>
      <c r="BV61" s="299"/>
    </row>
    <row r="62" spans="1:74" x14ac:dyDescent="0.25">
      <c r="BK62" s="299"/>
      <c r="BL62" s="299"/>
      <c r="BM62" s="299"/>
      <c r="BN62" s="299"/>
      <c r="BO62" s="299"/>
      <c r="BP62" s="299"/>
      <c r="BQ62" s="299"/>
      <c r="BR62" s="299"/>
      <c r="BS62" s="299"/>
      <c r="BT62" s="299"/>
      <c r="BU62" s="299"/>
      <c r="BV62" s="299"/>
    </row>
    <row r="63" spans="1:74" x14ac:dyDescent="0.25">
      <c r="BK63" s="299"/>
      <c r="BL63" s="299"/>
      <c r="BM63" s="299"/>
      <c r="BN63" s="299"/>
      <c r="BO63" s="299"/>
      <c r="BP63" s="299"/>
      <c r="BQ63" s="299"/>
      <c r="BR63" s="299"/>
      <c r="BS63" s="299"/>
      <c r="BT63" s="299"/>
      <c r="BU63" s="299"/>
      <c r="BV63" s="299"/>
    </row>
    <row r="64" spans="1: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2"/>
  <sheetViews>
    <sheetView workbookViewId="0">
      <pane xSplit="2" ySplit="4" topLeftCell="AX5" activePane="bottomRight" state="frozen"/>
      <selection activeCell="BF63" sqref="BF63"/>
      <selection pane="topRight" activeCell="BF63" sqref="BF63"/>
      <selection pane="bottomLeft" activeCell="BF63" sqref="BF63"/>
      <selection pane="bottomRight" activeCell="AX55" sqref="AX55"/>
    </sheetView>
  </sheetViews>
  <sheetFormatPr defaultColWidth="8.54296875" defaultRowHeight="10.5" x14ac:dyDescent="0.25"/>
  <cols>
    <col min="1" max="1" width="11.54296875" style="127" customWidth="1"/>
    <col min="2" max="2" width="35.1796875"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4" ht="13.4" customHeight="1" x14ac:dyDescent="0.3">
      <c r="A1" s="649" t="s">
        <v>774</v>
      </c>
      <c r="B1" s="663" t="s">
        <v>1266</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ht="12.5" x14ac:dyDescent="0.25">
      <c r="A2" s="650"/>
      <c r="B2" s="402" t="str">
        <f>"U.S. Energy Information Administration  |  Short-Term Energy Outlook  - "&amp;Dates!D1</f>
        <v>U.S. Energy Information Administration  |  Short-Term Energy Outlook  - April 2023</v>
      </c>
      <c r="C2" s="403"/>
      <c r="D2" s="403"/>
      <c r="E2" s="403"/>
      <c r="F2" s="403"/>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403"/>
      <c r="AL2" s="403"/>
    </row>
    <row r="3" spans="1:74" s="9" customFormat="1" ht="13" x14ac:dyDescent="0.3">
      <c r="A3" s="596" t="s">
        <v>1328</v>
      </c>
      <c r="B3" s="579"/>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BG5" s="479"/>
      <c r="BK5" s="299"/>
      <c r="BL5" s="299"/>
      <c r="BM5" s="299"/>
      <c r="BN5" s="299"/>
      <c r="BO5" s="299"/>
      <c r="BP5" s="299"/>
      <c r="BQ5" s="299"/>
      <c r="BR5" s="299"/>
      <c r="BS5" s="299"/>
      <c r="BT5" s="299"/>
      <c r="BU5" s="299"/>
      <c r="BV5" s="299"/>
    </row>
    <row r="6" spans="1:74" ht="11.15" customHeight="1" x14ac:dyDescent="0.25">
      <c r="A6" s="127" t="s">
        <v>350</v>
      </c>
      <c r="B6" s="134" t="s">
        <v>363</v>
      </c>
      <c r="C6" s="202">
        <v>26.092683077</v>
      </c>
      <c r="D6" s="202">
        <v>26.048767543</v>
      </c>
      <c r="E6" s="202">
        <v>26.377226465</v>
      </c>
      <c r="F6" s="202">
        <v>26.765256733000001</v>
      </c>
      <c r="G6" s="202">
        <v>26.637403658</v>
      </c>
      <c r="H6" s="202">
        <v>26.838203400000001</v>
      </c>
      <c r="I6" s="202">
        <v>26.412648077</v>
      </c>
      <c r="J6" s="202">
        <v>27.114445819</v>
      </c>
      <c r="K6" s="202">
        <v>27.171867732999999</v>
      </c>
      <c r="L6" s="202">
        <v>27.455182754999999</v>
      </c>
      <c r="M6" s="202">
        <v>28.027866733</v>
      </c>
      <c r="N6" s="202">
        <v>28.195304594</v>
      </c>
      <c r="O6" s="202">
        <v>28.131435319000001</v>
      </c>
      <c r="P6" s="202">
        <v>27.863835797</v>
      </c>
      <c r="Q6" s="202">
        <v>27.896680157999999</v>
      </c>
      <c r="R6" s="202">
        <v>25.440802232999999</v>
      </c>
      <c r="S6" s="202">
        <v>22.868959415999999</v>
      </c>
      <c r="T6" s="202">
        <v>24.527828567</v>
      </c>
      <c r="U6" s="202">
        <v>25.363570835000001</v>
      </c>
      <c r="V6" s="202">
        <v>24.826841319</v>
      </c>
      <c r="W6" s="202">
        <v>25.285187567000001</v>
      </c>
      <c r="X6" s="202">
        <v>25.070339964999999</v>
      </c>
      <c r="Y6" s="202">
        <v>26.218995199999998</v>
      </c>
      <c r="Z6" s="202">
        <v>26.040900513</v>
      </c>
      <c r="AA6" s="202">
        <v>26.128149303000001</v>
      </c>
      <c r="AB6" s="202">
        <v>23.516606829000001</v>
      </c>
      <c r="AC6" s="202">
        <v>26.197773077000001</v>
      </c>
      <c r="AD6" s="202">
        <v>26.2008081</v>
      </c>
      <c r="AE6" s="202">
        <v>26.54226869</v>
      </c>
      <c r="AF6" s="202">
        <v>26.678379567</v>
      </c>
      <c r="AG6" s="202">
        <v>26.772084626000002</v>
      </c>
      <c r="AH6" s="202">
        <v>26.505537403000002</v>
      </c>
      <c r="AI6" s="202">
        <v>25.955570412</v>
      </c>
      <c r="AJ6" s="202">
        <v>27.339164112999999</v>
      </c>
      <c r="AK6" s="202">
        <v>27.756088644999998</v>
      </c>
      <c r="AL6" s="202">
        <v>27.455248221000002</v>
      </c>
      <c r="AM6" s="202">
        <v>26.644160916000001</v>
      </c>
      <c r="AN6" s="202">
        <v>26.715999381</v>
      </c>
      <c r="AO6" s="202">
        <v>27.647668485000001</v>
      </c>
      <c r="AP6" s="202">
        <v>27.444296997999999</v>
      </c>
      <c r="AQ6" s="202">
        <v>27.345999865</v>
      </c>
      <c r="AR6" s="202">
        <v>27.790048952999999</v>
      </c>
      <c r="AS6" s="202">
        <v>28.141089801</v>
      </c>
      <c r="AT6" s="202">
        <v>28.072264580999999</v>
      </c>
      <c r="AU6" s="202">
        <v>28.455711522000001</v>
      </c>
      <c r="AV6" s="202">
        <v>28.702571504000002</v>
      </c>
      <c r="AW6" s="202">
        <v>28.807075798</v>
      </c>
      <c r="AX6" s="202">
        <v>27.671159462999999</v>
      </c>
      <c r="AY6" s="202">
        <v>28.598091540999999</v>
      </c>
      <c r="AZ6" s="202">
        <v>28.661194561999999</v>
      </c>
      <c r="BA6" s="202">
        <v>28.999766336</v>
      </c>
      <c r="BB6" s="297">
        <v>28.886655576999999</v>
      </c>
      <c r="BC6" s="297">
        <v>28.825126640000001</v>
      </c>
      <c r="BD6" s="297">
        <v>28.854020946999999</v>
      </c>
      <c r="BE6" s="297">
        <v>29.058923104000002</v>
      </c>
      <c r="BF6" s="297">
        <v>29.144813802000002</v>
      </c>
      <c r="BG6" s="297">
        <v>29.000728453000001</v>
      </c>
      <c r="BH6" s="297">
        <v>29.121031914</v>
      </c>
      <c r="BI6" s="297">
        <v>29.549113639000002</v>
      </c>
      <c r="BJ6" s="297">
        <v>29.579673786000001</v>
      </c>
      <c r="BK6" s="297">
        <v>29.488301931999999</v>
      </c>
      <c r="BL6" s="297">
        <v>29.529027503999998</v>
      </c>
      <c r="BM6" s="297">
        <v>29.691014166999999</v>
      </c>
      <c r="BN6" s="297">
        <v>29.520357332</v>
      </c>
      <c r="BO6" s="297">
        <v>29.460088168999999</v>
      </c>
      <c r="BP6" s="297">
        <v>29.527934593000001</v>
      </c>
      <c r="BQ6" s="297">
        <v>29.750353392000001</v>
      </c>
      <c r="BR6" s="297">
        <v>29.831156105000002</v>
      </c>
      <c r="BS6" s="297">
        <v>29.668292009000002</v>
      </c>
      <c r="BT6" s="297">
        <v>29.743984978</v>
      </c>
      <c r="BU6" s="297">
        <v>30.113480106000001</v>
      </c>
      <c r="BV6" s="297">
        <v>30.186857824000001</v>
      </c>
    </row>
    <row r="7" spans="1:74" ht="11.15" customHeight="1" x14ac:dyDescent="0.25">
      <c r="A7" s="127" t="s">
        <v>241</v>
      </c>
      <c r="B7" s="135" t="s">
        <v>329</v>
      </c>
      <c r="C7" s="202">
        <v>5.3671309999999997</v>
      </c>
      <c r="D7" s="202">
        <v>5.3881309999999996</v>
      </c>
      <c r="E7" s="202">
        <v>5.4731310000000004</v>
      </c>
      <c r="F7" s="202">
        <v>5.517131</v>
      </c>
      <c r="G7" s="202">
        <v>5.3421310000000002</v>
      </c>
      <c r="H7" s="202">
        <v>5.4791309999999998</v>
      </c>
      <c r="I7" s="202">
        <v>5.4751310000000002</v>
      </c>
      <c r="J7" s="202">
        <v>5.5021310000000003</v>
      </c>
      <c r="K7" s="202">
        <v>5.3591309999999996</v>
      </c>
      <c r="L7" s="202">
        <v>5.4301310000000003</v>
      </c>
      <c r="M7" s="202">
        <v>5.6231309999999999</v>
      </c>
      <c r="N7" s="202">
        <v>5.7681310000000003</v>
      </c>
      <c r="O7" s="202">
        <v>5.5714041999999999</v>
      </c>
      <c r="P7" s="202">
        <v>5.6874041999999996</v>
      </c>
      <c r="Q7" s="202">
        <v>5.5974041999999997</v>
      </c>
      <c r="R7" s="202">
        <v>4.9664042000000004</v>
      </c>
      <c r="S7" s="202">
        <v>4.7114041999999996</v>
      </c>
      <c r="T7" s="202">
        <v>4.9804041999999997</v>
      </c>
      <c r="U7" s="202">
        <v>4.9444042000000001</v>
      </c>
      <c r="V7" s="202">
        <v>4.8364041999999996</v>
      </c>
      <c r="W7" s="202">
        <v>4.9684042000000002</v>
      </c>
      <c r="X7" s="202">
        <v>5.2554042000000001</v>
      </c>
      <c r="Y7" s="202">
        <v>5.5844041999999998</v>
      </c>
      <c r="Z7" s="202">
        <v>5.7274041999999996</v>
      </c>
      <c r="AA7" s="202">
        <v>5.7187850999999998</v>
      </c>
      <c r="AB7" s="202">
        <v>5.5137850999999998</v>
      </c>
      <c r="AC7" s="202">
        <v>5.6177850999999999</v>
      </c>
      <c r="AD7" s="202">
        <v>5.2427850999999999</v>
      </c>
      <c r="AE7" s="202">
        <v>5.3347851000000004</v>
      </c>
      <c r="AF7" s="202">
        <v>5.5237850999999996</v>
      </c>
      <c r="AG7" s="202">
        <v>5.6507851000000002</v>
      </c>
      <c r="AH7" s="202">
        <v>5.4665697707999996</v>
      </c>
      <c r="AI7" s="202">
        <v>5.3385697708000004</v>
      </c>
      <c r="AJ7" s="202">
        <v>5.7025697708000003</v>
      </c>
      <c r="AK7" s="202">
        <v>5.7725697707999997</v>
      </c>
      <c r="AL7" s="202">
        <v>5.5555697708</v>
      </c>
      <c r="AM7" s="202">
        <v>5.4868128907999996</v>
      </c>
      <c r="AN7" s="202">
        <v>5.7272735364000003</v>
      </c>
      <c r="AO7" s="202">
        <v>5.7582210287000004</v>
      </c>
      <c r="AP7" s="202">
        <v>5.6019283986000001</v>
      </c>
      <c r="AQ7" s="202">
        <v>5.4099762480000004</v>
      </c>
      <c r="AR7" s="202">
        <v>5.5345326208000003</v>
      </c>
      <c r="AS7" s="202">
        <v>5.7283759405000003</v>
      </c>
      <c r="AT7" s="202">
        <v>5.7509920000000001</v>
      </c>
      <c r="AU7" s="202">
        <v>5.6772192969999997</v>
      </c>
      <c r="AV7" s="202">
        <v>5.8057309334999996</v>
      </c>
      <c r="AW7" s="202">
        <v>5.9174413741</v>
      </c>
      <c r="AX7" s="202">
        <v>5.7621188341999998</v>
      </c>
      <c r="AY7" s="202">
        <v>5.8198321079999999</v>
      </c>
      <c r="AZ7" s="202">
        <v>5.9135239650000004</v>
      </c>
      <c r="BA7" s="202">
        <v>5.9329921597000004</v>
      </c>
      <c r="BB7" s="297">
        <v>5.7300751725000003</v>
      </c>
      <c r="BC7" s="297">
        <v>5.6339992225</v>
      </c>
      <c r="BD7" s="297">
        <v>5.7365285039999998</v>
      </c>
      <c r="BE7" s="297">
        <v>5.9607998649000002</v>
      </c>
      <c r="BF7" s="297">
        <v>5.9716858221000004</v>
      </c>
      <c r="BG7" s="297">
        <v>5.8414851834999997</v>
      </c>
      <c r="BH7" s="297">
        <v>6.0247838641999998</v>
      </c>
      <c r="BI7" s="297">
        <v>6.1660084265000004</v>
      </c>
      <c r="BJ7" s="297">
        <v>6.2435574452000004</v>
      </c>
      <c r="BK7" s="297">
        <v>6.2215656555000001</v>
      </c>
      <c r="BL7" s="297">
        <v>6.2345112361000004</v>
      </c>
      <c r="BM7" s="297">
        <v>6.2052346343</v>
      </c>
      <c r="BN7" s="297">
        <v>5.9733921866999999</v>
      </c>
      <c r="BO7" s="297">
        <v>5.8599018560999996</v>
      </c>
      <c r="BP7" s="297">
        <v>5.9519591733999997</v>
      </c>
      <c r="BQ7" s="297">
        <v>6.1702476950999996</v>
      </c>
      <c r="BR7" s="297">
        <v>6.1775455448000001</v>
      </c>
      <c r="BS7" s="297">
        <v>6.0453594715000003</v>
      </c>
      <c r="BT7" s="297">
        <v>6.2275369402000003</v>
      </c>
      <c r="BU7" s="297">
        <v>6.3682544339999998</v>
      </c>
      <c r="BV7" s="297">
        <v>6.4458047753000001</v>
      </c>
    </row>
    <row r="8" spans="1:74" ht="11.15" customHeight="1" x14ac:dyDescent="0.25">
      <c r="A8" s="127" t="s">
        <v>242</v>
      </c>
      <c r="B8" s="135" t="s">
        <v>330</v>
      </c>
      <c r="C8" s="202">
        <v>1.8580444</v>
      </c>
      <c r="D8" s="202">
        <v>1.9388444</v>
      </c>
      <c r="E8" s="202">
        <v>1.9323444000000001</v>
      </c>
      <c r="F8" s="202">
        <v>1.9123444000000001</v>
      </c>
      <c r="G8" s="202">
        <v>1.8960444000000001</v>
      </c>
      <c r="H8" s="202">
        <v>1.9000444000000001</v>
      </c>
      <c r="I8" s="202">
        <v>1.8969444</v>
      </c>
      <c r="J8" s="202">
        <v>1.9252444</v>
      </c>
      <c r="K8" s="202">
        <v>1.9531444</v>
      </c>
      <c r="L8" s="202">
        <v>1.8985444</v>
      </c>
      <c r="M8" s="202">
        <v>1.9360444000000001</v>
      </c>
      <c r="N8" s="202">
        <v>1.9518443999999999</v>
      </c>
      <c r="O8" s="202">
        <v>1.9912847</v>
      </c>
      <c r="P8" s="202">
        <v>1.9943846999999999</v>
      </c>
      <c r="Q8" s="202">
        <v>2.0108847000000001</v>
      </c>
      <c r="R8" s="202">
        <v>1.9956847</v>
      </c>
      <c r="S8" s="202">
        <v>1.9110847</v>
      </c>
      <c r="T8" s="202">
        <v>1.8951846999999999</v>
      </c>
      <c r="U8" s="202">
        <v>1.8790846999999999</v>
      </c>
      <c r="V8" s="202">
        <v>1.9207847</v>
      </c>
      <c r="W8" s="202">
        <v>1.9221847000000001</v>
      </c>
      <c r="X8" s="202">
        <v>1.8871846999999999</v>
      </c>
      <c r="Y8" s="202">
        <v>1.8867847</v>
      </c>
      <c r="Z8" s="202">
        <v>1.9119847000000001</v>
      </c>
      <c r="AA8" s="202">
        <v>1.9014853</v>
      </c>
      <c r="AB8" s="202">
        <v>1.9274853000000001</v>
      </c>
      <c r="AC8" s="202">
        <v>1.9521853</v>
      </c>
      <c r="AD8" s="202">
        <v>1.9481853</v>
      </c>
      <c r="AE8" s="202">
        <v>1.9467852999999999</v>
      </c>
      <c r="AF8" s="202">
        <v>1.9409852999999999</v>
      </c>
      <c r="AG8" s="202">
        <v>1.9313853000000001</v>
      </c>
      <c r="AH8" s="202">
        <v>1.8633573745000001</v>
      </c>
      <c r="AI8" s="202">
        <v>1.8997573745</v>
      </c>
      <c r="AJ8" s="202">
        <v>1.9128573744999999</v>
      </c>
      <c r="AK8" s="202">
        <v>1.9317573745000001</v>
      </c>
      <c r="AL8" s="202">
        <v>1.9288726111000001</v>
      </c>
      <c r="AM8" s="202">
        <v>1.9293205094999999</v>
      </c>
      <c r="AN8" s="202">
        <v>1.9101271657000001</v>
      </c>
      <c r="AO8" s="202">
        <v>1.9013271656999999</v>
      </c>
      <c r="AP8" s="202">
        <v>1.8833271656999999</v>
      </c>
      <c r="AQ8" s="202">
        <v>1.8924271657</v>
      </c>
      <c r="AR8" s="202">
        <v>1.9005271657</v>
      </c>
      <c r="AS8" s="202">
        <v>1.8969261181999999</v>
      </c>
      <c r="AT8" s="202">
        <v>1.90316</v>
      </c>
      <c r="AU8" s="202">
        <v>1.9009344581000001</v>
      </c>
      <c r="AV8" s="202">
        <v>1.9027517641</v>
      </c>
      <c r="AW8" s="202">
        <v>1.9091932241</v>
      </c>
      <c r="AX8" s="202">
        <v>1.9019214999</v>
      </c>
      <c r="AY8" s="202">
        <v>1.9911852720000001</v>
      </c>
      <c r="AZ8" s="202">
        <v>1.9559783314000001</v>
      </c>
      <c r="BA8" s="202">
        <v>1.9618186619</v>
      </c>
      <c r="BB8" s="297">
        <v>1.9588814043</v>
      </c>
      <c r="BC8" s="297">
        <v>1.9668345178</v>
      </c>
      <c r="BD8" s="297">
        <v>1.9719129426999999</v>
      </c>
      <c r="BE8" s="297">
        <v>1.9681452386</v>
      </c>
      <c r="BF8" s="297">
        <v>1.9655584800999999</v>
      </c>
      <c r="BG8" s="297">
        <v>1.9740696698</v>
      </c>
      <c r="BH8" s="297">
        <v>1.9504918496000001</v>
      </c>
      <c r="BI8" s="297">
        <v>1.9481432129</v>
      </c>
      <c r="BJ8" s="297">
        <v>1.957141241</v>
      </c>
      <c r="BK8" s="297">
        <v>1.9519506768999999</v>
      </c>
      <c r="BL8" s="297">
        <v>1.9757908679</v>
      </c>
      <c r="BM8" s="297">
        <v>1.9721656326000001</v>
      </c>
      <c r="BN8" s="297">
        <v>1.9615863456</v>
      </c>
      <c r="BO8" s="297">
        <v>1.9590276126999999</v>
      </c>
      <c r="BP8" s="297">
        <v>1.9543021194000001</v>
      </c>
      <c r="BQ8" s="297">
        <v>1.9412526969999999</v>
      </c>
      <c r="BR8" s="297">
        <v>1.9296091601000001</v>
      </c>
      <c r="BS8" s="297">
        <v>1.9292127370000001</v>
      </c>
      <c r="BT8" s="297">
        <v>1.8957459382999999</v>
      </c>
      <c r="BU8" s="297">
        <v>1.8834890718999999</v>
      </c>
      <c r="BV8" s="297">
        <v>1.8825505482</v>
      </c>
    </row>
    <row r="9" spans="1:74" ht="11.15" customHeight="1" x14ac:dyDescent="0.25">
      <c r="A9" s="127" t="s">
        <v>243</v>
      </c>
      <c r="B9" s="135" t="s">
        <v>331</v>
      </c>
      <c r="C9" s="202">
        <v>18.867507676999999</v>
      </c>
      <c r="D9" s="202">
        <v>18.721792142999998</v>
      </c>
      <c r="E9" s="202">
        <v>18.971751064999999</v>
      </c>
      <c r="F9" s="202">
        <v>19.335781333</v>
      </c>
      <c r="G9" s="202">
        <v>19.399228258000001</v>
      </c>
      <c r="H9" s="202">
        <v>19.459028</v>
      </c>
      <c r="I9" s="202">
        <v>19.040572677</v>
      </c>
      <c r="J9" s="202">
        <v>19.687070419000001</v>
      </c>
      <c r="K9" s="202">
        <v>19.859592332999998</v>
      </c>
      <c r="L9" s="202">
        <v>20.126507355000001</v>
      </c>
      <c r="M9" s="202">
        <v>20.468691332999999</v>
      </c>
      <c r="N9" s="202">
        <v>20.475329194</v>
      </c>
      <c r="O9" s="202">
        <v>20.568746419</v>
      </c>
      <c r="P9" s="202">
        <v>20.182046896999999</v>
      </c>
      <c r="Q9" s="202">
        <v>20.288391258000001</v>
      </c>
      <c r="R9" s="202">
        <v>18.478713333000002</v>
      </c>
      <c r="S9" s="202">
        <v>16.246470515999999</v>
      </c>
      <c r="T9" s="202">
        <v>17.652239667</v>
      </c>
      <c r="U9" s="202">
        <v>18.540081935</v>
      </c>
      <c r="V9" s="202">
        <v>18.069652419000001</v>
      </c>
      <c r="W9" s="202">
        <v>18.394598667</v>
      </c>
      <c r="X9" s="202">
        <v>17.927751064999999</v>
      </c>
      <c r="Y9" s="202">
        <v>18.747806300000001</v>
      </c>
      <c r="Z9" s="202">
        <v>18.401511613</v>
      </c>
      <c r="AA9" s="202">
        <v>18.507878903000002</v>
      </c>
      <c r="AB9" s="202">
        <v>16.075336429</v>
      </c>
      <c r="AC9" s="202">
        <v>18.627802676999998</v>
      </c>
      <c r="AD9" s="202">
        <v>19.009837699999999</v>
      </c>
      <c r="AE9" s="202">
        <v>19.260698290000001</v>
      </c>
      <c r="AF9" s="202">
        <v>19.213609167000001</v>
      </c>
      <c r="AG9" s="202">
        <v>19.189914225999999</v>
      </c>
      <c r="AH9" s="202">
        <v>19.175610257999999</v>
      </c>
      <c r="AI9" s="202">
        <v>18.717243267000001</v>
      </c>
      <c r="AJ9" s="202">
        <v>19.723736968000001</v>
      </c>
      <c r="AK9" s="202">
        <v>20.051761500000001</v>
      </c>
      <c r="AL9" s="202">
        <v>19.970805839000001</v>
      </c>
      <c r="AM9" s="202">
        <v>19.228027516000001</v>
      </c>
      <c r="AN9" s="202">
        <v>19.078598678999999</v>
      </c>
      <c r="AO9" s="202">
        <v>19.988120290000001</v>
      </c>
      <c r="AP9" s="202">
        <v>19.959041432999999</v>
      </c>
      <c r="AQ9" s="202">
        <v>20.043596451999999</v>
      </c>
      <c r="AR9" s="202">
        <v>20.354989166999999</v>
      </c>
      <c r="AS9" s="202">
        <v>20.515787742000001</v>
      </c>
      <c r="AT9" s="202">
        <v>20.418112580999999</v>
      </c>
      <c r="AU9" s="202">
        <v>20.877557766999999</v>
      </c>
      <c r="AV9" s="202">
        <v>20.994088806000001</v>
      </c>
      <c r="AW9" s="202">
        <v>20.980441200000001</v>
      </c>
      <c r="AX9" s="202">
        <v>20.007119128999999</v>
      </c>
      <c r="AY9" s="202">
        <v>20.787074161</v>
      </c>
      <c r="AZ9" s="202">
        <v>20.791692265999998</v>
      </c>
      <c r="BA9" s="202">
        <v>21.104955514</v>
      </c>
      <c r="BB9" s="297">
        <v>21.197699</v>
      </c>
      <c r="BC9" s="297">
        <v>21.224292899999998</v>
      </c>
      <c r="BD9" s="297">
        <v>21.1455795</v>
      </c>
      <c r="BE9" s="297">
        <v>21.129978000000001</v>
      </c>
      <c r="BF9" s="297">
        <v>21.207569500000002</v>
      </c>
      <c r="BG9" s="297">
        <v>21.185173599999999</v>
      </c>
      <c r="BH9" s="297">
        <v>21.145756200000001</v>
      </c>
      <c r="BI9" s="297">
        <v>21.434961999999999</v>
      </c>
      <c r="BJ9" s="297">
        <v>21.378975100000002</v>
      </c>
      <c r="BK9" s="297">
        <v>21.3147856</v>
      </c>
      <c r="BL9" s="297">
        <v>21.318725400000002</v>
      </c>
      <c r="BM9" s="297">
        <v>21.513613899999999</v>
      </c>
      <c r="BN9" s="297">
        <v>21.585378800000001</v>
      </c>
      <c r="BO9" s="297">
        <v>21.641158699999998</v>
      </c>
      <c r="BP9" s="297">
        <v>21.621673300000001</v>
      </c>
      <c r="BQ9" s="297">
        <v>21.638853000000001</v>
      </c>
      <c r="BR9" s="297">
        <v>21.724001399999999</v>
      </c>
      <c r="BS9" s="297">
        <v>21.6937198</v>
      </c>
      <c r="BT9" s="297">
        <v>21.620702099999999</v>
      </c>
      <c r="BU9" s="297">
        <v>21.8617366</v>
      </c>
      <c r="BV9" s="297">
        <v>21.8585025</v>
      </c>
    </row>
    <row r="10" spans="1:74" ht="11.15" customHeight="1" x14ac:dyDescent="0.2">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365"/>
      <c r="BC10" s="365"/>
      <c r="BD10" s="365"/>
      <c r="BE10" s="365"/>
      <c r="BF10" s="365"/>
      <c r="BG10" s="365"/>
      <c r="BH10" s="365"/>
      <c r="BI10" s="365"/>
      <c r="BJ10" s="298"/>
      <c r="BK10" s="298"/>
      <c r="BL10" s="298"/>
      <c r="BM10" s="298"/>
      <c r="BN10" s="298"/>
      <c r="BO10" s="298"/>
      <c r="BP10" s="298"/>
      <c r="BQ10" s="298"/>
      <c r="BR10" s="298"/>
      <c r="BS10" s="298"/>
      <c r="BT10" s="298"/>
      <c r="BU10" s="298"/>
      <c r="BV10" s="298"/>
    </row>
    <row r="11" spans="1:74" ht="11.15" customHeight="1" x14ac:dyDescent="0.25">
      <c r="A11" s="127" t="s">
        <v>349</v>
      </c>
      <c r="B11" s="134" t="s">
        <v>364</v>
      </c>
      <c r="C11" s="202">
        <v>5.4823696738000001</v>
      </c>
      <c r="D11" s="202">
        <v>5.3271861610000002</v>
      </c>
      <c r="E11" s="202">
        <v>5.4838649823000001</v>
      </c>
      <c r="F11" s="202">
        <v>5.9036679800999998</v>
      </c>
      <c r="G11" s="202">
        <v>6.3969238591000002</v>
      </c>
      <c r="H11" s="202">
        <v>6.3377216933999998</v>
      </c>
      <c r="I11" s="202">
        <v>6.5952658680000003</v>
      </c>
      <c r="J11" s="202">
        <v>6.9544642383999999</v>
      </c>
      <c r="K11" s="202">
        <v>6.8500909226999998</v>
      </c>
      <c r="L11" s="202">
        <v>6.7258773859999996</v>
      </c>
      <c r="M11" s="202">
        <v>6.4909955244999997</v>
      </c>
      <c r="N11" s="202">
        <v>6.1226285386999999</v>
      </c>
      <c r="O11" s="202">
        <v>6.1315731597000003</v>
      </c>
      <c r="P11" s="202">
        <v>5.9543636556999999</v>
      </c>
      <c r="Q11" s="202">
        <v>5.9835320335000004</v>
      </c>
      <c r="R11" s="202">
        <v>5.8390093633999998</v>
      </c>
      <c r="S11" s="202">
        <v>5.8987706898000001</v>
      </c>
      <c r="T11" s="202">
        <v>6.4214448677</v>
      </c>
      <c r="U11" s="202">
        <v>6.6799132567999999</v>
      </c>
      <c r="V11" s="202">
        <v>6.6875854830000003</v>
      </c>
      <c r="W11" s="202">
        <v>6.5563885519999996</v>
      </c>
      <c r="X11" s="202">
        <v>6.3147068280000003</v>
      </c>
      <c r="Y11" s="202">
        <v>5.8630142385999999</v>
      </c>
      <c r="Z11" s="202">
        <v>5.5330284080999999</v>
      </c>
      <c r="AA11" s="202">
        <v>5.6556251166999996</v>
      </c>
      <c r="AB11" s="202">
        <v>5.5763780196999999</v>
      </c>
      <c r="AC11" s="202">
        <v>5.6743891976</v>
      </c>
      <c r="AD11" s="202">
        <v>6.0670885953000004</v>
      </c>
      <c r="AE11" s="202">
        <v>6.3992176176999997</v>
      </c>
      <c r="AF11" s="202">
        <v>6.3893765416999999</v>
      </c>
      <c r="AG11" s="202">
        <v>6.7174546858999999</v>
      </c>
      <c r="AH11" s="202">
        <v>6.6674832998999998</v>
      </c>
      <c r="AI11" s="202">
        <v>6.6836884021999996</v>
      </c>
      <c r="AJ11" s="202">
        <v>6.0734338930999998</v>
      </c>
      <c r="AK11" s="202">
        <v>5.8305485612999997</v>
      </c>
      <c r="AL11" s="202">
        <v>5.4776959364</v>
      </c>
      <c r="AM11" s="202">
        <v>5.8512767020999998</v>
      </c>
      <c r="AN11" s="202">
        <v>5.7945503228000002</v>
      </c>
      <c r="AO11" s="202">
        <v>5.8516273293000003</v>
      </c>
      <c r="AP11" s="202">
        <v>6.2166527938999998</v>
      </c>
      <c r="AQ11" s="202">
        <v>6.5395089682999998</v>
      </c>
      <c r="AR11" s="202">
        <v>6.4727552319999999</v>
      </c>
      <c r="AS11" s="202">
        <v>6.8211728493999999</v>
      </c>
      <c r="AT11" s="202">
        <v>6.9010688</v>
      </c>
      <c r="AU11" s="202">
        <v>6.8552921928000004</v>
      </c>
      <c r="AV11" s="202">
        <v>6.8980566530000003</v>
      </c>
      <c r="AW11" s="202">
        <v>6.5534356871000004</v>
      </c>
      <c r="AX11" s="202">
        <v>6.3034056481</v>
      </c>
      <c r="AY11" s="202">
        <v>6.4438406842999996</v>
      </c>
      <c r="AZ11" s="202">
        <v>6.2639529967999996</v>
      </c>
      <c r="BA11" s="202">
        <v>6.1596745604000001</v>
      </c>
      <c r="BB11" s="297">
        <v>6.5413467946999999</v>
      </c>
      <c r="BC11" s="297">
        <v>7.0305345312999998</v>
      </c>
      <c r="BD11" s="297">
        <v>7.1410587536000003</v>
      </c>
      <c r="BE11" s="297">
        <v>7.2891550733999999</v>
      </c>
      <c r="BF11" s="297">
        <v>7.1586161729000004</v>
      </c>
      <c r="BG11" s="297">
        <v>7.2050378743000003</v>
      </c>
      <c r="BH11" s="297">
        <v>7.0575871702999997</v>
      </c>
      <c r="BI11" s="297">
        <v>6.8687995502000003</v>
      </c>
      <c r="BJ11" s="297">
        <v>6.6292783065999998</v>
      </c>
      <c r="BK11" s="297">
        <v>6.6451229855999996</v>
      </c>
      <c r="BL11" s="297">
        <v>6.4328263132999997</v>
      </c>
      <c r="BM11" s="297">
        <v>6.3940558178</v>
      </c>
      <c r="BN11" s="297">
        <v>6.7861534432999999</v>
      </c>
      <c r="BO11" s="297">
        <v>7.2844824952999998</v>
      </c>
      <c r="BP11" s="297">
        <v>7.3986147395000001</v>
      </c>
      <c r="BQ11" s="297">
        <v>7.5948188202000004</v>
      </c>
      <c r="BR11" s="297">
        <v>7.5019001419000002</v>
      </c>
      <c r="BS11" s="297">
        <v>7.5813890372000001</v>
      </c>
      <c r="BT11" s="297">
        <v>7.4614137945000003</v>
      </c>
      <c r="BU11" s="297">
        <v>7.2544631863999998</v>
      </c>
      <c r="BV11" s="297">
        <v>7.0344064675000002</v>
      </c>
    </row>
    <row r="12" spans="1:74" ht="11.15" customHeight="1" x14ac:dyDescent="0.25">
      <c r="A12" s="127" t="s">
        <v>244</v>
      </c>
      <c r="B12" s="135" t="s">
        <v>332</v>
      </c>
      <c r="C12" s="202">
        <v>0.69144861132000002</v>
      </c>
      <c r="D12" s="202">
        <v>0.67670199473000003</v>
      </c>
      <c r="E12" s="202">
        <v>0.71873756494999996</v>
      </c>
      <c r="F12" s="202">
        <v>0.74164714416999999</v>
      </c>
      <c r="G12" s="202">
        <v>0.74153159788</v>
      </c>
      <c r="H12" s="202">
        <v>0.71596804232</v>
      </c>
      <c r="I12" s="202">
        <v>0.71183033225000003</v>
      </c>
      <c r="J12" s="202">
        <v>0.74526899417000003</v>
      </c>
      <c r="K12" s="202">
        <v>0.74646830601000003</v>
      </c>
      <c r="L12" s="202">
        <v>0.73094765113000004</v>
      </c>
      <c r="M12" s="202">
        <v>0.73101285309999997</v>
      </c>
      <c r="N12" s="202">
        <v>0.72771305278999998</v>
      </c>
      <c r="O12" s="202">
        <v>0.69616054705999997</v>
      </c>
      <c r="P12" s="202">
        <v>0.72119799214000002</v>
      </c>
      <c r="Q12" s="202">
        <v>0.71544326784000001</v>
      </c>
      <c r="R12" s="202">
        <v>0.61496925461999996</v>
      </c>
      <c r="S12" s="202">
        <v>0.60952850993999996</v>
      </c>
      <c r="T12" s="202">
        <v>0.63076933359999998</v>
      </c>
      <c r="U12" s="202">
        <v>0.66133737539000004</v>
      </c>
      <c r="V12" s="202">
        <v>0.65106809907999996</v>
      </c>
      <c r="W12" s="202">
        <v>0.65607379978000002</v>
      </c>
      <c r="X12" s="202">
        <v>0.63381265392999997</v>
      </c>
      <c r="Y12" s="202">
        <v>0.64302426273000002</v>
      </c>
      <c r="Z12" s="202">
        <v>0.64164195208999997</v>
      </c>
      <c r="AA12" s="202">
        <v>0.65270601274999995</v>
      </c>
      <c r="AB12" s="202">
        <v>0.63281379954999994</v>
      </c>
      <c r="AC12" s="202">
        <v>0.66415268813999995</v>
      </c>
      <c r="AD12" s="202">
        <v>0.65852065570999996</v>
      </c>
      <c r="AE12" s="202">
        <v>0.70844095099000004</v>
      </c>
      <c r="AF12" s="202">
        <v>0.70483092617999998</v>
      </c>
      <c r="AG12" s="202">
        <v>0.72944692466000005</v>
      </c>
      <c r="AH12" s="202">
        <v>0.71845783694999998</v>
      </c>
      <c r="AI12" s="202">
        <v>0.73352474497999998</v>
      </c>
      <c r="AJ12" s="202">
        <v>0.73415376302000002</v>
      </c>
      <c r="AK12" s="202">
        <v>0.73923760959999996</v>
      </c>
      <c r="AL12" s="202">
        <v>0.74581140251</v>
      </c>
      <c r="AM12" s="202">
        <v>0.76571132747000004</v>
      </c>
      <c r="AN12" s="202">
        <v>0.76807113763000001</v>
      </c>
      <c r="AO12" s="202">
        <v>0.76183554215000004</v>
      </c>
      <c r="AP12" s="202">
        <v>0.77697068998999996</v>
      </c>
      <c r="AQ12" s="202">
        <v>0.77870476147000001</v>
      </c>
      <c r="AR12" s="202">
        <v>0.78825163391999997</v>
      </c>
      <c r="AS12" s="202">
        <v>0.77820615811000005</v>
      </c>
      <c r="AT12" s="202">
        <v>0.78241899999999998</v>
      </c>
      <c r="AU12" s="202">
        <v>0.79494186224999996</v>
      </c>
      <c r="AV12" s="202">
        <v>0.82938491241000001</v>
      </c>
      <c r="AW12" s="202">
        <v>0.81552584354000002</v>
      </c>
      <c r="AX12" s="202">
        <v>0.79870225113000004</v>
      </c>
      <c r="AY12" s="202">
        <v>0.83043878843999996</v>
      </c>
      <c r="AZ12" s="202">
        <v>0.83326783173999996</v>
      </c>
      <c r="BA12" s="202">
        <v>0.82739106454</v>
      </c>
      <c r="BB12" s="297">
        <v>0.84319092144999996</v>
      </c>
      <c r="BC12" s="297">
        <v>0.84542998221999999</v>
      </c>
      <c r="BD12" s="297">
        <v>0.85499063912999995</v>
      </c>
      <c r="BE12" s="297">
        <v>0.84543381258000005</v>
      </c>
      <c r="BF12" s="297">
        <v>0.85003578632999999</v>
      </c>
      <c r="BG12" s="297">
        <v>0.86404064592999996</v>
      </c>
      <c r="BH12" s="297">
        <v>0.90027887110000004</v>
      </c>
      <c r="BI12" s="297">
        <v>0.88847537350000005</v>
      </c>
      <c r="BJ12" s="297">
        <v>0.86965222150999999</v>
      </c>
      <c r="BK12" s="297">
        <v>0.87935276630000003</v>
      </c>
      <c r="BL12" s="297">
        <v>0.85671471609000005</v>
      </c>
      <c r="BM12" s="297">
        <v>0.87658105064000003</v>
      </c>
      <c r="BN12" s="297">
        <v>0.89295592728999995</v>
      </c>
      <c r="BO12" s="297">
        <v>0.89552475577000001</v>
      </c>
      <c r="BP12" s="297">
        <v>0.90494631362</v>
      </c>
      <c r="BQ12" s="297">
        <v>0.89578728627000004</v>
      </c>
      <c r="BR12" s="297">
        <v>0.90069457212000004</v>
      </c>
      <c r="BS12" s="297">
        <v>0.91576956578000002</v>
      </c>
      <c r="BT12" s="297">
        <v>0.95351363749999996</v>
      </c>
      <c r="BU12" s="297">
        <v>0.94171896526999999</v>
      </c>
      <c r="BV12" s="297">
        <v>0.92282851064000004</v>
      </c>
    </row>
    <row r="13" spans="1:74" ht="11.15" customHeight="1" x14ac:dyDescent="0.25">
      <c r="A13" s="127" t="s">
        <v>245</v>
      </c>
      <c r="B13" s="135" t="s">
        <v>333</v>
      </c>
      <c r="C13" s="202">
        <v>2.9518427640999998</v>
      </c>
      <c r="D13" s="202">
        <v>2.7850690002</v>
      </c>
      <c r="E13" s="202">
        <v>2.9254258537000002</v>
      </c>
      <c r="F13" s="202">
        <v>3.3303906525999998</v>
      </c>
      <c r="G13" s="202">
        <v>3.8052267544</v>
      </c>
      <c r="H13" s="202">
        <v>3.7734121924999999</v>
      </c>
      <c r="I13" s="202">
        <v>4.0469938307</v>
      </c>
      <c r="J13" s="202">
        <v>4.3491678758000001</v>
      </c>
      <c r="K13" s="202">
        <v>4.2419706335000003</v>
      </c>
      <c r="L13" s="202">
        <v>4.2173200173999996</v>
      </c>
      <c r="M13" s="202">
        <v>3.8924632947000002</v>
      </c>
      <c r="N13" s="202">
        <v>3.5290343374000002</v>
      </c>
      <c r="O13" s="202">
        <v>3.5299053508</v>
      </c>
      <c r="P13" s="202">
        <v>3.3208141380999998</v>
      </c>
      <c r="Q13" s="202">
        <v>3.3969458593000001</v>
      </c>
      <c r="R13" s="202">
        <v>3.7573997567999999</v>
      </c>
      <c r="S13" s="202">
        <v>3.7712778158</v>
      </c>
      <c r="T13" s="202">
        <v>4.1060969084999996</v>
      </c>
      <c r="U13" s="202">
        <v>4.3100096747999999</v>
      </c>
      <c r="V13" s="202">
        <v>4.3175134829999999</v>
      </c>
      <c r="W13" s="202">
        <v>4.1930494792999999</v>
      </c>
      <c r="X13" s="202">
        <v>3.9399494750000001</v>
      </c>
      <c r="Y13" s="202">
        <v>3.4534111907999998</v>
      </c>
      <c r="Z13" s="202">
        <v>3.1202614895999998</v>
      </c>
      <c r="AA13" s="202">
        <v>3.2265276546999999</v>
      </c>
      <c r="AB13" s="202">
        <v>3.1791545174000002</v>
      </c>
      <c r="AC13" s="202">
        <v>3.2591999766000002</v>
      </c>
      <c r="AD13" s="202">
        <v>3.6987338417000002</v>
      </c>
      <c r="AE13" s="202">
        <v>3.9924730455000002</v>
      </c>
      <c r="AF13" s="202">
        <v>3.9880694888999999</v>
      </c>
      <c r="AG13" s="202">
        <v>4.2512297181000003</v>
      </c>
      <c r="AH13" s="202">
        <v>4.2002005820999999</v>
      </c>
      <c r="AI13" s="202">
        <v>4.1912576816999998</v>
      </c>
      <c r="AJ13" s="202">
        <v>3.5974892231000002</v>
      </c>
      <c r="AK13" s="202">
        <v>3.4309598095</v>
      </c>
      <c r="AL13" s="202">
        <v>3.2261130825</v>
      </c>
      <c r="AM13" s="202">
        <v>3.3840714711</v>
      </c>
      <c r="AN13" s="202">
        <v>3.2685345932000001</v>
      </c>
      <c r="AO13" s="202">
        <v>3.3366983743</v>
      </c>
      <c r="AP13" s="202">
        <v>3.5774371466999999</v>
      </c>
      <c r="AQ13" s="202">
        <v>3.8991954066000001</v>
      </c>
      <c r="AR13" s="202">
        <v>3.8765376645999998</v>
      </c>
      <c r="AS13" s="202">
        <v>4.1724843194999996</v>
      </c>
      <c r="AT13" s="202">
        <v>4.1690529999999999</v>
      </c>
      <c r="AU13" s="202">
        <v>4.1049989832999998</v>
      </c>
      <c r="AV13" s="202">
        <v>4.0858203334000001</v>
      </c>
      <c r="AW13" s="202">
        <v>3.7704069868999999</v>
      </c>
      <c r="AX13" s="202">
        <v>3.4915028352999999</v>
      </c>
      <c r="AY13" s="202">
        <v>3.6263083753999998</v>
      </c>
      <c r="AZ13" s="202">
        <v>3.4308035180999998</v>
      </c>
      <c r="BA13" s="202">
        <v>3.3691596762999998</v>
      </c>
      <c r="BB13" s="297">
        <v>3.7226559246000002</v>
      </c>
      <c r="BC13" s="297">
        <v>4.2084080970000004</v>
      </c>
      <c r="BD13" s="297">
        <v>4.3000855951999997</v>
      </c>
      <c r="BE13" s="297">
        <v>4.4780767763</v>
      </c>
      <c r="BF13" s="297">
        <v>4.3532231046999996</v>
      </c>
      <c r="BG13" s="297">
        <v>4.3742385028999999</v>
      </c>
      <c r="BH13" s="297">
        <v>4.1723340906999997</v>
      </c>
      <c r="BI13" s="297">
        <v>3.9307286224000002</v>
      </c>
      <c r="BJ13" s="297">
        <v>3.6679571939</v>
      </c>
      <c r="BK13" s="297">
        <v>3.7606511175000001</v>
      </c>
      <c r="BL13" s="297">
        <v>3.5552040567000001</v>
      </c>
      <c r="BM13" s="297">
        <v>3.4943253950000002</v>
      </c>
      <c r="BN13" s="297">
        <v>3.8558667087999998</v>
      </c>
      <c r="BO13" s="297">
        <v>4.3506044491000004</v>
      </c>
      <c r="BP13" s="297">
        <v>4.4460579693</v>
      </c>
      <c r="BQ13" s="297">
        <v>4.6311237093999997</v>
      </c>
      <c r="BR13" s="297">
        <v>4.5041576144000004</v>
      </c>
      <c r="BS13" s="297">
        <v>4.5270329445000002</v>
      </c>
      <c r="BT13" s="297">
        <v>4.3161841044000004</v>
      </c>
      <c r="BU13" s="297">
        <v>4.0659036187000002</v>
      </c>
      <c r="BV13" s="297">
        <v>3.8014654347999999</v>
      </c>
    </row>
    <row r="14" spans="1:74" ht="11.15" customHeight="1" x14ac:dyDescent="0.25">
      <c r="A14" s="127" t="s">
        <v>246</v>
      </c>
      <c r="B14" s="135" t="s">
        <v>334</v>
      </c>
      <c r="C14" s="202">
        <v>0.92655184999999995</v>
      </c>
      <c r="D14" s="202">
        <v>0.92026843999999997</v>
      </c>
      <c r="E14" s="202">
        <v>0.91245514000000005</v>
      </c>
      <c r="F14" s="202">
        <v>0.91859042999999996</v>
      </c>
      <c r="G14" s="202">
        <v>0.92209757999999997</v>
      </c>
      <c r="H14" s="202">
        <v>0.919767</v>
      </c>
      <c r="I14" s="202">
        <v>0.89632887999999999</v>
      </c>
      <c r="J14" s="202">
        <v>0.91044258</v>
      </c>
      <c r="K14" s="202">
        <v>0.90707641999999999</v>
      </c>
      <c r="L14" s="202">
        <v>0.91026401999999995</v>
      </c>
      <c r="M14" s="202">
        <v>0.90779626999999996</v>
      </c>
      <c r="N14" s="202">
        <v>0.90980099999999997</v>
      </c>
      <c r="O14" s="202">
        <v>0.91103639999999997</v>
      </c>
      <c r="P14" s="202">
        <v>0.90555339999999995</v>
      </c>
      <c r="Q14" s="202">
        <v>0.88427739999999999</v>
      </c>
      <c r="R14" s="202">
        <v>0.82332839999999996</v>
      </c>
      <c r="S14" s="202">
        <v>0.75944040000000002</v>
      </c>
      <c r="T14" s="202">
        <v>0.7570694</v>
      </c>
      <c r="U14" s="202">
        <v>0.76215140000000003</v>
      </c>
      <c r="V14" s="202">
        <v>0.76925540000000003</v>
      </c>
      <c r="W14" s="202">
        <v>0.7764084</v>
      </c>
      <c r="X14" s="202">
        <v>0.77853939999999999</v>
      </c>
      <c r="Y14" s="202">
        <v>0.78810539999999996</v>
      </c>
      <c r="Z14" s="202">
        <v>0.78718239999999995</v>
      </c>
      <c r="AA14" s="202">
        <v>0.77338839999999998</v>
      </c>
      <c r="AB14" s="202">
        <v>0.77375439999999995</v>
      </c>
      <c r="AC14" s="202">
        <v>0.77341340000000003</v>
      </c>
      <c r="AD14" s="202">
        <v>0.77347339999999998</v>
      </c>
      <c r="AE14" s="202">
        <v>0.73146639999999996</v>
      </c>
      <c r="AF14" s="202">
        <v>0.72213939999999999</v>
      </c>
      <c r="AG14" s="202">
        <v>0.75898540000000003</v>
      </c>
      <c r="AH14" s="202">
        <v>0.77562778306000002</v>
      </c>
      <c r="AI14" s="202">
        <v>0.77217278306000003</v>
      </c>
      <c r="AJ14" s="202">
        <v>0.76794778306</v>
      </c>
      <c r="AK14" s="202">
        <v>0.77539978306000001</v>
      </c>
      <c r="AL14" s="202">
        <v>0.77295278306000004</v>
      </c>
      <c r="AM14" s="202">
        <v>0.77072664347999997</v>
      </c>
      <c r="AN14" s="202">
        <v>0.76972664347999997</v>
      </c>
      <c r="AO14" s="202">
        <v>0.77072664347999997</v>
      </c>
      <c r="AP14" s="202">
        <v>0.77172664347999997</v>
      </c>
      <c r="AQ14" s="202">
        <v>0.77072664347999997</v>
      </c>
      <c r="AR14" s="202">
        <v>0.77572664347999998</v>
      </c>
      <c r="AS14" s="202">
        <v>0.77672664347999998</v>
      </c>
      <c r="AT14" s="202">
        <v>0.77672699999999995</v>
      </c>
      <c r="AU14" s="202">
        <v>0.77672664347999998</v>
      </c>
      <c r="AV14" s="202">
        <v>0.79472664347999999</v>
      </c>
      <c r="AW14" s="202">
        <v>0.77772664347999998</v>
      </c>
      <c r="AX14" s="202">
        <v>0.81159351019000003</v>
      </c>
      <c r="AY14" s="202">
        <v>0.77810871341999999</v>
      </c>
      <c r="AZ14" s="202">
        <v>0.77734454055000002</v>
      </c>
      <c r="BA14" s="202">
        <v>0.77829316819000005</v>
      </c>
      <c r="BB14" s="297">
        <v>0.77926041963000003</v>
      </c>
      <c r="BC14" s="297">
        <v>0.77826969215999997</v>
      </c>
      <c r="BD14" s="297">
        <v>0.78344826268000001</v>
      </c>
      <c r="BE14" s="297">
        <v>0.78441501886999998</v>
      </c>
      <c r="BF14" s="297">
        <v>0.78440060838000003</v>
      </c>
      <c r="BG14" s="297">
        <v>0.78443689096000002</v>
      </c>
      <c r="BH14" s="297">
        <v>0.79240741635</v>
      </c>
      <c r="BI14" s="297">
        <v>0.80663366857999996</v>
      </c>
      <c r="BJ14" s="297">
        <v>0.81957433691000003</v>
      </c>
      <c r="BK14" s="297">
        <v>0.77081280681999997</v>
      </c>
      <c r="BL14" s="297">
        <v>0.77003874653000004</v>
      </c>
      <c r="BM14" s="297">
        <v>0.77092665983999997</v>
      </c>
      <c r="BN14" s="297">
        <v>0.77188656333000005</v>
      </c>
      <c r="BO14" s="297">
        <v>0.77089814002000001</v>
      </c>
      <c r="BP14" s="297">
        <v>0.77601358863000003</v>
      </c>
      <c r="BQ14" s="297">
        <v>0.77698678204000005</v>
      </c>
      <c r="BR14" s="297">
        <v>0.77697086895</v>
      </c>
      <c r="BS14" s="297">
        <v>0.77701116348999999</v>
      </c>
      <c r="BT14" s="297">
        <v>0.78489273356</v>
      </c>
      <c r="BU14" s="297">
        <v>0.79897221634000004</v>
      </c>
      <c r="BV14" s="297">
        <v>0.81179746554999999</v>
      </c>
    </row>
    <row r="15" spans="1:74" ht="11.15" customHeight="1" x14ac:dyDescent="0.25">
      <c r="A15" s="127" t="s">
        <v>1257</v>
      </c>
      <c r="B15" s="135" t="s">
        <v>1258</v>
      </c>
      <c r="C15" s="202">
        <v>0.52672786368000002</v>
      </c>
      <c r="D15" s="202">
        <v>0.53620484543000002</v>
      </c>
      <c r="E15" s="202">
        <v>0.53299155225999995</v>
      </c>
      <c r="F15" s="202">
        <v>0.53179745499999997</v>
      </c>
      <c r="G15" s="202">
        <v>0.5347082071</v>
      </c>
      <c r="H15" s="202">
        <v>0.53373493162999996</v>
      </c>
      <c r="I15" s="202">
        <v>0.54419621610000002</v>
      </c>
      <c r="J15" s="202">
        <v>0.55308144299999995</v>
      </c>
      <c r="K15" s="202">
        <v>0.54975260420000005</v>
      </c>
      <c r="L15" s="202">
        <v>0.47014215761</v>
      </c>
      <c r="M15" s="202">
        <v>0.54920385299999996</v>
      </c>
      <c r="N15" s="202">
        <v>0.54484500000000002</v>
      </c>
      <c r="O15" s="202">
        <v>0.53763299161</v>
      </c>
      <c r="P15" s="202">
        <v>0.53954014655000004</v>
      </c>
      <c r="Q15" s="202">
        <v>0.54361852128999999</v>
      </c>
      <c r="R15" s="202">
        <v>0.212871749</v>
      </c>
      <c r="S15" s="202">
        <v>0.33813522000000001</v>
      </c>
      <c r="T15" s="202">
        <v>0.51747807866999995</v>
      </c>
      <c r="U15" s="202">
        <v>0.52437729323000004</v>
      </c>
      <c r="V15" s="202">
        <v>0.51843510355</v>
      </c>
      <c r="W15" s="202">
        <v>0.51455256299999996</v>
      </c>
      <c r="X15" s="202">
        <v>0.51125273387000003</v>
      </c>
      <c r="Y15" s="202">
        <v>0.51361987232999995</v>
      </c>
      <c r="Z15" s="202">
        <v>0.51473127871000002</v>
      </c>
      <c r="AA15" s="202">
        <v>0.51130897839</v>
      </c>
      <c r="AB15" s="202">
        <v>0.50465228786000005</v>
      </c>
      <c r="AC15" s="202">
        <v>0.50520480225999997</v>
      </c>
      <c r="AD15" s="202">
        <v>0.50197464933000002</v>
      </c>
      <c r="AE15" s="202">
        <v>0.50109030161000001</v>
      </c>
      <c r="AF15" s="202">
        <v>0.49654764699999998</v>
      </c>
      <c r="AG15" s="202">
        <v>0.49559284097</v>
      </c>
      <c r="AH15" s="202">
        <v>0.48768389908999998</v>
      </c>
      <c r="AI15" s="202">
        <v>0.48785539365000002</v>
      </c>
      <c r="AJ15" s="202">
        <v>0.48403191627999997</v>
      </c>
      <c r="AK15" s="202">
        <v>0.48772214065000002</v>
      </c>
      <c r="AL15" s="202">
        <v>0.24914567564000001</v>
      </c>
      <c r="AM15" s="202">
        <v>0.45880068617999997</v>
      </c>
      <c r="AN15" s="202">
        <v>0.48080068617999999</v>
      </c>
      <c r="AO15" s="202">
        <v>0.49780068618000001</v>
      </c>
      <c r="AP15" s="202">
        <v>0.49980068618000001</v>
      </c>
      <c r="AQ15" s="202">
        <v>0.49780068618000001</v>
      </c>
      <c r="AR15" s="202">
        <v>0.41180068617999999</v>
      </c>
      <c r="AS15" s="202">
        <v>0.47280068617999998</v>
      </c>
      <c r="AT15" s="202">
        <v>0.49280000000000002</v>
      </c>
      <c r="AU15" s="202">
        <v>0.49280068618</v>
      </c>
      <c r="AV15" s="202">
        <v>0.49580068618000001</v>
      </c>
      <c r="AW15" s="202">
        <v>0.49180068618</v>
      </c>
      <c r="AX15" s="202">
        <v>0.49275102957</v>
      </c>
      <c r="AY15" s="202">
        <v>0.49577894933</v>
      </c>
      <c r="AZ15" s="202">
        <v>0.49767765147999998</v>
      </c>
      <c r="BA15" s="202">
        <v>0.48276005882</v>
      </c>
      <c r="BB15" s="297">
        <v>0.47673087877999998</v>
      </c>
      <c r="BC15" s="297">
        <v>0.47862097599999998</v>
      </c>
      <c r="BD15" s="297">
        <v>0.48048613139000002</v>
      </c>
      <c r="BE15" s="297">
        <v>0.48241002937999999</v>
      </c>
      <c r="BF15" s="297">
        <v>0.48433299119000001</v>
      </c>
      <c r="BG15" s="297">
        <v>0.48624854232999998</v>
      </c>
      <c r="BH15" s="297">
        <v>0.48821517365</v>
      </c>
      <c r="BI15" s="297">
        <v>0.49013129630000002</v>
      </c>
      <c r="BJ15" s="297">
        <v>0.49204702756000002</v>
      </c>
      <c r="BK15" s="297">
        <v>0.4729419983</v>
      </c>
      <c r="BL15" s="297">
        <v>0.47972470461</v>
      </c>
      <c r="BM15" s="297">
        <v>0.50162231625999998</v>
      </c>
      <c r="BN15" s="297">
        <v>0.50362983156999996</v>
      </c>
      <c r="BO15" s="297">
        <v>0.50563001181</v>
      </c>
      <c r="BP15" s="297">
        <v>0.50760711740999997</v>
      </c>
      <c r="BQ15" s="297">
        <v>0.50963472114999997</v>
      </c>
      <c r="BR15" s="297">
        <v>0.51166719154999996</v>
      </c>
      <c r="BS15" s="297">
        <v>0.51369104648999997</v>
      </c>
      <c r="BT15" s="297">
        <v>0.51577004035999996</v>
      </c>
      <c r="BU15" s="297">
        <v>0.51779813629000004</v>
      </c>
      <c r="BV15" s="297">
        <v>0.51982086027999996</v>
      </c>
    </row>
    <row r="16" spans="1:74" ht="11.15" customHeight="1" x14ac:dyDescent="0.25">
      <c r="A16" s="127" t="s">
        <v>1330</v>
      </c>
      <c r="B16" s="135" t="s">
        <v>1331</v>
      </c>
      <c r="C16" s="202">
        <v>0</v>
      </c>
      <c r="D16" s="202">
        <v>0</v>
      </c>
      <c r="E16" s="202">
        <v>0</v>
      </c>
      <c r="F16" s="202">
        <v>0</v>
      </c>
      <c r="G16" s="202">
        <v>0</v>
      </c>
      <c r="H16" s="202">
        <v>0</v>
      </c>
      <c r="I16" s="202">
        <v>0</v>
      </c>
      <c r="J16" s="202">
        <v>0</v>
      </c>
      <c r="K16" s="202">
        <v>0</v>
      </c>
      <c r="L16" s="202">
        <v>0</v>
      </c>
      <c r="M16" s="202">
        <v>0</v>
      </c>
      <c r="N16" s="202">
        <v>1.3774193548E-2</v>
      </c>
      <c r="O16" s="202">
        <v>5.6322580645000002E-2</v>
      </c>
      <c r="P16" s="202">
        <v>7.1172413793000003E-2</v>
      </c>
      <c r="Q16" s="202">
        <v>7.1903225806000004E-2</v>
      </c>
      <c r="R16" s="202">
        <v>7.2466666666999996E-2</v>
      </c>
      <c r="S16" s="202">
        <v>7.7709677419000006E-2</v>
      </c>
      <c r="T16" s="202">
        <v>5.3633333333000001E-2</v>
      </c>
      <c r="U16" s="202">
        <v>5.3677419354999999E-2</v>
      </c>
      <c r="V16" s="202">
        <v>6.8935483871E-2</v>
      </c>
      <c r="W16" s="202">
        <v>5.7966666666999997E-2</v>
      </c>
      <c r="X16" s="202">
        <v>9.6161290322999998E-2</v>
      </c>
      <c r="Y16" s="202">
        <v>0.1012</v>
      </c>
      <c r="Z16" s="202">
        <v>0.10993548387</v>
      </c>
      <c r="AA16" s="202">
        <v>0.12493548387</v>
      </c>
      <c r="AB16" s="202">
        <v>0.12135714286</v>
      </c>
      <c r="AC16" s="202">
        <v>0.12164516129</v>
      </c>
      <c r="AD16" s="202">
        <v>8.6833333333000001E-2</v>
      </c>
      <c r="AE16" s="202">
        <v>0.10338709677000001</v>
      </c>
      <c r="AF16" s="202">
        <v>0.11260000000000001</v>
      </c>
      <c r="AG16" s="202">
        <v>0.12103225805999999</v>
      </c>
      <c r="AH16" s="202">
        <v>0.12461290323</v>
      </c>
      <c r="AI16" s="202">
        <v>0.12773333333</v>
      </c>
      <c r="AJ16" s="202">
        <v>0.12080645161</v>
      </c>
      <c r="AK16" s="202">
        <v>3.5000000000000003E-2</v>
      </c>
      <c r="AL16" s="202">
        <v>0.121</v>
      </c>
      <c r="AM16" s="202">
        <v>0.10219354839</v>
      </c>
      <c r="AN16" s="202">
        <v>0.13500000000000001</v>
      </c>
      <c r="AO16" s="202">
        <v>0.13500000000000001</v>
      </c>
      <c r="AP16" s="202">
        <v>0.23</v>
      </c>
      <c r="AQ16" s="202">
        <v>0.23</v>
      </c>
      <c r="AR16" s="202">
        <v>0.25285714285999999</v>
      </c>
      <c r="AS16" s="202">
        <v>0.27571428571000001</v>
      </c>
      <c r="AT16" s="202">
        <v>0.34499999999999997</v>
      </c>
      <c r="AU16" s="202">
        <v>0.34499999999999997</v>
      </c>
      <c r="AV16" s="202">
        <v>0.34499999999999997</v>
      </c>
      <c r="AW16" s="202">
        <v>0.34499999999999997</v>
      </c>
      <c r="AX16" s="202">
        <v>0.35</v>
      </c>
      <c r="AY16" s="202">
        <v>0.35</v>
      </c>
      <c r="AZ16" s="202">
        <v>0.35</v>
      </c>
      <c r="BA16" s="202">
        <v>0.35</v>
      </c>
      <c r="BB16" s="297">
        <v>0.35499999999999998</v>
      </c>
      <c r="BC16" s="297">
        <v>0.35499999999999998</v>
      </c>
      <c r="BD16" s="297">
        <v>0.35499999999999998</v>
      </c>
      <c r="BE16" s="297">
        <v>0.35499999999999998</v>
      </c>
      <c r="BF16" s="297">
        <v>0.35499999999999998</v>
      </c>
      <c r="BG16" s="297">
        <v>0.36</v>
      </c>
      <c r="BH16" s="297">
        <v>0.36</v>
      </c>
      <c r="BI16" s="297">
        <v>0.40500000000000003</v>
      </c>
      <c r="BJ16" s="297">
        <v>0.42</v>
      </c>
      <c r="BK16" s="297">
        <v>0.42</v>
      </c>
      <c r="BL16" s="297">
        <v>0.42</v>
      </c>
      <c r="BM16" s="297">
        <v>0.42</v>
      </c>
      <c r="BN16" s="297">
        <v>0.42</v>
      </c>
      <c r="BO16" s="297">
        <v>0.42</v>
      </c>
      <c r="BP16" s="297">
        <v>0.42</v>
      </c>
      <c r="BQ16" s="297">
        <v>0.45666666667</v>
      </c>
      <c r="BR16" s="297">
        <v>0.49333333333000001</v>
      </c>
      <c r="BS16" s="297">
        <v>0.53</v>
      </c>
      <c r="BT16" s="297">
        <v>0.56666666666999999</v>
      </c>
      <c r="BU16" s="297">
        <v>0.60333333333000005</v>
      </c>
      <c r="BV16" s="297">
        <v>0.64</v>
      </c>
    </row>
    <row r="17" spans="1:74" ht="11.15" customHeight="1" x14ac:dyDescent="0.2">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365"/>
      <c r="BC17" s="365"/>
      <c r="BD17" s="365"/>
      <c r="BE17" s="365"/>
      <c r="BF17" s="365"/>
      <c r="BG17" s="365"/>
      <c r="BH17" s="365"/>
      <c r="BI17" s="365"/>
      <c r="BJ17" s="298"/>
      <c r="BK17" s="298"/>
      <c r="BL17" s="298"/>
      <c r="BM17" s="298"/>
      <c r="BN17" s="298"/>
      <c r="BO17" s="298"/>
      <c r="BP17" s="298"/>
      <c r="BQ17" s="298"/>
      <c r="BR17" s="298"/>
      <c r="BS17" s="298"/>
      <c r="BT17" s="298"/>
      <c r="BU17" s="298"/>
      <c r="BV17" s="298"/>
    </row>
    <row r="18" spans="1:74" ht="11.15" customHeight="1" x14ac:dyDescent="0.25">
      <c r="A18" s="127" t="s">
        <v>336</v>
      </c>
      <c r="B18" s="134" t="s">
        <v>365</v>
      </c>
      <c r="C18" s="202">
        <v>4.1544819427000004</v>
      </c>
      <c r="D18" s="202">
        <v>4.1585684912999996</v>
      </c>
      <c r="E18" s="202">
        <v>4.1385080508999996</v>
      </c>
      <c r="F18" s="202">
        <v>4.0562644234</v>
      </c>
      <c r="G18" s="202">
        <v>3.9115765110999998</v>
      </c>
      <c r="H18" s="202">
        <v>3.6410047243000001</v>
      </c>
      <c r="I18" s="202">
        <v>3.9683941636000002</v>
      </c>
      <c r="J18" s="202">
        <v>3.7804017803000001</v>
      </c>
      <c r="K18" s="202">
        <v>3.8433872088999999</v>
      </c>
      <c r="L18" s="202">
        <v>4.0062233090000001</v>
      </c>
      <c r="M18" s="202">
        <v>4.2837802089999997</v>
      </c>
      <c r="N18" s="202">
        <v>4.3409586708000001</v>
      </c>
      <c r="O18" s="202">
        <v>4.3406887954000002</v>
      </c>
      <c r="P18" s="202">
        <v>4.4665987813000001</v>
      </c>
      <c r="Q18" s="202">
        <v>4.2954984651999997</v>
      </c>
      <c r="R18" s="202">
        <v>4.4272114437000001</v>
      </c>
      <c r="S18" s="202">
        <v>4.2677373018000004</v>
      </c>
      <c r="T18" s="202">
        <v>4.1324316201000002</v>
      </c>
      <c r="U18" s="202">
        <v>4.3022075568</v>
      </c>
      <c r="V18" s="202">
        <v>4.0927140502999997</v>
      </c>
      <c r="W18" s="202">
        <v>3.8468998621999999</v>
      </c>
      <c r="X18" s="202">
        <v>4.0769940451000002</v>
      </c>
      <c r="Y18" s="202">
        <v>4.1787179536999997</v>
      </c>
      <c r="Z18" s="202">
        <v>4.4236945878</v>
      </c>
      <c r="AA18" s="202">
        <v>4.3585160227999999</v>
      </c>
      <c r="AB18" s="202">
        <v>4.2765959381999998</v>
      </c>
      <c r="AC18" s="202">
        <v>4.3583589734999997</v>
      </c>
      <c r="AD18" s="202">
        <v>3.9780297055</v>
      </c>
      <c r="AE18" s="202">
        <v>3.8138386545</v>
      </c>
      <c r="AF18" s="202">
        <v>3.7041986479000002</v>
      </c>
      <c r="AG18" s="202">
        <v>4.0744990868000004</v>
      </c>
      <c r="AH18" s="202">
        <v>4.1752750558000002</v>
      </c>
      <c r="AI18" s="202">
        <v>4.1174221739999997</v>
      </c>
      <c r="AJ18" s="202">
        <v>4.1586668159000002</v>
      </c>
      <c r="AK18" s="202">
        <v>4.0242433488999998</v>
      </c>
      <c r="AL18" s="202">
        <v>4.1565996830999996</v>
      </c>
      <c r="AM18" s="202">
        <v>4.0319052751999997</v>
      </c>
      <c r="AN18" s="202">
        <v>4.0963151208999999</v>
      </c>
      <c r="AO18" s="202">
        <v>4.0115399957999998</v>
      </c>
      <c r="AP18" s="202">
        <v>3.9284960833000002</v>
      </c>
      <c r="AQ18" s="202">
        <v>3.8215604304999999</v>
      </c>
      <c r="AR18" s="202">
        <v>3.5309249308999999</v>
      </c>
      <c r="AS18" s="202">
        <v>3.9255134329999999</v>
      </c>
      <c r="AT18" s="202">
        <v>3.8250055000000001</v>
      </c>
      <c r="AU18" s="202">
        <v>3.6643807263000001</v>
      </c>
      <c r="AV18" s="202">
        <v>3.8793157546999999</v>
      </c>
      <c r="AW18" s="202">
        <v>3.9780995317999999</v>
      </c>
      <c r="AX18" s="202">
        <v>3.9563484770000001</v>
      </c>
      <c r="AY18" s="202">
        <v>3.9141193664</v>
      </c>
      <c r="AZ18" s="202">
        <v>4.0390030483999997</v>
      </c>
      <c r="BA18" s="202">
        <v>4.2789302672999998</v>
      </c>
      <c r="BB18" s="297">
        <v>4.3447030947999998</v>
      </c>
      <c r="BC18" s="297">
        <v>4.3434897203</v>
      </c>
      <c r="BD18" s="297">
        <v>4.3603011228000002</v>
      </c>
      <c r="BE18" s="297">
        <v>4.3924032557999997</v>
      </c>
      <c r="BF18" s="297">
        <v>4.2973514704999998</v>
      </c>
      <c r="BG18" s="297">
        <v>4.1737379391999996</v>
      </c>
      <c r="BH18" s="297">
        <v>4.4727272760999996</v>
      </c>
      <c r="BI18" s="297">
        <v>4.4777495341</v>
      </c>
      <c r="BJ18" s="297">
        <v>4.4773232534999998</v>
      </c>
      <c r="BK18" s="297">
        <v>4.4762872773</v>
      </c>
      <c r="BL18" s="297">
        <v>4.5142114397000004</v>
      </c>
      <c r="BM18" s="297">
        <v>4.5083492153</v>
      </c>
      <c r="BN18" s="297">
        <v>4.4921382564999996</v>
      </c>
      <c r="BO18" s="297">
        <v>4.3767116857000001</v>
      </c>
      <c r="BP18" s="297">
        <v>4.3772532265999997</v>
      </c>
      <c r="BQ18" s="297">
        <v>4.4112065716000002</v>
      </c>
      <c r="BR18" s="297">
        <v>4.3291113889000004</v>
      </c>
      <c r="BS18" s="297">
        <v>4.2312629722999997</v>
      </c>
      <c r="BT18" s="297">
        <v>4.5477732545</v>
      </c>
      <c r="BU18" s="297">
        <v>4.5851865051000003</v>
      </c>
      <c r="BV18" s="297">
        <v>4.6228387803000004</v>
      </c>
    </row>
    <row r="19" spans="1:74" ht="11.15" customHeight="1" x14ac:dyDescent="0.25">
      <c r="A19" s="127" t="s">
        <v>247</v>
      </c>
      <c r="B19" s="135" t="s">
        <v>335</v>
      </c>
      <c r="C19" s="202">
        <v>1.8260446322999999</v>
      </c>
      <c r="D19" s="202">
        <v>1.7523545286</v>
      </c>
      <c r="E19" s="202">
        <v>1.7617243096999999</v>
      </c>
      <c r="F19" s="202">
        <v>1.7252626</v>
      </c>
      <c r="G19" s="202">
        <v>1.5947349548</v>
      </c>
      <c r="H19" s="202">
        <v>1.4044726000000001</v>
      </c>
      <c r="I19" s="202">
        <v>1.7213465676999999</v>
      </c>
      <c r="J19" s="202">
        <v>1.6687946323</v>
      </c>
      <c r="K19" s="202">
        <v>1.5812215999999999</v>
      </c>
      <c r="L19" s="202">
        <v>1.7962178580999999</v>
      </c>
      <c r="M19" s="202">
        <v>1.9934262667</v>
      </c>
      <c r="N19" s="202">
        <v>2.0798765677</v>
      </c>
      <c r="O19" s="202">
        <v>1.9832422354999999</v>
      </c>
      <c r="P19" s="202">
        <v>2.1074609896999998</v>
      </c>
      <c r="Q19" s="202">
        <v>2.0633890096999998</v>
      </c>
      <c r="R19" s="202">
        <v>2.0980042999999999</v>
      </c>
      <c r="S19" s="202">
        <v>2.0422870741999999</v>
      </c>
      <c r="T19" s="202">
        <v>1.8631776333000001</v>
      </c>
      <c r="U19" s="202">
        <v>2.0670412677000001</v>
      </c>
      <c r="V19" s="202">
        <v>2.0274751386999998</v>
      </c>
      <c r="W19" s="202">
        <v>1.7765853</v>
      </c>
      <c r="X19" s="202">
        <v>1.8840225581000001</v>
      </c>
      <c r="Y19" s="202">
        <v>2.0367816332999999</v>
      </c>
      <c r="Z19" s="202">
        <v>2.1348109451999999</v>
      </c>
      <c r="AA19" s="202">
        <v>2.1282150323</v>
      </c>
      <c r="AB19" s="202">
        <v>2.1097870714</v>
      </c>
      <c r="AC19" s="202">
        <v>2.0987940644999998</v>
      </c>
      <c r="AD19" s="202">
        <v>2.0020633333000002</v>
      </c>
      <c r="AE19" s="202">
        <v>1.8522666452000001</v>
      </c>
      <c r="AF19" s="202">
        <v>1.850684</v>
      </c>
      <c r="AG19" s="202">
        <v>2.0409666452000002</v>
      </c>
      <c r="AH19" s="202">
        <v>2.0975592295999999</v>
      </c>
      <c r="AI19" s="202">
        <v>2.0418893479000002</v>
      </c>
      <c r="AJ19" s="202">
        <v>2.0713847135000001</v>
      </c>
      <c r="AK19" s="202">
        <v>1.9785700145</v>
      </c>
      <c r="AL19" s="202">
        <v>2.0975592295999999</v>
      </c>
      <c r="AM19" s="202">
        <v>1.9714143077999999</v>
      </c>
      <c r="AN19" s="202">
        <v>2.0022483515</v>
      </c>
      <c r="AO19" s="202">
        <v>1.9525443078</v>
      </c>
      <c r="AP19" s="202">
        <v>1.8658302325</v>
      </c>
      <c r="AQ19" s="202">
        <v>1.80990334</v>
      </c>
      <c r="AR19" s="202">
        <v>1.5462982325000001</v>
      </c>
      <c r="AS19" s="202">
        <v>1.8770643078</v>
      </c>
      <c r="AT19" s="202">
        <v>2.0121980000000002</v>
      </c>
      <c r="AU19" s="202">
        <v>1.8408798991999999</v>
      </c>
      <c r="AV19" s="202">
        <v>1.9772985013</v>
      </c>
      <c r="AW19" s="202">
        <v>1.9838725658</v>
      </c>
      <c r="AX19" s="202">
        <v>2.0063034144</v>
      </c>
      <c r="AY19" s="202">
        <v>2.0045283302999999</v>
      </c>
      <c r="AZ19" s="202">
        <v>1.9996099623000001</v>
      </c>
      <c r="BA19" s="202">
        <v>2.2466287021000002</v>
      </c>
      <c r="BB19" s="297">
        <v>2.3228603252000002</v>
      </c>
      <c r="BC19" s="297">
        <v>2.2953891150999999</v>
      </c>
      <c r="BD19" s="297">
        <v>2.3031116040000001</v>
      </c>
      <c r="BE19" s="297">
        <v>2.4018805619000001</v>
      </c>
      <c r="BF19" s="297">
        <v>2.4007018929999999</v>
      </c>
      <c r="BG19" s="297">
        <v>2.1342313703000002</v>
      </c>
      <c r="BH19" s="297">
        <v>2.3976020687999999</v>
      </c>
      <c r="BI19" s="297">
        <v>2.3961293145</v>
      </c>
      <c r="BJ19" s="297">
        <v>2.3945204929999999</v>
      </c>
      <c r="BK19" s="297">
        <v>2.4077955595999998</v>
      </c>
      <c r="BL19" s="297">
        <v>2.4398385031999998</v>
      </c>
      <c r="BM19" s="297">
        <v>2.4370595999</v>
      </c>
      <c r="BN19" s="297">
        <v>2.4347459855000002</v>
      </c>
      <c r="BO19" s="297">
        <v>2.3329232712999999</v>
      </c>
      <c r="BP19" s="297">
        <v>2.3314981974000002</v>
      </c>
      <c r="BQ19" s="297">
        <v>2.4404363011000001</v>
      </c>
      <c r="BR19" s="297">
        <v>2.4533151599999998</v>
      </c>
      <c r="BS19" s="297">
        <v>2.2192188582000001</v>
      </c>
      <c r="BT19" s="297">
        <v>2.5057439403999999</v>
      </c>
      <c r="BU19" s="297">
        <v>2.5398445478</v>
      </c>
      <c r="BV19" s="297">
        <v>2.5748346433</v>
      </c>
    </row>
    <row r="20" spans="1:74" ht="11.15" customHeight="1" x14ac:dyDescent="0.25">
      <c r="A20" s="127" t="s">
        <v>998</v>
      </c>
      <c r="B20" s="135" t="s">
        <v>999</v>
      </c>
      <c r="C20" s="202">
        <v>1.2094307374</v>
      </c>
      <c r="D20" s="202">
        <v>1.2845511889000001</v>
      </c>
      <c r="E20" s="202">
        <v>1.256189193</v>
      </c>
      <c r="F20" s="202">
        <v>1.2119546792</v>
      </c>
      <c r="G20" s="202">
        <v>1.2098667722000001</v>
      </c>
      <c r="H20" s="202">
        <v>1.1448950336999999</v>
      </c>
      <c r="I20" s="202">
        <v>1.1503549037</v>
      </c>
      <c r="J20" s="202">
        <v>1.0180698614999999</v>
      </c>
      <c r="K20" s="202">
        <v>1.1955696485</v>
      </c>
      <c r="L20" s="202">
        <v>1.1220534196</v>
      </c>
      <c r="M20" s="202">
        <v>1.205286852</v>
      </c>
      <c r="N20" s="202">
        <v>1.1643503649</v>
      </c>
      <c r="O20" s="202">
        <v>1.2167770348</v>
      </c>
      <c r="P20" s="202">
        <v>1.2090833258</v>
      </c>
      <c r="Q20" s="202">
        <v>1.1017234479</v>
      </c>
      <c r="R20" s="202">
        <v>1.2196857346000001</v>
      </c>
      <c r="S20" s="202">
        <v>1.1040015939000001</v>
      </c>
      <c r="T20" s="202">
        <v>1.1586325652</v>
      </c>
      <c r="U20" s="202">
        <v>1.1020824737999999</v>
      </c>
      <c r="V20" s="202">
        <v>0.92493023921999995</v>
      </c>
      <c r="W20" s="202">
        <v>0.94569455765999999</v>
      </c>
      <c r="X20" s="202">
        <v>1.0534408208999999</v>
      </c>
      <c r="Y20" s="202">
        <v>1.0150831879</v>
      </c>
      <c r="Z20" s="202">
        <v>1.1528308355000001</v>
      </c>
      <c r="AA20" s="202">
        <v>1.085688467</v>
      </c>
      <c r="AB20" s="202">
        <v>1.0279747253</v>
      </c>
      <c r="AC20" s="202">
        <v>1.0998683213</v>
      </c>
      <c r="AD20" s="202">
        <v>0.82951243534999997</v>
      </c>
      <c r="AE20" s="202">
        <v>0.86452917704999999</v>
      </c>
      <c r="AF20" s="202">
        <v>0.73367809880000001</v>
      </c>
      <c r="AG20" s="202">
        <v>0.88410192927999998</v>
      </c>
      <c r="AH20" s="202">
        <v>0.94309345557000002</v>
      </c>
      <c r="AI20" s="202">
        <v>0.95140450496999995</v>
      </c>
      <c r="AJ20" s="202">
        <v>0.96659962185000003</v>
      </c>
      <c r="AK20" s="202">
        <v>0.89918850099000003</v>
      </c>
      <c r="AL20" s="202">
        <v>0.93443652690000001</v>
      </c>
      <c r="AM20" s="202">
        <v>0.96395907481999998</v>
      </c>
      <c r="AN20" s="202">
        <v>0.98522310051999995</v>
      </c>
      <c r="AO20" s="202">
        <v>0.95059022692999995</v>
      </c>
      <c r="AP20" s="202">
        <v>0.94644564771999995</v>
      </c>
      <c r="AQ20" s="202">
        <v>0.90922163992000005</v>
      </c>
      <c r="AR20" s="202">
        <v>0.86762159896000002</v>
      </c>
      <c r="AS20" s="202">
        <v>0.93671407335000001</v>
      </c>
      <c r="AT20" s="202">
        <v>0.71853199999999995</v>
      </c>
      <c r="AU20" s="202">
        <v>0.73094389216</v>
      </c>
      <c r="AV20" s="202">
        <v>0.81781424903</v>
      </c>
      <c r="AW20" s="202">
        <v>0.89567917720000001</v>
      </c>
      <c r="AX20" s="202">
        <v>0.82275506483000005</v>
      </c>
      <c r="AY20" s="202">
        <v>0.79241184718000002</v>
      </c>
      <c r="AZ20" s="202">
        <v>0.91772400171000001</v>
      </c>
      <c r="BA20" s="202">
        <v>0.91234569306000002</v>
      </c>
      <c r="BB20" s="297">
        <v>0.90913311065000002</v>
      </c>
      <c r="BC20" s="297">
        <v>0.90833267536999995</v>
      </c>
      <c r="BD20" s="297">
        <v>0.91021293826000005</v>
      </c>
      <c r="BE20" s="297">
        <v>0.84317069783999998</v>
      </c>
      <c r="BF20" s="297">
        <v>0.76334288829999997</v>
      </c>
      <c r="BG20" s="297">
        <v>0.88513981477000003</v>
      </c>
      <c r="BH20" s="297">
        <v>0.92135150976000002</v>
      </c>
      <c r="BI20" s="297">
        <v>0.92464181277000002</v>
      </c>
      <c r="BJ20" s="297">
        <v>0.92414634435999998</v>
      </c>
      <c r="BK20" s="297">
        <v>0.92251963088</v>
      </c>
      <c r="BL20" s="297">
        <v>0.92218071533000001</v>
      </c>
      <c r="BM20" s="297">
        <v>0.92197660170999995</v>
      </c>
      <c r="BN20" s="297">
        <v>0.91624233354999995</v>
      </c>
      <c r="BO20" s="297">
        <v>0.91086013199000004</v>
      </c>
      <c r="BP20" s="297">
        <v>0.90613126072000005</v>
      </c>
      <c r="BQ20" s="297">
        <v>0.83064632499000002</v>
      </c>
      <c r="BR20" s="297">
        <v>0.74866237977000005</v>
      </c>
      <c r="BS20" s="297">
        <v>0.86395034197999998</v>
      </c>
      <c r="BT20" s="297">
        <v>0.89485176148000001</v>
      </c>
      <c r="BU20" s="297">
        <v>0.89519805176</v>
      </c>
      <c r="BV20" s="297">
        <v>0.89585768620999995</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365"/>
      <c r="BC21" s="365"/>
      <c r="BD21" s="365"/>
      <c r="BE21" s="365"/>
      <c r="BF21" s="365"/>
      <c r="BG21" s="365"/>
      <c r="BH21" s="365"/>
      <c r="BI21" s="365"/>
      <c r="BJ21" s="298"/>
      <c r="BK21" s="298"/>
      <c r="BL21" s="298"/>
      <c r="BM21" s="298"/>
      <c r="BN21" s="298"/>
      <c r="BO21" s="298"/>
      <c r="BP21" s="298"/>
      <c r="BQ21" s="298"/>
      <c r="BR21" s="298"/>
      <c r="BS21" s="298"/>
      <c r="BT21" s="298"/>
      <c r="BU21" s="298"/>
      <c r="BV21" s="298"/>
    </row>
    <row r="22" spans="1:74" ht="11.15" customHeight="1" x14ac:dyDescent="0.25">
      <c r="A22" s="127" t="s">
        <v>354</v>
      </c>
      <c r="B22" s="134" t="s">
        <v>899</v>
      </c>
      <c r="C22" s="202">
        <v>14.829870548000001</v>
      </c>
      <c r="D22" s="202">
        <v>14.815033477</v>
      </c>
      <c r="E22" s="202">
        <v>14.693531292999999</v>
      </c>
      <c r="F22" s="202">
        <v>14.349472436999999</v>
      </c>
      <c r="G22" s="202">
        <v>14.282381358</v>
      </c>
      <c r="H22" s="202">
        <v>14.589059644000001</v>
      </c>
      <c r="I22" s="202">
        <v>14.588473972999999</v>
      </c>
      <c r="J22" s="202">
        <v>14.599671807</v>
      </c>
      <c r="K22" s="202">
        <v>14.534911048</v>
      </c>
      <c r="L22" s="202">
        <v>14.553467694</v>
      </c>
      <c r="M22" s="202">
        <v>14.695878446</v>
      </c>
      <c r="N22" s="202">
        <v>14.721453788</v>
      </c>
      <c r="O22" s="202">
        <v>14.738608672</v>
      </c>
      <c r="P22" s="202">
        <v>14.733611961999999</v>
      </c>
      <c r="Q22" s="202">
        <v>14.707459472</v>
      </c>
      <c r="R22" s="202">
        <v>14.757960262999999</v>
      </c>
      <c r="S22" s="202">
        <v>12.49521715</v>
      </c>
      <c r="T22" s="202">
        <v>12.289604869</v>
      </c>
      <c r="U22" s="202">
        <v>12.340020763</v>
      </c>
      <c r="V22" s="202">
        <v>12.888551335000001</v>
      </c>
      <c r="W22" s="202">
        <v>12.912187316000001</v>
      </c>
      <c r="X22" s="202">
        <v>13.05257784</v>
      </c>
      <c r="Y22" s="202">
        <v>13.149003149</v>
      </c>
      <c r="Z22" s="202">
        <v>13.184562123999999</v>
      </c>
      <c r="AA22" s="202">
        <v>13.347719688</v>
      </c>
      <c r="AB22" s="202">
        <v>13.404938842</v>
      </c>
      <c r="AC22" s="202">
        <v>13.513642931</v>
      </c>
      <c r="AD22" s="202">
        <v>13.661440152999999</v>
      </c>
      <c r="AE22" s="202">
        <v>13.665379113</v>
      </c>
      <c r="AF22" s="202">
        <v>13.634845768</v>
      </c>
      <c r="AG22" s="202">
        <v>13.696093642999999</v>
      </c>
      <c r="AH22" s="202">
        <v>13.41327965</v>
      </c>
      <c r="AI22" s="202">
        <v>13.771057963000001</v>
      </c>
      <c r="AJ22" s="202">
        <v>14.164488963</v>
      </c>
      <c r="AK22" s="202">
        <v>14.315020002000001</v>
      </c>
      <c r="AL22" s="202">
        <v>14.323740473000001</v>
      </c>
      <c r="AM22" s="202">
        <v>14.39149838</v>
      </c>
      <c r="AN22" s="202">
        <v>14.445047874</v>
      </c>
      <c r="AO22" s="202">
        <v>14.342086279</v>
      </c>
      <c r="AP22" s="202">
        <v>13.176435517</v>
      </c>
      <c r="AQ22" s="202">
        <v>13.46183636</v>
      </c>
      <c r="AR22" s="202">
        <v>13.54311895</v>
      </c>
      <c r="AS22" s="202">
        <v>13.790788815000001</v>
      </c>
      <c r="AT22" s="202">
        <v>13.4687514</v>
      </c>
      <c r="AU22" s="202">
        <v>13.410538356</v>
      </c>
      <c r="AV22" s="202">
        <v>13.549485667000001</v>
      </c>
      <c r="AW22" s="202">
        <v>14.083144928999999</v>
      </c>
      <c r="AX22" s="202">
        <v>14.101949414</v>
      </c>
      <c r="AY22" s="202">
        <v>14.065311065</v>
      </c>
      <c r="AZ22" s="202">
        <v>14.172791437000001</v>
      </c>
      <c r="BA22" s="202">
        <v>13.930040476</v>
      </c>
      <c r="BB22" s="297">
        <v>13.592852785</v>
      </c>
      <c r="BC22" s="297">
        <v>13.297378806999999</v>
      </c>
      <c r="BD22" s="297">
        <v>13.443871168999999</v>
      </c>
      <c r="BE22" s="297">
        <v>13.435924483000001</v>
      </c>
      <c r="BF22" s="297">
        <v>13.376114457</v>
      </c>
      <c r="BG22" s="297">
        <v>13.371451112000001</v>
      </c>
      <c r="BH22" s="297">
        <v>13.422001295999999</v>
      </c>
      <c r="BI22" s="297">
        <v>13.460474694</v>
      </c>
      <c r="BJ22" s="297">
        <v>13.462338073</v>
      </c>
      <c r="BK22" s="297">
        <v>13.487409995</v>
      </c>
      <c r="BL22" s="297">
        <v>13.530655069</v>
      </c>
      <c r="BM22" s="297">
        <v>13.510313178000001</v>
      </c>
      <c r="BN22" s="297">
        <v>13.509651814</v>
      </c>
      <c r="BO22" s="297">
        <v>13.451094830000001</v>
      </c>
      <c r="BP22" s="297">
        <v>13.529393867</v>
      </c>
      <c r="BQ22" s="297">
        <v>13.539060664000001</v>
      </c>
      <c r="BR22" s="297">
        <v>13.416434013</v>
      </c>
      <c r="BS22" s="297">
        <v>13.471098545</v>
      </c>
      <c r="BT22" s="297">
        <v>13.534127258</v>
      </c>
      <c r="BU22" s="297">
        <v>13.572939516</v>
      </c>
      <c r="BV22" s="297">
        <v>13.575318444000001</v>
      </c>
    </row>
    <row r="23" spans="1:74" ht="11.15" customHeight="1" x14ac:dyDescent="0.25">
      <c r="A23" s="127" t="s">
        <v>248</v>
      </c>
      <c r="B23" s="135" t="s">
        <v>351</v>
      </c>
      <c r="C23" s="202">
        <v>0.79568507642999997</v>
      </c>
      <c r="D23" s="202">
        <v>0.80868507642999998</v>
      </c>
      <c r="E23" s="202">
        <v>0.80068507642999998</v>
      </c>
      <c r="F23" s="202">
        <v>0.76368507643000005</v>
      </c>
      <c r="G23" s="202">
        <v>0.77868507642999996</v>
      </c>
      <c r="H23" s="202">
        <v>0.77068507642999995</v>
      </c>
      <c r="I23" s="202">
        <v>0.78068507642999996</v>
      </c>
      <c r="J23" s="202">
        <v>0.75168507643000004</v>
      </c>
      <c r="K23" s="202">
        <v>0.75768507643000005</v>
      </c>
      <c r="L23" s="202">
        <v>0.72068507643000002</v>
      </c>
      <c r="M23" s="202">
        <v>0.77868507642999996</v>
      </c>
      <c r="N23" s="202">
        <v>0.77368507642999995</v>
      </c>
      <c r="O23" s="202">
        <v>0.77150084593000001</v>
      </c>
      <c r="P23" s="202">
        <v>0.75310084593000004</v>
      </c>
      <c r="Q23" s="202">
        <v>0.76640084593000002</v>
      </c>
      <c r="R23" s="202">
        <v>0.77390084592999997</v>
      </c>
      <c r="S23" s="202">
        <v>0.65250084593000002</v>
      </c>
      <c r="T23" s="202">
        <v>0.65150084593000002</v>
      </c>
      <c r="U23" s="202">
        <v>0.65260084593000001</v>
      </c>
      <c r="V23" s="202">
        <v>0.67160084593000002</v>
      </c>
      <c r="W23" s="202">
        <v>0.65600084592999997</v>
      </c>
      <c r="X23" s="202">
        <v>0.67770084593000002</v>
      </c>
      <c r="Y23" s="202">
        <v>0.68870084593000003</v>
      </c>
      <c r="Z23" s="202">
        <v>0.69130084592999996</v>
      </c>
      <c r="AA23" s="202">
        <v>0.75502404593000005</v>
      </c>
      <c r="AB23" s="202">
        <v>0.74402404593000004</v>
      </c>
      <c r="AC23" s="202">
        <v>0.73782404592999995</v>
      </c>
      <c r="AD23" s="202">
        <v>0.70102404593000001</v>
      </c>
      <c r="AE23" s="202">
        <v>0.67702404592999998</v>
      </c>
      <c r="AF23" s="202">
        <v>0.70812404593</v>
      </c>
      <c r="AG23" s="202">
        <v>0.72002404593000002</v>
      </c>
      <c r="AH23" s="202">
        <v>0.71439610355000005</v>
      </c>
      <c r="AI23" s="202">
        <v>0.70589610354999999</v>
      </c>
      <c r="AJ23" s="202">
        <v>0.70719610354999995</v>
      </c>
      <c r="AK23" s="202">
        <v>0.71119610354999996</v>
      </c>
      <c r="AL23" s="202">
        <v>0.72039610355000006</v>
      </c>
      <c r="AM23" s="202">
        <v>0.70365909526000003</v>
      </c>
      <c r="AN23" s="202">
        <v>0.68695909525999999</v>
      </c>
      <c r="AO23" s="202">
        <v>0.69925909525999996</v>
      </c>
      <c r="AP23" s="202">
        <v>0.69595909525999999</v>
      </c>
      <c r="AQ23" s="202">
        <v>0.68275909526</v>
      </c>
      <c r="AR23" s="202">
        <v>0.63525909526000002</v>
      </c>
      <c r="AS23" s="202">
        <v>0.66185909525999997</v>
      </c>
      <c r="AT23" s="202">
        <v>0.64385899999999996</v>
      </c>
      <c r="AU23" s="202">
        <v>0.65685909525999997</v>
      </c>
      <c r="AV23" s="202">
        <v>0.66665909526</v>
      </c>
      <c r="AW23" s="202">
        <v>0.66965909526</v>
      </c>
      <c r="AX23" s="202">
        <v>0.67096541909999996</v>
      </c>
      <c r="AY23" s="202">
        <v>0.65482855526999995</v>
      </c>
      <c r="AZ23" s="202">
        <v>0.65098519096999996</v>
      </c>
      <c r="BA23" s="202">
        <v>0.65170232273999995</v>
      </c>
      <c r="BB23" s="297">
        <v>0.64432575549000004</v>
      </c>
      <c r="BC23" s="297">
        <v>0.64408100782</v>
      </c>
      <c r="BD23" s="297">
        <v>0.64388198330000002</v>
      </c>
      <c r="BE23" s="297">
        <v>0.64017622672999996</v>
      </c>
      <c r="BF23" s="297">
        <v>0.63977522216000005</v>
      </c>
      <c r="BG23" s="297">
        <v>0.63972640890999999</v>
      </c>
      <c r="BH23" s="297">
        <v>0.64793999303000005</v>
      </c>
      <c r="BI23" s="297">
        <v>0.64766085156999997</v>
      </c>
      <c r="BJ23" s="297">
        <v>0.64738632705999999</v>
      </c>
      <c r="BK23" s="297">
        <v>0.65089262339999998</v>
      </c>
      <c r="BL23" s="297">
        <v>0.65075372863000003</v>
      </c>
      <c r="BM23" s="297">
        <v>0.65041774282999998</v>
      </c>
      <c r="BN23" s="297">
        <v>0.64744983567000003</v>
      </c>
      <c r="BO23" s="297">
        <v>0.64714592391000003</v>
      </c>
      <c r="BP23" s="297">
        <v>0.64691238528999995</v>
      </c>
      <c r="BQ23" s="297">
        <v>0.64992657817999999</v>
      </c>
      <c r="BR23" s="297">
        <v>0.64962511626999997</v>
      </c>
      <c r="BS23" s="297">
        <v>0.64935804083000004</v>
      </c>
      <c r="BT23" s="297">
        <v>0.65964230804000001</v>
      </c>
      <c r="BU23" s="297">
        <v>0.65939627984000004</v>
      </c>
      <c r="BV23" s="297">
        <v>0.65918160025000005</v>
      </c>
    </row>
    <row r="24" spans="1:74" ht="11.15" customHeight="1" x14ac:dyDescent="0.25">
      <c r="A24" s="127" t="s">
        <v>249</v>
      </c>
      <c r="B24" s="135" t="s">
        <v>352</v>
      </c>
      <c r="C24" s="202">
        <v>2.0479610226</v>
      </c>
      <c r="D24" s="202">
        <v>2.0608621999999999</v>
      </c>
      <c r="E24" s="202">
        <v>1.9804880806</v>
      </c>
      <c r="F24" s="202">
        <v>1.7368296933</v>
      </c>
      <c r="G24" s="202">
        <v>1.7812478870999999</v>
      </c>
      <c r="H24" s="202">
        <v>2.0489451333000002</v>
      </c>
      <c r="I24" s="202">
        <v>2.0423790226</v>
      </c>
      <c r="J24" s="202">
        <v>1.9323302161</v>
      </c>
      <c r="K24" s="202">
        <v>1.8986889467000001</v>
      </c>
      <c r="L24" s="202">
        <v>1.9745324355</v>
      </c>
      <c r="M24" s="202">
        <v>2.0397480733000002</v>
      </c>
      <c r="N24" s="202">
        <v>2.0512174419</v>
      </c>
      <c r="O24" s="202">
        <v>2.0473572710000001</v>
      </c>
      <c r="P24" s="202">
        <v>2.0787306276000002</v>
      </c>
      <c r="Q24" s="202">
        <v>2.0429186839</v>
      </c>
      <c r="R24" s="202">
        <v>2.0439404933</v>
      </c>
      <c r="S24" s="202">
        <v>1.8406886194000001</v>
      </c>
      <c r="T24" s="202">
        <v>1.704477</v>
      </c>
      <c r="U24" s="202">
        <v>1.7014261032</v>
      </c>
      <c r="V24" s="202">
        <v>1.7407880305000001</v>
      </c>
      <c r="W24" s="202">
        <v>1.6859510799999999</v>
      </c>
      <c r="X24" s="202">
        <v>1.7734167613</v>
      </c>
      <c r="Y24" s="202">
        <v>1.8307742467000001</v>
      </c>
      <c r="Z24" s="202">
        <v>1.8312633677000001</v>
      </c>
      <c r="AA24" s="202">
        <v>1.8015180001</v>
      </c>
      <c r="AB24" s="202">
        <v>1.9205790071</v>
      </c>
      <c r="AC24" s="202">
        <v>1.8801065903</v>
      </c>
      <c r="AD24" s="202">
        <v>1.8459621067</v>
      </c>
      <c r="AE24" s="202">
        <v>1.8758703452000001</v>
      </c>
      <c r="AF24" s="202">
        <v>1.8547177667000001</v>
      </c>
      <c r="AG24" s="202">
        <v>1.8576512870999999</v>
      </c>
      <c r="AH24" s="202">
        <v>1.6146734541000001</v>
      </c>
      <c r="AI24" s="202">
        <v>1.6886078600000001</v>
      </c>
      <c r="AJ24" s="202">
        <v>1.9524433480000001</v>
      </c>
      <c r="AK24" s="202">
        <v>2.0369752658000002</v>
      </c>
      <c r="AL24" s="202">
        <v>2.0382686963999999</v>
      </c>
      <c r="AM24" s="202">
        <v>2.0164786704000002</v>
      </c>
      <c r="AN24" s="202">
        <v>2.0278506655999999</v>
      </c>
      <c r="AO24" s="202">
        <v>1.9761968381999999</v>
      </c>
      <c r="AP24" s="202">
        <v>1.8006176889000001</v>
      </c>
      <c r="AQ24" s="202">
        <v>1.9482231994999999</v>
      </c>
      <c r="AR24" s="202">
        <v>1.5673417889000001</v>
      </c>
      <c r="AS24" s="202">
        <v>1.7670629479</v>
      </c>
      <c r="AT24" s="202">
        <v>1.588266</v>
      </c>
      <c r="AU24" s="202">
        <v>1.5082922622999999</v>
      </c>
      <c r="AV24" s="202">
        <v>1.6627705737</v>
      </c>
      <c r="AW24" s="202">
        <v>2.0437568356</v>
      </c>
      <c r="AX24" s="202">
        <v>2.0514546257999999</v>
      </c>
      <c r="AY24" s="202">
        <v>2.0381773887999999</v>
      </c>
      <c r="AZ24" s="202">
        <v>1.9991122551</v>
      </c>
      <c r="BA24" s="202">
        <v>2.0317553268999999</v>
      </c>
      <c r="BB24" s="297">
        <v>2.0279412806999999</v>
      </c>
      <c r="BC24" s="297">
        <v>1.8335178489999999</v>
      </c>
      <c r="BD24" s="297">
        <v>1.9805570762</v>
      </c>
      <c r="BE24" s="297">
        <v>1.9769520317</v>
      </c>
      <c r="BF24" s="297">
        <v>1.9184074549000001</v>
      </c>
      <c r="BG24" s="297">
        <v>1.9141232485999999</v>
      </c>
      <c r="BH24" s="297">
        <v>1.9579880710999999</v>
      </c>
      <c r="BI24" s="297">
        <v>1.9970850587</v>
      </c>
      <c r="BJ24" s="297">
        <v>1.9999859576000001</v>
      </c>
      <c r="BK24" s="297">
        <v>2.0230159621000001</v>
      </c>
      <c r="BL24" s="297">
        <v>2.0660468435000001</v>
      </c>
      <c r="BM24" s="297">
        <v>2.0473278224000002</v>
      </c>
      <c r="BN24" s="297">
        <v>2.0505687163999999</v>
      </c>
      <c r="BO24" s="297">
        <v>1.9931080916999999</v>
      </c>
      <c r="BP24" s="297">
        <v>2.0719987</v>
      </c>
      <c r="BQ24" s="297">
        <v>2.0791677935999999</v>
      </c>
      <c r="BR24" s="297">
        <v>1.9576705988000001</v>
      </c>
      <c r="BS24" s="297">
        <v>2.0128728828</v>
      </c>
      <c r="BT24" s="297">
        <v>2.0671422882999999</v>
      </c>
      <c r="BU24" s="297">
        <v>2.1065307461999998</v>
      </c>
      <c r="BV24" s="297">
        <v>2.1097924848999998</v>
      </c>
    </row>
    <row r="25" spans="1:74" ht="11.15" customHeight="1" x14ac:dyDescent="0.25">
      <c r="A25" s="127" t="s">
        <v>250</v>
      </c>
      <c r="B25" s="135" t="s">
        <v>353</v>
      </c>
      <c r="C25" s="202">
        <v>11.599108104999999</v>
      </c>
      <c r="D25" s="202">
        <v>11.556903857</v>
      </c>
      <c r="E25" s="202">
        <v>11.525455792000001</v>
      </c>
      <c r="F25" s="202">
        <v>11.461809323000001</v>
      </c>
      <c r="G25" s="202">
        <v>11.33532505</v>
      </c>
      <c r="H25" s="202">
        <v>11.38218109</v>
      </c>
      <c r="I25" s="202">
        <v>11.376893244</v>
      </c>
      <c r="J25" s="202">
        <v>11.526401599</v>
      </c>
      <c r="K25" s="202">
        <v>11.486364823000001</v>
      </c>
      <c r="L25" s="202">
        <v>11.462157696</v>
      </c>
      <c r="M25" s="202">
        <v>11.479694522999999</v>
      </c>
      <c r="N25" s="202">
        <v>11.497507212</v>
      </c>
      <c r="O25" s="202">
        <v>11.541134488999999</v>
      </c>
      <c r="P25" s="202">
        <v>11.522200421999999</v>
      </c>
      <c r="Q25" s="202">
        <v>11.518718875999999</v>
      </c>
      <c r="R25" s="202">
        <v>11.563714857000001</v>
      </c>
      <c r="S25" s="202">
        <v>9.6256006181</v>
      </c>
      <c r="T25" s="202">
        <v>9.5583419567999997</v>
      </c>
      <c r="U25" s="202">
        <v>9.6107987471000005</v>
      </c>
      <c r="V25" s="202">
        <v>10.100466392</v>
      </c>
      <c r="W25" s="202">
        <v>10.195001323</v>
      </c>
      <c r="X25" s="202">
        <v>10.226424165999999</v>
      </c>
      <c r="Y25" s="202">
        <v>10.254862989999999</v>
      </c>
      <c r="Z25" s="202">
        <v>10.287617844</v>
      </c>
      <c r="AA25" s="202">
        <v>10.404126547000001</v>
      </c>
      <c r="AB25" s="202">
        <v>10.352994693999999</v>
      </c>
      <c r="AC25" s="202">
        <v>10.5086972</v>
      </c>
      <c r="AD25" s="202">
        <v>10.728067906</v>
      </c>
      <c r="AE25" s="202">
        <v>10.724565627</v>
      </c>
      <c r="AF25" s="202">
        <v>10.682126861</v>
      </c>
      <c r="AG25" s="202">
        <v>10.730252215</v>
      </c>
      <c r="AH25" s="202">
        <v>10.696325433</v>
      </c>
      <c r="AI25" s="202">
        <v>10.989086339</v>
      </c>
      <c r="AJ25" s="202">
        <v>11.118307851999999</v>
      </c>
      <c r="AK25" s="202">
        <v>11.181750972</v>
      </c>
      <c r="AL25" s="202">
        <v>11.178603013</v>
      </c>
      <c r="AM25" s="202">
        <v>11.277783275999999</v>
      </c>
      <c r="AN25" s="202">
        <v>11.330900442000001</v>
      </c>
      <c r="AO25" s="202">
        <v>11.287241341</v>
      </c>
      <c r="AP25" s="202">
        <v>10.322676395</v>
      </c>
      <c r="AQ25" s="202">
        <v>10.467676395</v>
      </c>
      <c r="AR25" s="202">
        <v>10.977676395</v>
      </c>
      <c r="AS25" s="202">
        <v>10.999360101000001</v>
      </c>
      <c r="AT25" s="202">
        <v>10.874453000000001</v>
      </c>
      <c r="AU25" s="202">
        <v>10.883543327</v>
      </c>
      <c r="AV25" s="202">
        <v>10.858543327</v>
      </c>
      <c r="AW25" s="202">
        <v>11.008543327</v>
      </c>
      <c r="AX25" s="202">
        <v>10.984123103</v>
      </c>
      <c r="AY25" s="202">
        <v>10.958376795</v>
      </c>
      <c r="AZ25" s="202">
        <v>11.109230917</v>
      </c>
      <c r="BA25" s="202">
        <v>10.834017680000001</v>
      </c>
      <c r="BB25" s="297">
        <v>10.508869151000001</v>
      </c>
      <c r="BC25" s="297">
        <v>10.408936112999999</v>
      </c>
      <c r="BD25" s="297">
        <v>10.409382829</v>
      </c>
      <c r="BE25" s="297">
        <v>10.409232578999999</v>
      </c>
      <c r="BF25" s="297">
        <v>10.409182510000001</v>
      </c>
      <c r="BG25" s="297">
        <v>10.409308574000001</v>
      </c>
      <c r="BH25" s="297">
        <v>10.408928206000001</v>
      </c>
      <c r="BI25" s="297">
        <v>10.409227888</v>
      </c>
      <c r="BJ25" s="297">
        <v>10.409622827</v>
      </c>
      <c r="BK25" s="297">
        <v>10.409100855</v>
      </c>
      <c r="BL25" s="297">
        <v>10.409885531</v>
      </c>
      <c r="BM25" s="297">
        <v>10.409496434999999</v>
      </c>
      <c r="BN25" s="297">
        <v>10.409357468</v>
      </c>
      <c r="BO25" s="297">
        <v>10.409397343</v>
      </c>
      <c r="BP25" s="297">
        <v>10.409800205</v>
      </c>
      <c r="BQ25" s="297">
        <v>10.409707413</v>
      </c>
      <c r="BR25" s="297">
        <v>10.409652124000001</v>
      </c>
      <c r="BS25" s="297">
        <v>10.409792125999999</v>
      </c>
      <c r="BT25" s="297">
        <v>10.409383423</v>
      </c>
      <c r="BU25" s="297">
        <v>10.409664448999999</v>
      </c>
      <c r="BV25" s="297">
        <v>10.410104038</v>
      </c>
    </row>
    <row r="26" spans="1:74" ht="11.15" customHeight="1" x14ac:dyDescent="0.25">
      <c r="A26" s="127" t="s">
        <v>835</v>
      </c>
      <c r="B26" s="135" t="s">
        <v>836</v>
      </c>
      <c r="C26" s="202">
        <v>0.24761459389000001</v>
      </c>
      <c r="D26" s="202">
        <v>0.24761459389000001</v>
      </c>
      <c r="E26" s="202">
        <v>0.24761459389000001</v>
      </c>
      <c r="F26" s="202">
        <v>0.24761459389000001</v>
      </c>
      <c r="G26" s="202">
        <v>0.24761459389000001</v>
      </c>
      <c r="H26" s="202">
        <v>0.24761459389000001</v>
      </c>
      <c r="I26" s="202">
        <v>0.2498288796</v>
      </c>
      <c r="J26" s="202">
        <v>0.25204316531999998</v>
      </c>
      <c r="K26" s="202">
        <v>0.25425745103000003</v>
      </c>
      <c r="L26" s="202">
        <v>0.25647173674000001</v>
      </c>
      <c r="M26" s="202">
        <v>0.25868602246</v>
      </c>
      <c r="N26" s="202">
        <v>0.26090030816999998</v>
      </c>
      <c r="O26" s="202">
        <v>0.24001084645000001</v>
      </c>
      <c r="P26" s="202">
        <v>0.24001084645000001</v>
      </c>
      <c r="Q26" s="202">
        <v>0.24001084645000001</v>
      </c>
      <c r="R26" s="202">
        <v>0.24001084645000001</v>
      </c>
      <c r="S26" s="202">
        <v>0.24001084645000001</v>
      </c>
      <c r="T26" s="202">
        <v>0.24001084645000001</v>
      </c>
      <c r="U26" s="202">
        <v>0.24001084645000001</v>
      </c>
      <c r="V26" s="202">
        <v>0.24001084645000001</v>
      </c>
      <c r="W26" s="202">
        <v>0.24001084645000001</v>
      </c>
      <c r="X26" s="202">
        <v>0.24001084645000001</v>
      </c>
      <c r="Y26" s="202">
        <v>0.24001084645000001</v>
      </c>
      <c r="Z26" s="202">
        <v>0.24001084645000001</v>
      </c>
      <c r="AA26" s="202">
        <v>0.25278800499999998</v>
      </c>
      <c r="AB26" s="202">
        <v>0.25278800499999998</v>
      </c>
      <c r="AC26" s="202">
        <v>0.25278800499999998</v>
      </c>
      <c r="AD26" s="202">
        <v>0.25278800499999998</v>
      </c>
      <c r="AE26" s="202">
        <v>0.25278800499999998</v>
      </c>
      <c r="AF26" s="202">
        <v>0.25278800499999998</v>
      </c>
      <c r="AG26" s="202">
        <v>0.25278800499999998</v>
      </c>
      <c r="AH26" s="202">
        <v>0.25264958103000001</v>
      </c>
      <c r="AI26" s="202">
        <v>0.25264958103000001</v>
      </c>
      <c r="AJ26" s="202">
        <v>0.25264958103000001</v>
      </c>
      <c r="AK26" s="202">
        <v>0.25264958103000001</v>
      </c>
      <c r="AL26" s="202">
        <v>0.25264958103000001</v>
      </c>
      <c r="AM26" s="202">
        <v>0.25501837865999999</v>
      </c>
      <c r="AN26" s="202">
        <v>0.25501837865999999</v>
      </c>
      <c r="AO26" s="202">
        <v>0.25501837865999999</v>
      </c>
      <c r="AP26" s="202">
        <v>0.25501837865999999</v>
      </c>
      <c r="AQ26" s="202">
        <v>0.25501837865999999</v>
      </c>
      <c r="AR26" s="202">
        <v>0.25501837865999999</v>
      </c>
      <c r="AS26" s="202">
        <v>0.25501837865999999</v>
      </c>
      <c r="AT26" s="202">
        <v>0.25501800000000002</v>
      </c>
      <c r="AU26" s="202">
        <v>0.25501837865999999</v>
      </c>
      <c r="AV26" s="202">
        <v>0.25501837865999999</v>
      </c>
      <c r="AW26" s="202">
        <v>0.25501837865999999</v>
      </c>
      <c r="AX26" s="202">
        <v>0.25508293691</v>
      </c>
      <c r="AY26" s="202">
        <v>0.27458707636000002</v>
      </c>
      <c r="AZ26" s="202">
        <v>0.27468218321999999</v>
      </c>
      <c r="BA26" s="202">
        <v>0.27465843916999999</v>
      </c>
      <c r="BB26" s="297">
        <v>0.27464190038000003</v>
      </c>
      <c r="BC26" s="297">
        <v>0.27464935664000001</v>
      </c>
      <c r="BD26" s="297">
        <v>0.27469909865999997</v>
      </c>
      <c r="BE26" s="297">
        <v>0.27468236827999998</v>
      </c>
      <c r="BF26" s="297">
        <v>0.27467679306999998</v>
      </c>
      <c r="BG26" s="297">
        <v>0.27469083027000002</v>
      </c>
      <c r="BH26" s="297">
        <v>0.27464847615999999</v>
      </c>
      <c r="BI26" s="297">
        <v>0.27468184587</v>
      </c>
      <c r="BJ26" s="297">
        <v>0.27472582245999999</v>
      </c>
      <c r="BK26" s="297">
        <v>0.27466770067000001</v>
      </c>
      <c r="BL26" s="297">
        <v>0.27475507469999999</v>
      </c>
      <c r="BM26" s="297">
        <v>0.27471174870999998</v>
      </c>
      <c r="BN26" s="297">
        <v>0.27469627465000002</v>
      </c>
      <c r="BO26" s="297">
        <v>0.27470071481000002</v>
      </c>
      <c r="BP26" s="297">
        <v>0.27474557361000002</v>
      </c>
      <c r="BQ26" s="297">
        <v>0.27473524122999998</v>
      </c>
      <c r="BR26" s="297">
        <v>0.27472908469000001</v>
      </c>
      <c r="BS26" s="297">
        <v>0.27474467405000003</v>
      </c>
      <c r="BT26" s="297">
        <v>0.27469916478</v>
      </c>
      <c r="BU26" s="297">
        <v>0.27473045711999999</v>
      </c>
      <c r="BV26" s="297">
        <v>0.27477940553000002</v>
      </c>
    </row>
    <row r="27" spans="1:74" ht="11.15" customHeight="1" x14ac:dyDescent="0.2">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365"/>
      <c r="BC27" s="365"/>
      <c r="BD27" s="365"/>
      <c r="BE27" s="365"/>
      <c r="BF27" s="365"/>
      <c r="BG27" s="365"/>
      <c r="BH27" s="365"/>
      <c r="BI27" s="365"/>
      <c r="BJ27" s="298"/>
      <c r="BK27" s="298"/>
      <c r="BL27" s="298"/>
      <c r="BM27" s="298"/>
      <c r="BN27" s="298"/>
      <c r="BO27" s="298"/>
      <c r="BP27" s="298"/>
      <c r="BQ27" s="298"/>
      <c r="BR27" s="298"/>
      <c r="BS27" s="298"/>
      <c r="BT27" s="298"/>
      <c r="BU27" s="298"/>
      <c r="BV27" s="298"/>
    </row>
    <row r="28" spans="1:74" ht="11.15" customHeight="1" x14ac:dyDescent="0.25">
      <c r="A28" s="127" t="s">
        <v>356</v>
      </c>
      <c r="B28" s="134" t="s">
        <v>366</v>
      </c>
      <c r="C28" s="202">
        <v>3.0593581677000001</v>
      </c>
      <c r="D28" s="202">
        <v>3.0546213429</v>
      </c>
      <c r="E28" s="202">
        <v>3.0307640065000001</v>
      </c>
      <c r="F28" s="202">
        <v>3.0423928667000002</v>
      </c>
      <c r="G28" s="202">
        <v>3.0333065226000002</v>
      </c>
      <c r="H28" s="202">
        <v>3.0399031999999999</v>
      </c>
      <c r="I28" s="202">
        <v>3.0362550709999998</v>
      </c>
      <c r="J28" s="202">
        <v>3.0397226516</v>
      </c>
      <c r="K28" s="202">
        <v>3.0457695333000001</v>
      </c>
      <c r="L28" s="202">
        <v>3.0467472</v>
      </c>
      <c r="M28" s="202">
        <v>3.0464761999999999</v>
      </c>
      <c r="N28" s="202">
        <v>3.0379551999999999</v>
      </c>
      <c r="O28" s="202">
        <v>2.9796613000000001</v>
      </c>
      <c r="P28" s="202">
        <v>3.0256223000000002</v>
      </c>
      <c r="Q28" s="202">
        <v>3.1639105903</v>
      </c>
      <c r="R28" s="202">
        <v>3.2285336999999998</v>
      </c>
      <c r="S28" s="202">
        <v>2.8881703000000001</v>
      </c>
      <c r="T28" s="202">
        <v>2.9711932999999999</v>
      </c>
      <c r="U28" s="202">
        <v>2.9692162999999998</v>
      </c>
      <c r="V28" s="202">
        <v>2.9992393000000002</v>
      </c>
      <c r="W28" s="202">
        <v>3.0082632999999999</v>
      </c>
      <c r="X28" s="202">
        <v>3.0422863000000002</v>
      </c>
      <c r="Y28" s="202">
        <v>3.0393093000000002</v>
      </c>
      <c r="Z28" s="202">
        <v>3.0563332999999999</v>
      </c>
      <c r="AA28" s="202">
        <v>3.0860935</v>
      </c>
      <c r="AB28" s="202">
        <v>3.0851175</v>
      </c>
      <c r="AC28" s="202">
        <v>3.0931405000000001</v>
      </c>
      <c r="AD28" s="202">
        <v>3.1091644999999999</v>
      </c>
      <c r="AE28" s="202">
        <v>3.1191884999999999</v>
      </c>
      <c r="AF28" s="202">
        <v>3.1362125000000001</v>
      </c>
      <c r="AG28" s="202">
        <v>3.1492365000000002</v>
      </c>
      <c r="AH28" s="202">
        <v>3.1601487816999998</v>
      </c>
      <c r="AI28" s="202">
        <v>3.1752977816999999</v>
      </c>
      <c r="AJ28" s="202">
        <v>3.1770177817</v>
      </c>
      <c r="AK28" s="202">
        <v>3.1932147817000001</v>
      </c>
      <c r="AL28" s="202">
        <v>3.1512827817</v>
      </c>
      <c r="AM28" s="202">
        <v>3.1537479624000002</v>
      </c>
      <c r="AN28" s="202">
        <v>3.2604059624000001</v>
      </c>
      <c r="AO28" s="202">
        <v>3.2919009624000002</v>
      </c>
      <c r="AP28" s="202">
        <v>3.2885089623999999</v>
      </c>
      <c r="AQ28" s="202">
        <v>3.2697009624</v>
      </c>
      <c r="AR28" s="202">
        <v>3.3167149623999999</v>
      </c>
      <c r="AS28" s="202">
        <v>3.3309549623999999</v>
      </c>
      <c r="AT28" s="202">
        <v>3.3364669999999998</v>
      </c>
      <c r="AU28" s="202">
        <v>3.3401869623999998</v>
      </c>
      <c r="AV28" s="202">
        <v>3.3405549624000002</v>
      </c>
      <c r="AW28" s="202">
        <v>3.2489139624000001</v>
      </c>
      <c r="AX28" s="202">
        <v>3.1692149723999998</v>
      </c>
      <c r="AY28" s="202">
        <v>3.1755695447000001</v>
      </c>
      <c r="AZ28" s="202">
        <v>3.2000131496000002</v>
      </c>
      <c r="BA28" s="202">
        <v>3.1923029004000001</v>
      </c>
      <c r="BB28" s="297">
        <v>3.2265037812999999</v>
      </c>
      <c r="BC28" s="297">
        <v>3.1919422490999998</v>
      </c>
      <c r="BD28" s="297">
        <v>3.1911637813999998</v>
      </c>
      <c r="BE28" s="297">
        <v>3.1899180380000001</v>
      </c>
      <c r="BF28" s="297">
        <v>3.1890859562</v>
      </c>
      <c r="BG28" s="297">
        <v>3.1881353855999999</v>
      </c>
      <c r="BH28" s="297">
        <v>3.1867026806999998</v>
      </c>
      <c r="BI28" s="297">
        <v>3.1860450281000001</v>
      </c>
      <c r="BJ28" s="297">
        <v>3.1852626660999999</v>
      </c>
      <c r="BK28" s="297">
        <v>3.2319736266999999</v>
      </c>
      <c r="BL28" s="297">
        <v>3.2309302919</v>
      </c>
      <c r="BM28" s="297">
        <v>3.2295492869000002</v>
      </c>
      <c r="BN28" s="297">
        <v>3.2279107131</v>
      </c>
      <c r="BO28" s="297">
        <v>3.2266928080000001</v>
      </c>
      <c r="BP28" s="297">
        <v>3.2260380514000002</v>
      </c>
      <c r="BQ28" s="297">
        <v>3.2249756139999999</v>
      </c>
      <c r="BR28" s="297">
        <v>3.2242865957000002</v>
      </c>
      <c r="BS28" s="297">
        <v>3.2234887169999999</v>
      </c>
      <c r="BT28" s="297">
        <v>3.2221809499999998</v>
      </c>
      <c r="BU28" s="297">
        <v>3.2216521519999999</v>
      </c>
      <c r="BV28" s="297">
        <v>3.2210352494999999</v>
      </c>
    </row>
    <row r="29" spans="1:74" ht="11.15" customHeight="1" x14ac:dyDescent="0.25">
      <c r="A29" s="127" t="s">
        <v>251</v>
      </c>
      <c r="B29" s="135" t="s">
        <v>355</v>
      </c>
      <c r="C29" s="202">
        <v>0.97921206774000003</v>
      </c>
      <c r="D29" s="202">
        <v>0.98029824286</v>
      </c>
      <c r="E29" s="202">
        <v>0.97896690644999995</v>
      </c>
      <c r="F29" s="202">
        <v>0.97940776666999996</v>
      </c>
      <c r="G29" s="202">
        <v>0.97923142257999995</v>
      </c>
      <c r="H29" s="202">
        <v>0.98001110000000002</v>
      </c>
      <c r="I29" s="202">
        <v>0.97962497097000001</v>
      </c>
      <c r="J29" s="202">
        <v>0.97924755160999999</v>
      </c>
      <c r="K29" s="202">
        <v>0.98169443332999995</v>
      </c>
      <c r="L29" s="202">
        <v>0.98133809999999999</v>
      </c>
      <c r="M29" s="202">
        <v>0.98104709999999995</v>
      </c>
      <c r="N29" s="202">
        <v>0.97980909999999999</v>
      </c>
      <c r="O29" s="202">
        <v>0.9675397</v>
      </c>
      <c r="P29" s="202">
        <v>0.96476969999999995</v>
      </c>
      <c r="Q29" s="202">
        <v>1.0877449903</v>
      </c>
      <c r="R29" s="202">
        <v>1.1176801000000001</v>
      </c>
      <c r="S29" s="202">
        <v>0.84726970000000001</v>
      </c>
      <c r="T29" s="202">
        <v>0.90226969999999995</v>
      </c>
      <c r="U29" s="202">
        <v>0.90126969999999995</v>
      </c>
      <c r="V29" s="202">
        <v>0.93026969999999998</v>
      </c>
      <c r="W29" s="202">
        <v>0.92626969999999997</v>
      </c>
      <c r="X29" s="202">
        <v>0.9532697</v>
      </c>
      <c r="Y29" s="202">
        <v>0.94926969999999999</v>
      </c>
      <c r="Z29" s="202">
        <v>0.9542697</v>
      </c>
      <c r="AA29" s="202">
        <v>0.96741520000000003</v>
      </c>
      <c r="AB29" s="202">
        <v>0.95841520000000002</v>
      </c>
      <c r="AC29" s="202">
        <v>0.96141520000000003</v>
      </c>
      <c r="AD29" s="202">
        <v>0.95941520000000002</v>
      </c>
      <c r="AE29" s="202">
        <v>0.96441520000000003</v>
      </c>
      <c r="AF29" s="202">
        <v>0.97141520000000003</v>
      </c>
      <c r="AG29" s="202">
        <v>0.97541520000000004</v>
      </c>
      <c r="AH29" s="202">
        <v>0.98235182236999996</v>
      </c>
      <c r="AI29" s="202">
        <v>0.99235182236999997</v>
      </c>
      <c r="AJ29" s="202">
        <v>1.0013518224</v>
      </c>
      <c r="AK29" s="202">
        <v>1.0073518224</v>
      </c>
      <c r="AL29" s="202">
        <v>1.0193518224</v>
      </c>
      <c r="AM29" s="202">
        <v>1.0373693427999999</v>
      </c>
      <c r="AN29" s="202">
        <v>1.0463693428</v>
      </c>
      <c r="AO29" s="202">
        <v>1.0533693427999999</v>
      </c>
      <c r="AP29" s="202">
        <v>1.0583693428000001</v>
      </c>
      <c r="AQ29" s="202">
        <v>1.0623693428000001</v>
      </c>
      <c r="AR29" s="202">
        <v>1.0783693428000001</v>
      </c>
      <c r="AS29" s="202">
        <v>1.0933693428</v>
      </c>
      <c r="AT29" s="202">
        <v>1.1003689999999999</v>
      </c>
      <c r="AU29" s="202">
        <v>1.1003693428000001</v>
      </c>
      <c r="AV29" s="202">
        <v>1.1033693428</v>
      </c>
      <c r="AW29" s="202">
        <v>1.0703693428000001</v>
      </c>
      <c r="AX29" s="202">
        <v>1.0639298047000001</v>
      </c>
      <c r="AY29" s="202">
        <v>1.0728760546</v>
      </c>
      <c r="AZ29" s="202">
        <v>1.0688079195</v>
      </c>
      <c r="BA29" s="202">
        <v>1.0526889741000001</v>
      </c>
      <c r="BB29" s="297">
        <v>1.0526033530000001</v>
      </c>
      <c r="BC29" s="297">
        <v>1.0193618027</v>
      </c>
      <c r="BD29" s="297">
        <v>1.0193312579</v>
      </c>
      <c r="BE29" s="297">
        <v>1.0192847083000001</v>
      </c>
      <c r="BF29" s="297">
        <v>1.0192359195</v>
      </c>
      <c r="BG29" s="297">
        <v>1.0192626263</v>
      </c>
      <c r="BH29" s="297">
        <v>1.0192082233999999</v>
      </c>
      <c r="BI29" s="297">
        <v>1.0191897030999999</v>
      </c>
      <c r="BJ29" s="297">
        <v>1.0192858858</v>
      </c>
      <c r="BK29" s="297">
        <v>1.0387178464</v>
      </c>
      <c r="BL29" s="297">
        <v>1.0386586922000001</v>
      </c>
      <c r="BM29" s="297">
        <v>1.0386016914</v>
      </c>
      <c r="BN29" s="297">
        <v>1.0385281236999999</v>
      </c>
      <c r="BO29" s="297">
        <v>1.0385038751</v>
      </c>
      <c r="BP29" s="297">
        <v>1.0384817747999999</v>
      </c>
      <c r="BQ29" s="297">
        <v>1.0384484208</v>
      </c>
      <c r="BR29" s="297">
        <v>1.0384092304999999</v>
      </c>
      <c r="BS29" s="297">
        <v>1.0384461283999999</v>
      </c>
      <c r="BT29" s="297">
        <v>1.0383993906</v>
      </c>
      <c r="BU29" s="297">
        <v>1.0383886739999999</v>
      </c>
      <c r="BV29" s="297">
        <v>1.038495548</v>
      </c>
    </row>
    <row r="30" spans="1:74" ht="11.15" customHeight="1" x14ac:dyDescent="0.25">
      <c r="A30" s="127" t="s">
        <v>1042</v>
      </c>
      <c r="B30" s="135" t="s">
        <v>1041</v>
      </c>
      <c r="C30" s="202">
        <v>1.7690774</v>
      </c>
      <c r="D30" s="202">
        <v>1.7490774</v>
      </c>
      <c r="E30" s="202">
        <v>1.7690774</v>
      </c>
      <c r="F30" s="202">
        <v>1.7390774</v>
      </c>
      <c r="G30" s="202">
        <v>1.7390774</v>
      </c>
      <c r="H30" s="202">
        <v>1.7390774</v>
      </c>
      <c r="I30" s="202">
        <v>1.7390774</v>
      </c>
      <c r="J30" s="202">
        <v>1.7380774000000001</v>
      </c>
      <c r="K30" s="202">
        <v>1.7380774000000001</v>
      </c>
      <c r="L30" s="202">
        <v>1.7380774000000001</v>
      </c>
      <c r="M30" s="202">
        <v>1.7380774000000001</v>
      </c>
      <c r="N30" s="202">
        <v>1.7380774000000001</v>
      </c>
      <c r="O30" s="202">
        <v>1.7436902000000001</v>
      </c>
      <c r="P30" s="202">
        <v>1.7336902000000001</v>
      </c>
      <c r="Q30" s="202">
        <v>1.7406902</v>
      </c>
      <c r="R30" s="202">
        <v>1.7666902</v>
      </c>
      <c r="S30" s="202">
        <v>1.7636902000000001</v>
      </c>
      <c r="T30" s="202">
        <v>1.7766902</v>
      </c>
      <c r="U30" s="202">
        <v>1.7786902</v>
      </c>
      <c r="V30" s="202">
        <v>1.7766902</v>
      </c>
      <c r="W30" s="202">
        <v>1.7766902</v>
      </c>
      <c r="X30" s="202">
        <v>1.7766902</v>
      </c>
      <c r="Y30" s="202">
        <v>1.7756902000000001</v>
      </c>
      <c r="Z30" s="202">
        <v>1.7856901999999999</v>
      </c>
      <c r="AA30" s="202">
        <v>1.800457</v>
      </c>
      <c r="AB30" s="202">
        <v>1.8054570000000001</v>
      </c>
      <c r="AC30" s="202">
        <v>1.8074570000000001</v>
      </c>
      <c r="AD30" s="202">
        <v>1.822457</v>
      </c>
      <c r="AE30" s="202">
        <v>1.822457</v>
      </c>
      <c r="AF30" s="202">
        <v>1.8274570000000001</v>
      </c>
      <c r="AG30" s="202">
        <v>1.830457</v>
      </c>
      <c r="AH30" s="202">
        <v>1.8301229125</v>
      </c>
      <c r="AI30" s="202">
        <v>1.8301229125</v>
      </c>
      <c r="AJ30" s="202">
        <v>1.8331229124999999</v>
      </c>
      <c r="AK30" s="202">
        <v>1.8231229124999999</v>
      </c>
      <c r="AL30" s="202">
        <v>1.8351229124999999</v>
      </c>
      <c r="AM30" s="202">
        <v>1.8532152294999999</v>
      </c>
      <c r="AN30" s="202">
        <v>1.8532152294999999</v>
      </c>
      <c r="AO30" s="202">
        <v>1.8582152295000001</v>
      </c>
      <c r="AP30" s="202">
        <v>1.8582152295000001</v>
      </c>
      <c r="AQ30" s="202">
        <v>1.8582152295000001</v>
      </c>
      <c r="AR30" s="202">
        <v>1.8582152295000001</v>
      </c>
      <c r="AS30" s="202">
        <v>1.8582152295000001</v>
      </c>
      <c r="AT30" s="202">
        <v>1.858215</v>
      </c>
      <c r="AU30" s="202">
        <v>1.8582152295000001</v>
      </c>
      <c r="AV30" s="202">
        <v>1.8582152295000001</v>
      </c>
      <c r="AW30" s="202">
        <v>1.8582152295000001</v>
      </c>
      <c r="AX30" s="202">
        <v>1.8583710516</v>
      </c>
      <c r="AY30" s="202">
        <v>1.8581704719000001</v>
      </c>
      <c r="AZ30" s="202">
        <v>1.8584000280999999</v>
      </c>
      <c r="BA30" s="202">
        <v>1.8583427179000001</v>
      </c>
      <c r="BB30" s="297">
        <v>1.8583027988</v>
      </c>
      <c r="BC30" s="297">
        <v>1.8583207957000001</v>
      </c>
      <c r="BD30" s="297">
        <v>1.8584408563000001</v>
      </c>
      <c r="BE30" s="297">
        <v>1.8584004747</v>
      </c>
      <c r="BF30" s="297">
        <v>1.8583870181</v>
      </c>
      <c r="BG30" s="297">
        <v>1.8584208992</v>
      </c>
      <c r="BH30" s="297">
        <v>1.8583186705000001</v>
      </c>
      <c r="BI30" s="297">
        <v>1.8583992138000001</v>
      </c>
      <c r="BJ30" s="297">
        <v>1.8585053586</v>
      </c>
      <c r="BK30" s="297">
        <v>1.858365072</v>
      </c>
      <c r="BL30" s="297">
        <v>1.8585759637999999</v>
      </c>
      <c r="BM30" s="297">
        <v>1.8584713893</v>
      </c>
      <c r="BN30" s="297">
        <v>1.8584340400999999</v>
      </c>
      <c r="BO30" s="297">
        <v>1.8584447572</v>
      </c>
      <c r="BP30" s="297">
        <v>1.8585530313</v>
      </c>
      <c r="BQ30" s="297">
        <v>1.8585280924000001</v>
      </c>
      <c r="BR30" s="297">
        <v>1.8585132326</v>
      </c>
      <c r="BS30" s="297">
        <v>1.8585508601</v>
      </c>
      <c r="BT30" s="297">
        <v>1.8584410159</v>
      </c>
      <c r="BU30" s="297">
        <v>1.8585165452000001</v>
      </c>
      <c r="BV30" s="297">
        <v>1.8586346902999999</v>
      </c>
    </row>
    <row r="31" spans="1:74" ht="11.15" customHeight="1" x14ac:dyDescent="0.2">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365"/>
      <c r="BC31" s="365"/>
      <c r="BD31" s="365"/>
      <c r="BE31" s="365"/>
      <c r="BF31" s="365"/>
      <c r="BG31" s="365"/>
      <c r="BH31" s="365"/>
      <c r="BI31" s="365"/>
      <c r="BJ31" s="298"/>
      <c r="BK31" s="298"/>
      <c r="BL31" s="298"/>
      <c r="BM31" s="298"/>
      <c r="BN31" s="298"/>
      <c r="BO31" s="298"/>
      <c r="BP31" s="298"/>
      <c r="BQ31" s="298"/>
      <c r="BR31" s="298"/>
      <c r="BS31" s="298"/>
      <c r="BT31" s="298"/>
      <c r="BU31" s="298"/>
      <c r="BV31" s="298"/>
    </row>
    <row r="32" spans="1:74" ht="11.15" customHeight="1" x14ac:dyDescent="0.25">
      <c r="A32" s="127" t="s">
        <v>357</v>
      </c>
      <c r="B32" s="134" t="s">
        <v>367</v>
      </c>
      <c r="C32" s="202">
        <v>9.2480265362999994</v>
      </c>
      <c r="D32" s="202">
        <v>9.2917413277000005</v>
      </c>
      <c r="E32" s="202">
        <v>9.4316638426000008</v>
      </c>
      <c r="F32" s="202">
        <v>9.3199780419000007</v>
      </c>
      <c r="G32" s="202">
        <v>9.2970532869000007</v>
      </c>
      <c r="H32" s="202">
        <v>9.4289932532999998</v>
      </c>
      <c r="I32" s="202">
        <v>9.2005970940000008</v>
      </c>
      <c r="J32" s="202">
        <v>9.2268167467000008</v>
      </c>
      <c r="K32" s="202">
        <v>9.1936820891999993</v>
      </c>
      <c r="L32" s="202">
        <v>9.3046528447999997</v>
      </c>
      <c r="M32" s="202">
        <v>9.3443723559999992</v>
      </c>
      <c r="N32" s="202">
        <v>9.2293833185</v>
      </c>
      <c r="O32" s="202">
        <v>9.3210146878</v>
      </c>
      <c r="P32" s="202">
        <v>9.1691910571000008</v>
      </c>
      <c r="Q32" s="202">
        <v>9.2249615597000005</v>
      </c>
      <c r="R32" s="202">
        <v>8.9720336316000004</v>
      </c>
      <c r="S32" s="202">
        <v>8.8924434803000008</v>
      </c>
      <c r="T32" s="202">
        <v>9.0630096494999997</v>
      </c>
      <c r="U32" s="202">
        <v>8.9803775537000003</v>
      </c>
      <c r="V32" s="202">
        <v>9.0827392499999995</v>
      </c>
      <c r="W32" s="202">
        <v>8.9508806805999992</v>
      </c>
      <c r="X32" s="202">
        <v>8.9744081027</v>
      </c>
      <c r="Y32" s="202">
        <v>8.9682033704999995</v>
      </c>
      <c r="Z32" s="202">
        <v>8.9216585652999996</v>
      </c>
      <c r="AA32" s="202">
        <v>9.2083241729999994</v>
      </c>
      <c r="AB32" s="202">
        <v>9.0791831794999993</v>
      </c>
      <c r="AC32" s="202">
        <v>9.2444274425999993</v>
      </c>
      <c r="AD32" s="202">
        <v>9.1379775878</v>
      </c>
      <c r="AE32" s="202">
        <v>9.0749285185000002</v>
      </c>
      <c r="AF32" s="202">
        <v>9.0956199499999997</v>
      </c>
      <c r="AG32" s="202">
        <v>9.0363348216000006</v>
      </c>
      <c r="AH32" s="202">
        <v>9.0185518064999997</v>
      </c>
      <c r="AI32" s="202">
        <v>9.0474599006999998</v>
      </c>
      <c r="AJ32" s="202">
        <v>8.9152176646000001</v>
      </c>
      <c r="AK32" s="202">
        <v>9.0570139541000003</v>
      </c>
      <c r="AL32" s="202">
        <v>8.909015642</v>
      </c>
      <c r="AM32" s="202">
        <v>9.1613264185999999</v>
      </c>
      <c r="AN32" s="202">
        <v>9.1515351733999992</v>
      </c>
      <c r="AO32" s="202">
        <v>9.1758819733999992</v>
      </c>
      <c r="AP32" s="202">
        <v>9.1498239734000002</v>
      </c>
      <c r="AQ32" s="202">
        <v>9.1308125284999999</v>
      </c>
      <c r="AR32" s="202">
        <v>9.2157708000999996</v>
      </c>
      <c r="AS32" s="202">
        <v>8.8288181278</v>
      </c>
      <c r="AT32" s="202">
        <v>8.8377160000000003</v>
      </c>
      <c r="AU32" s="202">
        <v>8.9420332005999992</v>
      </c>
      <c r="AV32" s="202">
        <v>8.9244478756000003</v>
      </c>
      <c r="AW32" s="202">
        <v>9.0326265305</v>
      </c>
      <c r="AX32" s="202">
        <v>9.0384659108999994</v>
      </c>
      <c r="AY32" s="202">
        <v>9.3276199243000004</v>
      </c>
      <c r="AZ32" s="202">
        <v>9.3855561519999995</v>
      </c>
      <c r="BA32" s="202">
        <v>9.2506521981999992</v>
      </c>
      <c r="BB32" s="297">
        <v>9.246956677</v>
      </c>
      <c r="BC32" s="297">
        <v>9.2558795131</v>
      </c>
      <c r="BD32" s="297">
        <v>9.2996915592999994</v>
      </c>
      <c r="BE32" s="297">
        <v>9.2179890340000004</v>
      </c>
      <c r="BF32" s="297">
        <v>9.2428307357000001</v>
      </c>
      <c r="BG32" s="297">
        <v>9.2565112496000008</v>
      </c>
      <c r="BH32" s="297">
        <v>9.2646660992999994</v>
      </c>
      <c r="BI32" s="297">
        <v>9.2795721495999999</v>
      </c>
      <c r="BJ32" s="297">
        <v>9.2344322162000001</v>
      </c>
      <c r="BK32" s="297">
        <v>9.2135410535000002</v>
      </c>
      <c r="BL32" s="297">
        <v>9.2078492866000001</v>
      </c>
      <c r="BM32" s="297">
        <v>9.1921303463000008</v>
      </c>
      <c r="BN32" s="297">
        <v>9.1853867487999992</v>
      </c>
      <c r="BO32" s="297">
        <v>9.1954671805999997</v>
      </c>
      <c r="BP32" s="297">
        <v>9.2372748502000004</v>
      </c>
      <c r="BQ32" s="297">
        <v>9.1566520523000001</v>
      </c>
      <c r="BR32" s="297">
        <v>9.1998368449000001</v>
      </c>
      <c r="BS32" s="297">
        <v>9.2121420140999994</v>
      </c>
      <c r="BT32" s="297">
        <v>9.2131330843000008</v>
      </c>
      <c r="BU32" s="297">
        <v>9.2310456318000007</v>
      </c>
      <c r="BV32" s="297">
        <v>9.1883615825000007</v>
      </c>
    </row>
    <row r="33" spans="1:74" ht="11.15" customHeight="1" x14ac:dyDescent="0.25">
      <c r="A33" s="127" t="s">
        <v>252</v>
      </c>
      <c r="B33" s="135" t="s">
        <v>325</v>
      </c>
      <c r="C33" s="202">
        <v>0.40053051138000001</v>
      </c>
      <c r="D33" s="202">
        <v>0.42870566727999998</v>
      </c>
      <c r="E33" s="202">
        <v>0.41153621645999999</v>
      </c>
      <c r="F33" s="202">
        <v>0.45685626349000003</v>
      </c>
      <c r="G33" s="202">
        <v>0.42459991338000003</v>
      </c>
      <c r="H33" s="202">
        <v>0.48066199829</v>
      </c>
      <c r="I33" s="202">
        <v>0.49439096448999997</v>
      </c>
      <c r="J33" s="202">
        <v>0.51344300359999995</v>
      </c>
      <c r="K33" s="202">
        <v>0.50555610996</v>
      </c>
      <c r="L33" s="202">
        <v>0.54771525318000003</v>
      </c>
      <c r="M33" s="202">
        <v>0.52755770756999998</v>
      </c>
      <c r="N33" s="202">
        <v>0.50988932772999995</v>
      </c>
      <c r="O33" s="202">
        <v>0.47134102325999999</v>
      </c>
      <c r="P33" s="202">
        <v>0.43843616614000003</v>
      </c>
      <c r="Q33" s="202">
        <v>0.50014948678000004</v>
      </c>
      <c r="R33" s="202">
        <v>0.51089023326000005</v>
      </c>
      <c r="S33" s="202">
        <v>0.44578461866000002</v>
      </c>
      <c r="T33" s="202">
        <v>0.48191702952999999</v>
      </c>
      <c r="U33" s="202">
        <v>0.46133819547999999</v>
      </c>
      <c r="V33" s="202">
        <v>0.50188874641000003</v>
      </c>
      <c r="W33" s="202">
        <v>0.47505025359000003</v>
      </c>
      <c r="X33" s="202">
        <v>0.48107140334999998</v>
      </c>
      <c r="Y33" s="202">
        <v>0.46757069054</v>
      </c>
      <c r="Z33" s="202">
        <v>0.46539033364999999</v>
      </c>
      <c r="AA33" s="202">
        <v>0.46217275721000001</v>
      </c>
      <c r="AB33" s="202">
        <v>0.42130702649000001</v>
      </c>
      <c r="AC33" s="202">
        <v>0.50276091120999999</v>
      </c>
      <c r="AD33" s="202">
        <v>0.46800389782000001</v>
      </c>
      <c r="AE33" s="202">
        <v>0.42472077752999998</v>
      </c>
      <c r="AF33" s="202">
        <v>0.35967949999999999</v>
      </c>
      <c r="AG33" s="202">
        <v>0.456679</v>
      </c>
      <c r="AH33" s="202">
        <v>0.47082727593000001</v>
      </c>
      <c r="AI33" s="202">
        <v>0.49482727592999998</v>
      </c>
      <c r="AJ33" s="202">
        <v>0.47582727593000002</v>
      </c>
      <c r="AK33" s="202">
        <v>0.53682727593000001</v>
      </c>
      <c r="AL33" s="202">
        <v>0.44482727592999999</v>
      </c>
      <c r="AM33" s="202">
        <v>0.44206282490999999</v>
      </c>
      <c r="AN33" s="202">
        <v>0.42106282491000002</v>
      </c>
      <c r="AO33" s="202">
        <v>0.45506282491</v>
      </c>
      <c r="AP33" s="202">
        <v>0.45506282491</v>
      </c>
      <c r="AQ33" s="202">
        <v>0.48206282491000002</v>
      </c>
      <c r="AR33" s="202">
        <v>0.46106282491</v>
      </c>
      <c r="AS33" s="202">
        <v>0.34174216115</v>
      </c>
      <c r="AT33" s="202">
        <v>0.37606299999999998</v>
      </c>
      <c r="AU33" s="202">
        <v>0.45471471199000002</v>
      </c>
      <c r="AV33" s="202">
        <v>0.42623447262000003</v>
      </c>
      <c r="AW33" s="202">
        <v>0.43121524105999998</v>
      </c>
      <c r="AX33" s="202">
        <v>0.44680646765999998</v>
      </c>
      <c r="AY33" s="202">
        <v>0.42744474809999999</v>
      </c>
      <c r="AZ33" s="202">
        <v>0.45869095839000001</v>
      </c>
      <c r="BA33" s="202">
        <v>0.45653096759</v>
      </c>
      <c r="BB33" s="297">
        <v>0.45441399362000001</v>
      </c>
      <c r="BC33" s="297">
        <v>0.45244347149000003</v>
      </c>
      <c r="BD33" s="297">
        <v>0.45073207903000001</v>
      </c>
      <c r="BE33" s="297">
        <v>0.44861005930999998</v>
      </c>
      <c r="BF33" s="297">
        <v>0.44655551599999999</v>
      </c>
      <c r="BG33" s="297">
        <v>0.44462056443999998</v>
      </c>
      <c r="BH33" s="297">
        <v>0.44233716457</v>
      </c>
      <c r="BI33" s="297">
        <v>0.44051898033999998</v>
      </c>
      <c r="BJ33" s="297">
        <v>0.43876501655</v>
      </c>
      <c r="BK33" s="297">
        <v>0.42975288162000003</v>
      </c>
      <c r="BL33" s="297">
        <v>0.42846894466000002</v>
      </c>
      <c r="BM33" s="297">
        <v>0.42637894342999999</v>
      </c>
      <c r="BN33" s="297">
        <v>0.42445935351000003</v>
      </c>
      <c r="BO33" s="297">
        <v>0.42266131888000003</v>
      </c>
      <c r="BP33" s="297">
        <v>0.42111114438000002</v>
      </c>
      <c r="BQ33" s="297">
        <v>0.41922004174999999</v>
      </c>
      <c r="BR33" s="297">
        <v>0.41735365075999997</v>
      </c>
      <c r="BS33" s="297">
        <v>0.4156202028</v>
      </c>
      <c r="BT33" s="297">
        <v>0.41350952289999998</v>
      </c>
      <c r="BU33" s="297">
        <v>0.41187089770000002</v>
      </c>
      <c r="BV33" s="297">
        <v>0.41034010162000001</v>
      </c>
    </row>
    <row r="34" spans="1:74" ht="11.15" customHeight="1" x14ac:dyDescent="0.25">
      <c r="A34" s="127" t="s">
        <v>253</v>
      </c>
      <c r="B34" s="135" t="s">
        <v>326</v>
      </c>
      <c r="C34" s="202">
        <v>4.8443651000000001</v>
      </c>
      <c r="D34" s="202">
        <v>4.8133651000000004</v>
      </c>
      <c r="E34" s="202">
        <v>4.9293651000000001</v>
      </c>
      <c r="F34" s="202">
        <v>4.8583651000000003</v>
      </c>
      <c r="G34" s="202">
        <v>4.8583651000000003</v>
      </c>
      <c r="H34" s="202">
        <v>4.9553650999999999</v>
      </c>
      <c r="I34" s="202">
        <v>4.8733651</v>
      </c>
      <c r="J34" s="202">
        <v>4.8503651000000003</v>
      </c>
      <c r="K34" s="202">
        <v>4.8463650999999999</v>
      </c>
      <c r="L34" s="202">
        <v>4.8353650999999997</v>
      </c>
      <c r="M34" s="202">
        <v>4.8623650999999999</v>
      </c>
      <c r="N34" s="202">
        <v>4.8253651</v>
      </c>
      <c r="O34" s="202">
        <v>4.9279381999999998</v>
      </c>
      <c r="P34" s="202">
        <v>4.8629382000000003</v>
      </c>
      <c r="Q34" s="202">
        <v>4.8769033999999998</v>
      </c>
      <c r="R34" s="202">
        <v>4.8070301000000004</v>
      </c>
      <c r="S34" s="202">
        <v>4.8279078000000002</v>
      </c>
      <c r="T34" s="202">
        <v>4.9183836999999997</v>
      </c>
      <c r="U34" s="202">
        <v>4.8500211999999996</v>
      </c>
      <c r="V34" s="202">
        <v>4.8958203999999999</v>
      </c>
      <c r="W34" s="202">
        <v>4.8951390999999997</v>
      </c>
      <c r="X34" s="202">
        <v>4.8358596</v>
      </c>
      <c r="Y34" s="202">
        <v>4.8551390999999997</v>
      </c>
      <c r="Z34" s="202">
        <v>4.7987906000000002</v>
      </c>
      <c r="AA34" s="202">
        <v>4.9963031000000004</v>
      </c>
      <c r="AB34" s="202">
        <v>4.9489343999999997</v>
      </c>
      <c r="AC34" s="202">
        <v>5.0344392999999998</v>
      </c>
      <c r="AD34" s="202">
        <v>5.0040579999999997</v>
      </c>
      <c r="AE34" s="202">
        <v>5.0242775000000002</v>
      </c>
      <c r="AF34" s="202">
        <v>5.0758359000000004</v>
      </c>
      <c r="AG34" s="202">
        <v>4.9943404999999998</v>
      </c>
      <c r="AH34" s="202">
        <v>5.0033810605999998</v>
      </c>
      <c r="AI34" s="202">
        <v>5.0363810606000001</v>
      </c>
      <c r="AJ34" s="202">
        <v>4.9573810606000004</v>
      </c>
      <c r="AK34" s="202">
        <v>4.9653810606000004</v>
      </c>
      <c r="AL34" s="202">
        <v>4.8753810605999996</v>
      </c>
      <c r="AM34" s="202">
        <v>5.2078464715999999</v>
      </c>
      <c r="AN34" s="202">
        <v>5.1168464715999997</v>
      </c>
      <c r="AO34" s="202">
        <v>5.1958464716000003</v>
      </c>
      <c r="AP34" s="202">
        <v>5.1658464716000001</v>
      </c>
      <c r="AQ34" s="202">
        <v>5.1638464716000003</v>
      </c>
      <c r="AR34" s="202">
        <v>5.2108464716</v>
      </c>
      <c r="AS34" s="202">
        <v>5.0588464715999999</v>
      </c>
      <c r="AT34" s="202">
        <v>5.0188459999999999</v>
      </c>
      <c r="AU34" s="202">
        <v>5.0728464716000001</v>
      </c>
      <c r="AV34" s="202">
        <v>5.0918464716000003</v>
      </c>
      <c r="AW34" s="202">
        <v>5.1138464715999996</v>
      </c>
      <c r="AX34" s="202">
        <v>5.0136957461999998</v>
      </c>
      <c r="AY34" s="202">
        <v>5.3161663516999997</v>
      </c>
      <c r="AZ34" s="202">
        <v>5.3257834712000003</v>
      </c>
      <c r="BA34" s="202">
        <v>5.2024418841999998</v>
      </c>
      <c r="BB34" s="297">
        <v>5.2101351683999999</v>
      </c>
      <c r="BC34" s="297">
        <v>5.2331332946</v>
      </c>
      <c r="BD34" s="297">
        <v>5.2686197842000002</v>
      </c>
      <c r="BE34" s="297">
        <v>5.2008734294999996</v>
      </c>
      <c r="BF34" s="297">
        <v>5.2371897192999999</v>
      </c>
      <c r="BG34" s="297">
        <v>5.2593255502999998</v>
      </c>
      <c r="BH34" s="297">
        <v>5.2774929509000001</v>
      </c>
      <c r="BI34" s="297">
        <v>5.2963651452000002</v>
      </c>
      <c r="BJ34" s="297">
        <v>5.2521064159000002</v>
      </c>
      <c r="BK34" s="297">
        <v>5.2198556115999999</v>
      </c>
      <c r="BL34" s="297">
        <v>5.2103665179999998</v>
      </c>
      <c r="BM34" s="297">
        <v>5.2032571667000003</v>
      </c>
      <c r="BN34" s="297">
        <v>5.2100071616000001</v>
      </c>
      <c r="BO34" s="297">
        <v>5.2316285271999998</v>
      </c>
      <c r="BP34" s="297">
        <v>5.2655270684</v>
      </c>
      <c r="BQ34" s="297">
        <v>5.1976867037999996</v>
      </c>
      <c r="BR34" s="297">
        <v>5.2327764636999996</v>
      </c>
      <c r="BS34" s="297">
        <v>5.2539565185999999</v>
      </c>
      <c r="BT34" s="297">
        <v>5.2707360995999997</v>
      </c>
      <c r="BU34" s="297">
        <v>5.2883480074999998</v>
      </c>
      <c r="BV34" s="297">
        <v>5.2437787481999996</v>
      </c>
    </row>
    <row r="35" spans="1:74" ht="11.15" customHeight="1" x14ac:dyDescent="0.25">
      <c r="A35" s="127" t="s">
        <v>254</v>
      </c>
      <c r="B35" s="135" t="s">
        <v>327</v>
      </c>
      <c r="C35" s="202">
        <v>0.97447490000000003</v>
      </c>
      <c r="D35" s="202">
        <v>0.97323378570999997</v>
      </c>
      <c r="E35" s="202">
        <v>0.98495714515999999</v>
      </c>
      <c r="F35" s="202">
        <v>0.96799858000000005</v>
      </c>
      <c r="G35" s="202">
        <v>0.95810305484000002</v>
      </c>
      <c r="H35" s="202">
        <v>0.94866194000000004</v>
      </c>
      <c r="I35" s="202">
        <v>0.95752868064999996</v>
      </c>
      <c r="J35" s="202">
        <v>0.94091993226000004</v>
      </c>
      <c r="K35" s="202">
        <v>0.92714268666999999</v>
      </c>
      <c r="L35" s="202">
        <v>0.96001635160999998</v>
      </c>
      <c r="M35" s="202">
        <v>0.95322885999999996</v>
      </c>
      <c r="N35" s="202">
        <v>0.93913544838999996</v>
      </c>
      <c r="O35" s="202">
        <v>0.93405992580999997</v>
      </c>
      <c r="P35" s="202">
        <v>0.90762690000000001</v>
      </c>
      <c r="Q35" s="202">
        <v>0.91151210322999998</v>
      </c>
      <c r="R35" s="202">
        <v>0.85369189332999995</v>
      </c>
      <c r="S35" s="202">
        <v>0.85613146128999995</v>
      </c>
      <c r="T35" s="202">
        <v>0.88334288667000005</v>
      </c>
      <c r="U35" s="202">
        <v>0.89682204839000002</v>
      </c>
      <c r="V35" s="202">
        <v>0.88443891289999998</v>
      </c>
      <c r="W35" s="202">
        <v>0.86964160000000001</v>
      </c>
      <c r="X35" s="202">
        <v>0.87418222902999998</v>
      </c>
      <c r="Y35" s="202">
        <v>0.88423123332999998</v>
      </c>
      <c r="Z35" s="202">
        <v>0.87513039031999995</v>
      </c>
      <c r="AA35" s="202">
        <v>0.89183598065000003</v>
      </c>
      <c r="AB35" s="202">
        <v>0.89077061429000004</v>
      </c>
      <c r="AC35" s="202">
        <v>0.91862618065000001</v>
      </c>
      <c r="AD35" s="202">
        <v>0.91629765333000002</v>
      </c>
      <c r="AE35" s="202">
        <v>0.86863661290000005</v>
      </c>
      <c r="AF35" s="202">
        <v>0.90110718000000001</v>
      </c>
      <c r="AG35" s="202">
        <v>0.90649991934999996</v>
      </c>
      <c r="AH35" s="202">
        <v>0.87758635001999996</v>
      </c>
      <c r="AI35" s="202">
        <v>0.88649986999999997</v>
      </c>
      <c r="AJ35" s="202">
        <v>0.88050482097000005</v>
      </c>
      <c r="AK35" s="202">
        <v>0.88382932332999997</v>
      </c>
      <c r="AL35" s="202">
        <v>0.87383307257999998</v>
      </c>
      <c r="AM35" s="202">
        <v>0.88138230871000001</v>
      </c>
      <c r="AN35" s="202">
        <v>0.87909738612999999</v>
      </c>
      <c r="AO35" s="202">
        <v>0.89014341193000002</v>
      </c>
      <c r="AP35" s="202">
        <v>0.87371218613000001</v>
      </c>
      <c r="AQ35" s="202">
        <v>0.90177545063999998</v>
      </c>
      <c r="AR35" s="202">
        <v>0.90505754613</v>
      </c>
      <c r="AS35" s="202">
        <v>0.88329852045000001</v>
      </c>
      <c r="AT35" s="202">
        <v>0.86215600000000003</v>
      </c>
      <c r="AU35" s="202">
        <v>0.86243882627000001</v>
      </c>
      <c r="AV35" s="202">
        <v>0.84531040835000004</v>
      </c>
      <c r="AW35" s="202">
        <v>0.85321619371000001</v>
      </c>
      <c r="AX35" s="202">
        <v>0.89983279991999998</v>
      </c>
      <c r="AY35" s="202">
        <v>0.90457839565999998</v>
      </c>
      <c r="AZ35" s="202">
        <v>0.92340144154000003</v>
      </c>
      <c r="BA35" s="202">
        <v>0.92636215763999996</v>
      </c>
      <c r="BB35" s="297">
        <v>0.91980226396999998</v>
      </c>
      <c r="BC35" s="297">
        <v>0.91569785824000005</v>
      </c>
      <c r="BD35" s="297">
        <v>0.92064134626000005</v>
      </c>
      <c r="BE35" s="297">
        <v>0.91500310883000002</v>
      </c>
      <c r="BF35" s="297">
        <v>0.90941288293</v>
      </c>
      <c r="BG35" s="297">
        <v>0.90736371918000003</v>
      </c>
      <c r="BH35" s="297">
        <v>0.90509253322000005</v>
      </c>
      <c r="BI35" s="297">
        <v>0.90404249314999996</v>
      </c>
      <c r="BJ35" s="297">
        <v>0.90262605974999999</v>
      </c>
      <c r="BK35" s="297">
        <v>0.92377937078000005</v>
      </c>
      <c r="BL35" s="297">
        <v>0.93123416837999995</v>
      </c>
      <c r="BM35" s="297">
        <v>0.93311588671000001</v>
      </c>
      <c r="BN35" s="297">
        <v>0.92544717697000001</v>
      </c>
      <c r="BO35" s="297">
        <v>0.92340169963999996</v>
      </c>
      <c r="BP35" s="297">
        <v>0.92951626461000003</v>
      </c>
      <c r="BQ35" s="297">
        <v>0.92508621508</v>
      </c>
      <c r="BR35" s="297">
        <v>0.92112114095999997</v>
      </c>
      <c r="BS35" s="297">
        <v>0.91866657685999997</v>
      </c>
      <c r="BT35" s="297">
        <v>0.91582813643000005</v>
      </c>
      <c r="BU35" s="297">
        <v>0.91469409905999999</v>
      </c>
      <c r="BV35" s="297">
        <v>0.91602775062999997</v>
      </c>
    </row>
    <row r="36" spans="1:74" ht="11.15" customHeight="1" x14ac:dyDescent="0.25">
      <c r="A36" s="127" t="s">
        <v>995</v>
      </c>
      <c r="B36" s="135" t="s">
        <v>994</v>
      </c>
      <c r="C36" s="202">
        <v>0.902972</v>
      </c>
      <c r="D36" s="202">
        <v>0.94097200000000003</v>
      </c>
      <c r="E36" s="202">
        <v>0.93397200000000002</v>
      </c>
      <c r="F36" s="202">
        <v>0.92797200000000002</v>
      </c>
      <c r="G36" s="202">
        <v>0.92797200000000002</v>
      </c>
      <c r="H36" s="202">
        <v>0.92997200000000002</v>
      </c>
      <c r="I36" s="202">
        <v>0.92097200000000001</v>
      </c>
      <c r="J36" s="202">
        <v>0.904972</v>
      </c>
      <c r="K36" s="202">
        <v>0.902972</v>
      </c>
      <c r="L36" s="202">
        <v>0.89497199999999999</v>
      </c>
      <c r="M36" s="202">
        <v>0.905972</v>
      </c>
      <c r="N36" s="202">
        <v>0.909972</v>
      </c>
      <c r="O36" s="202">
        <v>0.91393659999999999</v>
      </c>
      <c r="P36" s="202">
        <v>0.91593659999999999</v>
      </c>
      <c r="Q36" s="202">
        <v>0.91593659999999999</v>
      </c>
      <c r="R36" s="202">
        <v>0.90493659999999998</v>
      </c>
      <c r="S36" s="202">
        <v>0.89493659999999997</v>
      </c>
      <c r="T36" s="202">
        <v>0.89593659999999997</v>
      </c>
      <c r="U36" s="202">
        <v>0.89093659999999997</v>
      </c>
      <c r="V36" s="202">
        <v>0.89393659999999997</v>
      </c>
      <c r="W36" s="202">
        <v>0.84293660000000004</v>
      </c>
      <c r="X36" s="202">
        <v>0.89293659999999997</v>
      </c>
      <c r="Y36" s="202">
        <v>0.89093659999999997</v>
      </c>
      <c r="Z36" s="202">
        <v>0.88293659999999996</v>
      </c>
      <c r="AA36" s="202">
        <v>0.88749109999999998</v>
      </c>
      <c r="AB36" s="202">
        <v>0.87849109999999997</v>
      </c>
      <c r="AC36" s="202">
        <v>0.87649109999999997</v>
      </c>
      <c r="AD36" s="202">
        <v>0.85749109999999995</v>
      </c>
      <c r="AE36" s="202">
        <v>0.84749110000000005</v>
      </c>
      <c r="AF36" s="202">
        <v>0.85349109999999995</v>
      </c>
      <c r="AG36" s="202">
        <v>0.85749109999999995</v>
      </c>
      <c r="AH36" s="202">
        <v>0.85958283848000006</v>
      </c>
      <c r="AI36" s="202">
        <v>0.84277033848000005</v>
      </c>
      <c r="AJ36" s="202">
        <v>0.84230283847999998</v>
      </c>
      <c r="AK36" s="202">
        <v>0.84377033848000005</v>
      </c>
      <c r="AL36" s="202">
        <v>0.85077033848000005</v>
      </c>
      <c r="AM36" s="202">
        <v>0.82456954683000006</v>
      </c>
      <c r="AN36" s="202">
        <v>0.87756954682999999</v>
      </c>
      <c r="AO36" s="202">
        <v>0.80956954683000004</v>
      </c>
      <c r="AP36" s="202">
        <v>0.83556954682999995</v>
      </c>
      <c r="AQ36" s="202">
        <v>0.81356954683000005</v>
      </c>
      <c r="AR36" s="202">
        <v>0.84756954682999996</v>
      </c>
      <c r="AS36" s="202">
        <v>0.82056954683000005</v>
      </c>
      <c r="AT36" s="202">
        <v>0.79857</v>
      </c>
      <c r="AU36" s="202">
        <v>0.79956954683000003</v>
      </c>
      <c r="AV36" s="202">
        <v>0.81056954683000004</v>
      </c>
      <c r="AW36" s="202">
        <v>0.84456954682999996</v>
      </c>
      <c r="AX36" s="202">
        <v>0.83490579102999996</v>
      </c>
      <c r="AY36" s="202">
        <v>0.84247296552999995</v>
      </c>
      <c r="AZ36" s="202">
        <v>0.83711415198000005</v>
      </c>
      <c r="BA36" s="202">
        <v>0.83413631714000003</v>
      </c>
      <c r="BB36" s="297">
        <v>0.83119601014</v>
      </c>
      <c r="BC36" s="297">
        <v>0.82838067850999997</v>
      </c>
      <c r="BD36" s="297">
        <v>0.82578558743999997</v>
      </c>
      <c r="BE36" s="297">
        <v>0.82284428248999997</v>
      </c>
      <c r="BF36" s="297">
        <v>0.81996107800999996</v>
      </c>
      <c r="BG36" s="297">
        <v>0.81718002243999999</v>
      </c>
      <c r="BH36" s="297">
        <v>0.81410525933</v>
      </c>
      <c r="BI36" s="297">
        <v>0.81142489492000003</v>
      </c>
      <c r="BJ36" s="297">
        <v>0.80879977524000002</v>
      </c>
      <c r="BK36" s="297">
        <v>0.80668038793999997</v>
      </c>
      <c r="BL36" s="297">
        <v>0.80331879882000001</v>
      </c>
      <c r="BM36" s="297">
        <v>0.80127647372999999</v>
      </c>
      <c r="BN36" s="297">
        <v>0.79937921223999997</v>
      </c>
      <c r="BO36" s="297">
        <v>0.79758567164000005</v>
      </c>
      <c r="BP36" s="297">
        <v>0.79600264682999999</v>
      </c>
      <c r="BQ36" s="297">
        <v>0.79413216513999996</v>
      </c>
      <c r="BR36" s="297">
        <v>0.79228343285000002</v>
      </c>
      <c r="BS36" s="297">
        <v>0.79054796155999996</v>
      </c>
      <c r="BT36" s="297">
        <v>0.78849426509999998</v>
      </c>
      <c r="BU36" s="297">
        <v>0.78684058100999998</v>
      </c>
      <c r="BV36" s="297">
        <v>0.78527885644999995</v>
      </c>
    </row>
    <row r="37" spans="1:74" ht="11.15" customHeight="1" x14ac:dyDescent="0.25">
      <c r="A37" s="127" t="s">
        <v>255</v>
      </c>
      <c r="B37" s="135" t="s">
        <v>328</v>
      </c>
      <c r="C37" s="202">
        <v>0.75922705746999997</v>
      </c>
      <c r="D37" s="202">
        <v>0.75531716437999996</v>
      </c>
      <c r="E37" s="202">
        <v>0.75778660729000002</v>
      </c>
      <c r="F37" s="202">
        <v>0.72706624166</v>
      </c>
      <c r="G37" s="202">
        <v>0.7391804515</v>
      </c>
      <c r="H37" s="202">
        <v>0.72953911907000002</v>
      </c>
      <c r="I37" s="202">
        <v>0.60058349616999995</v>
      </c>
      <c r="J37" s="202">
        <v>0.65254947357000004</v>
      </c>
      <c r="K37" s="202">
        <v>0.67453969993999996</v>
      </c>
      <c r="L37" s="202">
        <v>0.70398033244000002</v>
      </c>
      <c r="M37" s="202">
        <v>0.74193288585999995</v>
      </c>
      <c r="N37" s="202">
        <v>0.70831596212000003</v>
      </c>
      <c r="O37" s="202">
        <v>0.74268820746999997</v>
      </c>
      <c r="P37" s="202">
        <v>0.72402803477</v>
      </c>
      <c r="Q37" s="202">
        <v>0.71630688352000005</v>
      </c>
      <c r="R37" s="202">
        <v>0.61936720169000004</v>
      </c>
      <c r="S37" s="202">
        <v>0.59912133356999997</v>
      </c>
      <c r="T37" s="202">
        <v>0.62745486333</v>
      </c>
      <c r="U37" s="202">
        <v>0.64461688168999998</v>
      </c>
      <c r="V37" s="202">
        <v>0.63408550458000001</v>
      </c>
      <c r="W37" s="202">
        <v>0.63034922368000001</v>
      </c>
      <c r="X37" s="202">
        <v>0.63639002292000002</v>
      </c>
      <c r="Y37" s="202">
        <v>0.64341850998000005</v>
      </c>
      <c r="Z37" s="202">
        <v>0.64753232940000005</v>
      </c>
      <c r="AA37" s="202">
        <v>0.67838653408000005</v>
      </c>
      <c r="AB37" s="202">
        <v>0.66396841351000002</v>
      </c>
      <c r="AC37" s="202">
        <v>0.64236370659999997</v>
      </c>
      <c r="AD37" s="202">
        <v>0.60960179999999997</v>
      </c>
      <c r="AE37" s="202">
        <v>0.6296718</v>
      </c>
      <c r="AF37" s="202">
        <v>0.62766180000000005</v>
      </c>
      <c r="AG37" s="202">
        <v>0.59063180000000004</v>
      </c>
      <c r="AH37" s="202">
        <v>0.55898139219999998</v>
      </c>
      <c r="AI37" s="202">
        <v>0.56799139219999994</v>
      </c>
      <c r="AJ37" s="202">
        <v>0.55798139219999998</v>
      </c>
      <c r="AK37" s="202">
        <v>0.59798139220000002</v>
      </c>
      <c r="AL37" s="202">
        <v>0.60998139220000003</v>
      </c>
      <c r="AM37" s="202">
        <v>0.58517555958</v>
      </c>
      <c r="AN37" s="202">
        <v>0.63817555958000005</v>
      </c>
      <c r="AO37" s="202">
        <v>0.60717555958000002</v>
      </c>
      <c r="AP37" s="202">
        <v>0.60717555958000002</v>
      </c>
      <c r="AQ37" s="202">
        <v>0.58200889292000002</v>
      </c>
      <c r="AR37" s="202">
        <v>0.61084222624999995</v>
      </c>
      <c r="AS37" s="202">
        <v>0.54767555958000003</v>
      </c>
      <c r="AT37" s="202">
        <v>0.59150899999999995</v>
      </c>
      <c r="AU37" s="202">
        <v>0.59834222625</v>
      </c>
      <c r="AV37" s="202">
        <v>0.59217555958000001</v>
      </c>
      <c r="AW37" s="202">
        <v>0.61800889292000005</v>
      </c>
      <c r="AX37" s="202">
        <v>0.62016327600999999</v>
      </c>
      <c r="AY37" s="202">
        <v>0.60823379523999999</v>
      </c>
      <c r="AZ37" s="202">
        <v>0.60069197162999999</v>
      </c>
      <c r="BA37" s="202">
        <v>0.59818370695</v>
      </c>
      <c r="BB37" s="297">
        <v>0.59519089140000003</v>
      </c>
      <c r="BC37" s="297">
        <v>0.59284222025</v>
      </c>
      <c r="BD37" s="297">
        <v>0.59070879171000001</v>
      </c>
      <c r="BE37" s="297">
        <v>0.58923846880999997</v>
      </c>
      <c r="BF37" s="297">
        <v>0.58782531852999997</v>
      </c>
      <c r="BG37" s="297">
        <v>0.58651225897000003</v>
      </c>
      <c r="BH37" s="297">
        <v>0.58491343553999997</v>
      </c>
      <c r="BI37" s="297">
        <v>0.58369952717999996</v>
      </c>
      <c r="BJ37" s="297">
        <v>0.58253994778999996</v>
      </c>
      <c r="BK37" s="297">
        <v>0.58255846327000005</v>
      </c>
      <c r="BL37" s="297">
        <v>0.58028641478999998</v>
      </c>
      <c r="BM37" s="297">
        <v>0.57769871483000002</v>
      </c>
      <c r="BN37" s="297">
        <v>0.57473069994000003</v>
      </c>
      <c r="BO37" s="297">
        <v>0.57238555092999999</v>
      </c>
      <c r="BP37" s="297">
        <v>0.57024562026000003</v>
      </c>
      <c r="BQ37" s="297">
        <v>0.56782553559000004</v>
      </c>
      <c r="BR37" s="297">
        <v>0.56542667790000001</v>
      </c>
      <c r="BS37" s="297">
        <v>0.56313824225999998</v>
      </c>
      <c r="BT37" s="297">
        <v>0.56053966052000004</v>
      </c>
      <c r="BU37" s="297">
        <v>0.56333099441000001</v>
      </c>
      <c r="BV37" s="297">
        <v>0.56321198563999997</v>
      </c>
    </row>
    <row r="38" spans="1:74" ht="11.15" customHeight="1" x14ac:dyDescent="0.2">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365"/>
      <c r="BC38" s="365"/>
      <c r="BD38" s="365"/>
      <c r="BE38" s="365"/>
      <c r="BF38" s="365"/>
      <c r="BG38" s="365"/>
      <c r="BH38" s="365"/>
      <c r="BI38" s="365"/>
      <c r="BJ38" s="298"/>
      <c r="BK38" s="298"/>
      <c r="BL38" s="298"/>
      <c r="BM38" s="298"/>
      <c r="BN38" s="298"/>
      <c r="BO38" s="298"/>
      <c r="BP38" s="298"/>
      <c r="BQ38" s="298"/>
      <c r="BR38" s="298"/>
      <c r="BS38" s="298"/>
      <c r="BT38" s="298"/>
      <c r="BU38" s="298"/>
      <c r="BV38" s="298"/>
    </row>
    <row r="39" spans="1:74" ht="11.15" customHeight="1" x14ac:dyDescent="0.25">
      <c r="A39" s="127" t="s">
        <v>359</v>
      </c>
      <c r="B39" s="134" t="s">
        <v>368</v>
      </c>
      <c r="C39" s="202">
        <v>1.5622540646</v>
      </c>
      <c r="D39" s="202">
        <v>1.5578648225</v>
      </c>
      <c r="E39" s="202">
        <v>1.5781446102000001</v>
      </c>
      <c r="F39" s="202">
        <v>1.5718031612000001</v>
      </c>
      <c r="G39" s="202">
        <v>1.5936495204000001</v>
      </c>
      <c r="H39" s="202">
        <v>1.6032913886</v>
      </c>
      <c r="I39" s="202">
        <v>1.5879566583</v>
      </c>
      <c r="J39" s="202">
        <v>1.5746889712000001</v>
      </c>
      <c r="K39" s="202">
        <v>1.5766021003999999</v>
      </c>
      <c r="L39" s="202">
        <v>1.5565412548999999</v>
      </c>
      <c r="M39" s="202">
        <v>1.5745594194000001</v>
      </c>
      <c r="N39" s="202">
        <v>1.5743567699000001</v>
      </c>
      <c r="O39" s="202">
        <v>1.5629971694</v>
      </c>
      <c r="P39" s="202">
        <v>1.5575804492000001</v>
      </c>
      <c r="Q39" s="202">
        <v>1.5417916885</v>
      </c>
      <c r="R39" s="202">
        <v>1.5148646214999999</v>
      </c>
      <c r="S39" s="202">
        <v>1.5072077803999999</v>
      </c>
      <c r="T39" s="202">
        <v>1.506753198</v>
      </c>
      <c r="U39" s="202">
        <v>1.4985382815999999</v>
      </c>
      <c r="V39" s="202">
        <v>1.4940399499000001</v>
      </c>
      <c r="W39" s="202">
        <v>1.4814831049999999</v>
      </c>
      <c r="X39" s="202">
        <v>1.467856898</v>
      </c>
      <c r="Y39" s="202">
        <v>1.4695617898</v>
      </c>
      <c r="Z39" s="202">
        <v>1.4731439359</v>
      </c>
      <c r="AA39" s="202">
        <v>1.4842370403</v>
      </c>
      <c r="AB39" s="202">
        <v>1.4780182048999999</v>
      </c>
      <c r="AC39" s="202">
        <v>1.4676445083</v>
      </c>
      <c r="AD39" s="202">
        <v>1.4785586125000001</v>
      </c>
      <c r="AE39" s="202">
        <v>1.4739021985</v>
      </c>
      <c r="AF39" s="202">
        <v>1.4717747101</v>
      </c>
      <c r="AG39" s="202">
        <v>1.4200643747999999</v>
      </c>
      <c r="AH39" s="202">
        <v>1.4013330340000001</v>
      </c>
      <c r="AI39" s="202">
        <v>1.4088817468999999</v>
      </c>
      <c r="AJ39" s="202">
        <v>1.4142942784999999</v>
      </c>
      <c r="AK39" s="202">
        <v>1.4116733214999999</v>
      </c>
      <c r="AL39" s="202">
        <v>1.4052760390000001</v>
      </c>
      <c r="AM39" s="202">
        <v>1.4026212092999999</v>
      </c>
      <c r="AN39" s="202">
        <v>1.4104414712</v>
      </c>
      <c r="AO39" s="202">
        <v>1.4117291592000001</v>
      </c>
      <c r="AP39" s="202">
        <v>1.4077411741000001</v>
      </c>
      <c r="AQ39" s="202">
        <v>1.4412913843999999</v>
      </c>
      <c r="AR39" s="202">
        <v>1.4715628617000001</v>
      </c>
      <c r="AS39" s="202">
        <v>1.4453212635999999</v>
      </c>
      <c r="AT39" s="202">
        <v>1.451665</v>
      </c>
      <c r="AU39" s="202">
        <v>1.4470734634</v>
      </c>
      <c r="AV39" s="202">
        <v>1.4450489049999999</v>
      </c>
      <c r="AW39" s="202">
        <v>1.4435598625999999</v>
      </c>
      <c r="AX39" s="202">
        <v>1.4235931981000001</v>
      </c>
      <c r="AY39" s="202">
        <v>1.3945305196</v>
      </c>
      <c r="AZ39" s="202">
        <v>1.4229694836</v>
      </c>
      <c r="BA39" s="202">
        <v>1.4179419776</v>
      </c>
      <c r="BB39" s="297">
        <v>1.4424909698999999</v>
      </c>
      <c r="BC39" s="297">
        <v>1.4419332702000001</v>
      </c>
      <c r="BD39" s="297">
        <v>1.4377417878000001</v>
      </c>
      <c r="BE39" s="297">
        <v>1.4310334247000001</v>
      </c>
      <c r="BF39" s="297">
        <v>1.4275721366</v>
      </c>
      <c r="BG39" s="297">
        <v>1.4246883973</v>
      </c>
      <c r="BH39" s="297">
        <v>1.4239797780000001</v>
      </c>
      <c r="BI39" s="297">
        <v>1.4199432380000001</v>
      </c>
      <c r="BJ39" s="297">
        <v>1.4189118744</v>
      </c>
      <c r="BK39" s="297">
        <v>1.3858935603</v>
      </c>
      <c r="BL39" s="297">
        <v>1.3859175479000001</v>
      </c>
      <c r="BM39" s="297">
        <v>1.3880854</v>
      </c>
      <c r="BN39" s="297">
        <v>1.3814757828999999</v>
      </c>
      <c r="BO39" s="297">
        <v>1.3809771846000001</v>
      </c>
      <c r="BP39" s="297">
        <v>1.3778345095</v>
      </c>
      <c r="BQ39" s="297">
        <v>1.3812400935</v>
      </c>
      <c r="BR39" s="297">
        <v>1.3788559304000001</v>
      </c>
      <c r="BS39" s="297">
        <v>1.3770632778</v>
      </c>
      <c r="BT39" s="297">
        <v>1.3764214721000001</v>
      </c>
      <c r="BU39" s="297">
        <v>1.3734596935000001</v>
      </c>
      <c r="BV39" s="297">
        <v>1.3735443011999999</v>
      </c>
    </row>
    <row r="40" spans="1:74" ht="11.15" customHeight="1" x14ac:dyDescent="0.25">
      <c r="A40" s="127" t="s">
        <v>256</v>
      </c>
      <c r="B40" s="135" t="s">
        <v>358</v>
      </c>
      <c r="C40" s="202">
        <v>0.73290500000000003</v>
      </c>
      <c r="D40" s="202">
        <v>0.72982689999999995</v>
      </c>
      <c r="E40" s="202">
        <v>0.71663569999999999</v>
      </c>
      <c r="F40" s="202">
        <v>0.72580610000000001</v>
      </c>
      <c r="G40" s="202">
        <v>0.71938999999999997</v>
      </c>
      <c r="H40" s="202">
        <v>0.71951679999999996</v>
      </c>
      <c r="I40" s="202">
        <v>0.71213669999999996</v>
      </c>
      <c r="J40" s="202">
        <v>0.70608939999999998</v>
      </c>
      <c r="K40" s="202">
        <v>0.72340199999999999</v>
      </c>
      <c r="L40" s="202">
        <v>0.69630340000000002</v>
      </c>
      <c r="M40" s="202">
        <v>0.71288759999999995</v>
      </c>
      <c r="N40" s="202">
        <v>0.70882409999999996</v>
      </c>
      <c r="O40" s="202">
        <v>0.7065264</v>
      </c>
      <c r="P40" s="202">
        <v>0.70889959999999996</v>
      </c>
      <c r="Q40" s="202">
        <v>0.68923670000000004</v>
      </c>
      <c r="R40" s="202">
        <v>0.69440740000000001</v>
      </c>
      <c r="S40" s="202">
        <v>0.68908049999999998</v>
      </c>
      <c r="T40" s="202">
        <v>0.69727810000000001</v>
      </c>
      <c r="U40" s="202">
        <v>0.68300890000000003</v>
      </c>
      <c r="V40" s="202">
        <v>0.67902680000000004</v>
      </c>
      <c r="W40" s="202">
        <v>0.66734490000000002</v>
      </c>
      <c r="X40" s="202">
        <v>0.6562287</v>
      </c>
      <c r="Y40" s="202">
        <v>0.65571690000000005</v>
      </c>
      <c r="Z40" s="202">
        <v>0.65362169999999997</v>
      </c>
      <c r="AA40" s="202">
        <v>0.65846550000000004</v>
      </c>
      <c r="AB40" s="202">
        <v>0.65853620000000002</v>
      </c>
      <c r="AC40" s="202">
        <v>0.66017079999999995</v>
      </c>
      <c r="AD40" s="202">
        <v>0.67140979999999995</v>
      </c>
      <c r="AE40" s="202">
        <v>0.66898060000000004</v>
      </c>
      <c r="AF40" s="202">
        <v>0.66622650000000005</v>
      </c>
      <c r="AG40" s="202">
        <v>0.65485020000000005</v>
      </c>
      <c r="AH40" s="202">
        <v>0.64989267737</v>
      </c>
      <c r="AI40" s="202">
        <v>0.65428077737000001</v>
      </c>
      <c r="AJ40" s="202">
        <v>0.65609897737</v>
      </c>
      <c r="AK40" s="202">
        <v>0.65869077737000004</v>
      </c>
      <c r="AL40" s="202">
        <v>0.66050081186999998</v>
      </c>
      <c r="AM40" s="202">
        <v>0.65275904120999995</v>
      </c>
      <c r="AN40" s="202">
        <v>0.65368284120999998</v>
      </c>
      <c r="AO40" s="202">
        <v>0.66093974120999999</v>
      </c>
      <c r="AP40" s="202">
        <v>0.65439424121000001</v>
      </c>
      <c r="AQ40" s="202">
        <v>0.68965694120999999</v>
      </c>
      <c r="AR40" s="202">
        <v>0.68812964120999998</v>
      </c>
      <c r="AS40" s="202">
        <v>0.66336204120999998</v>
      </c>
      <c r="AT40" s="202">
        <v>0.67188800000000004</v>
      </c>
      <c r="AU40" s="202">
        <v>0.66484834121000003</v>
      </c>
      <c r="AV40" s="202">
        <v>0.66328164120999999</v>
      </c>
      <c r="AW40" s="202">
        <v>0.66809584120999999</v>
      </c>
      <c r="AX40" s="202">
        <v>0.66776101896999995</v>
      </c>
      <c r="AY40" s="202">
        <v>0.65639512208999995</v>
      </c>
      <c r="AZ40" s="202">
        <v>0.69069368260999997</v>
      </c>
      <c r="BA40" s="202">
        <v>0.69497064088000005</v>
      </c>
      <c r="BB40" s="297">
        <v>0.69029347519999995</v>
      </c>
      <c r="BC40" s="297">
        <v>0.69161417031000005</v>
      </c>
      <c r="BD40" s="297">
        <v>0.69005872681000002</v>
      </c>
      <c r="BE40" s="297">
        <v>0.69138782293000001</v>
      </c>
      <c r="BF40" s="297">
        <v>0.68990692111999996</v>
      </c>
      <c r="BG40" s="297">
        <v>0.68989629365000005</v>
      </c>
      <c r="BH40" s="297">
        <v>0.69140185429000001</v>
      </c>
      <c r="BI40" s="297">
        <v>0.69014049142</v>
      </c>
      <c r="BJ40" s="297">
        <v>0.69182940746999999</v>
      </c>
      <c r="BK40" s="297">
        <v>0.65470401192000005</v>
      </c>
      <c r="BL40" s="297">
        <v>0.65610863082000004</v>
      </c>
      <c r="BM40" s="297">
        <v>0.66039190493</v>
      </c>
      <c r="BN40" s="297">
        <v>0.65571439584000002</v>
      </c>
      <c r="BO40" s="297">
        <v>0.65703606374000001</v>
      </c>
      <c r="BP40" s="297">
        <v>0.65548219523999995</v>
      </c>
      <c r="BQ40" s="297">
        <v>0.65680922778999995</v>
      </c>
      <c r="BR40" s="297">
        <v>0.65532851347999999</v>
      </c>
      <c r="BS40" s="297">
        <v>0.65531738537999995</v>
      </c>
      <c r="BT40" s="297">
        <v>0.65682396367999996</v>
      </c>
      <c r="BU40" s="297">
        <v>0.65556327082999999</v>
      </c>
      <c r="BV40" s="297">
        <v>0.65725058329999997</v>
      </c>
    </row>
    <row r="41" spans="1:74" ht="11.15" customHeight="1" x14ac:dyDescent="0.25">
      <c r="A41" s="127" t="s">
        <v>1001</v>
      </c>
      <c r="B41" s="135" t="s">
        <v>1000</v>
      </c>
      <c r="C41" s="202">
        <v>0.14934545058000001</v>
      </c>
      <c r="D41" s="202">
        <v>0.15441338017</v>
      </c>
      <c r="E41" s="202">
        <v>0.15347612566999999</v>
      </c>
      <c r="F41" s="202">
        <v>0.157076674</v>
      </c>
      <c r="G41" s="202">
        <v>0.16249814233000001</v>
      </c>
      <c r="H41" s="202">
        <v>0.15871147766999999</v>
      </c>
      <c r="I41" s="202">
        <v>0.16258124333000001</v>
      </c>
      <c r="J41" s="202">
        <v>0.15897418050000001</v>
      </c>
      <c r="K41" s="202">
        <v>0.15499803333000001</v>
      </c>
      <c r="L41" s="202">
        <v>0.15737857666999999</v>
      </c>
      <c r="M41" s="202">
        <v>0.15700700382999999</v>
      </c>
      <c r="N41" s="202">
        <v>0.15858143383000001</v>
      </c>
      <c r="O41" s="202">
        <v>0.15649420750000001</v>
      </c>
      <c r="P41" s="202">
        <v>0.15028043366999999</v>
      </c>
      <c r="Q41" s="202">
        <v>0.15569391317</v>
      </c>
      <c r="R41" s="202">
        <v>0.1515197365</v>
      </c>
      <c r="S41" s="202">
        <v>0.15614186817</v>
      </c>
      <c r="T41" s="202">
        <v>0.15116222317</v>
      </c>
      <c r="U41" s="202">
        <v>0.16143501817</v>
      </c>
      <c r="V41" s="202">
        <v>0.17078794983000001</v>
      </c>
      <c r="W41" s="202">
        <v>0.17806088649999999</v>
      </c>
      <c r="X41" s="202">
        <v>0.17435210649999999</v>
      </c>
      <c r="Y41" s="202">
        <v>0.17173773482999999</v>
      </c>
      <c r="Z41" s="202">
        <v>0.17198991150000001</v>
      </c>
      <c r="AA41" s="202">
        <v>0.16730964933</v>
      </c>
      <c r="AB41" s="202">
        <v>0.16272318332999999</v>
      </c>
      <c r="AC41" s="202">
        <v>0.15232433433000001</v>
      </c>
      <c r="AD41" s="202">
        <v>0.15415143033000001</v>
      </c>
      <c r="AE41" s="202">
        <v>0.15589967699999999</v>
      </c>
      <c r="AF41" s="202">
        <v>0.160555222</v>
      </c>
      <c r="AG41" s="202">
        <v>0.15794232033</v>
      </c>
      <c r="AH41" s="202">
        <v>0.14966812733000001</v>
      </c>
      <c r="AI41" s="202">
        <v>0.15608389967</v>
      </c>
      <c r="AJ41" s="202">
        <v>0.16064390033000001</v>
      </c>
      <c r="AK41" s="202">
        <v>0.15763070428000001</v>
      </c>
      <c r="AL41" s="202">
        <v>0.151073121</v>
      </c>
      <c r="AM41" s="202">
        <v>0.15394946232000001</v>
      </c>
      <c r="AN41" s="202">
        <v>0.15982827893000001</v>
      </c>
      <c r="AO41" s="202">
        <v>0.15084302399999999</v>
      </c>
      <c r="AP41" s="202">
        <v>0.15502636567</v>
      </c>
      <c r="AQ41" s="202">
        <v>0.15337201735</v>
      </c>
      <c r="AR41" s="202">
        <v>0.15522743899999999</v>
      </c>
      <c r="AS41" s="202">
        <v>0.15683343297999999</v>
      </c>
      <c r="AT41" s="202">
        <v>0.15813099999999999</v>
      </c>
      <c r="AU41" s="202">
        <v>0.16265841620999999</v>
      </c>
      <c r="AV41" s="202">
        <v>0.15949658954000001</v>
      </c>
      <c r="AW41" s="202">
        <v>0.15148937889</v>
      </c>
      <c r="AX41" s="202">
        <v>0.14504393870999999</v>
      </c>
      <c r="AY41" s="202">
        <v>0.13954844382000001</v>
      </c>
      <c r="AZ41" s="202">
        <v>0.13609152408</v>
      </c>
      <c r="BA41" s="202">
        <v>0.12773743713999999</v>
      </c>
      <c r="BB41" s="297">
        <v>0.16</v>
      </c>
      <c r="BC41" s="297">
        <v>0.16</v>
      </c>
      <c r="BD41" s="297">
        <v>0.16</v>
      </c>
      <c r="BE41" s="297">
        <v>0.16</v>
      </c>
      <c r="BF41" s="297">
        <v>0.16</v>
      </c>
      <c r="BG41" s="297">
        <v>0.16</v>
      </c>
      <c r="BH41" s="297">
        <v>0.16</v>
      </c>
      <c r="BI41" s="297">
        <v>0.16</v>
      </c>
      <c r="BJ41" s="297">
        <v>0.16</v>
      </c>
      <c r="BK41" s="297">
        <v>0.16500000000000001</v>
      </c>
      <c r="BL41" s="297">
        <v>0.16500000000000001</v>
      </c>
      <c r="BM41" s="297">
        <v>0.16500000000000001</v>
      </c>
      <c r="BN41" s="297">
        <v>0.16500000000000001</v>
      </c>
      <c r="BO41" s="297">
        <v>0.16500000000000001</v>
      </c>
      <c r="BP41" s="297">
        <v>0.16500000000000001</v>
      </c>
      <c r="BQ41" s="297">
        <v>0.17</v>
      </c>
      <c r="BR41" s="297">
        <v>0.17</v>
      </c>
      <c r="BS41" s="297">
        <v>0.17</v>
      </c>
      <c r="BT41" s="297">
        <v>0.17</v>
      </c>
      <c r="BU41" s="297">
        <v>0.17</v>
      </c>
      <c r="BV41" s="297">
        <v>0.17</v>
      </c>
    </row>
    <row r="42" spans="1:74" ht="11.15" customHeight="1" x14ac:dyDescent="0.2">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365"/>
      <c r="BC42" s="365"/>
      <c r="BD42" s="365"/>
      <c r="BE42" s="365"/>
      <c r="BF42" s="365"/>
      <c r="BG42" s="365"/>
      <c r="BH42" s="365"/>
      <c r="BI42" s="365"/>
      <c r="BJ42" s="298"/>
      <c r="BK42" s="298"/>
      <c r="BL42" s="298"/>
      <c r="BM42" s="298"/>
      <c r="BN42" s="298"/>
      <c r="BO42" s="298"/>
      <c r="BP42" s="298"/>
      <c r="BQ42" s="298"/>
      <c r="BR42" s="298"/>
      <c r="BS42" s="298"/>
      <c r="BT42" s="298"/>
      <c r="BU42" s="298"/>
      <c r="BV42" s="298"/>
    </row>
    <row r="43" spans="1:74" ht="11.15" customHeight="1" x14ac:dyDescent="0.25">
      <c r="A43" s="127" t="s">
        <v>361</v>
      </c>
      <c r="B43" s="134" t="s">
        <v>78</v>
      </c>
      <c r="C43" s="202">
        <v>64.429044011000002</v>
      </c>
      <c r="D43" s="202">
        <v>64.253783165000002</v>
      </c>
      <c r="E43" s="202">
        <v>64.733703250000005</v>
      </c>
      <c r="F43" s="202">
        <v>65.008835644000001</v>
      </c>
      <c r="G43" s="202">
        <v>65.152294716</v>
      </c>
      <c r="H43" s="202">
        <v>65.478177302999995</v>
      </c>
      <c r="I43" s="202">
        <v>65.389590905000006</v>
      </c>
      <c r="J43" s="202">
        <v>66.290212014000005</v>
      </c>
      <c r="K43" s="202">
        <v>66.216310634999999</v>
      </c>
      <c r="L43" s="202">
        <v>66.648692444000005</v>
      </c>
      <c r="M43" s="202">
        <v>67.463928887999998</v>
      </c>
      <c r="N43" s="202">
        <v>67.222040879999994</v>
      </c>
      <c r="O43" s="202">
        <v>67.205979103999994</v>
      </c>
      <c r="P43" s="202">
        <v>66.770804002000006</v>
      </c>
      <c r="Q43" s="202">
        <v>66.813833967999997</v>
      </c>
      <c r="R43" s="202">
        <v>64.180415256000003</v>
      </c>
      <c r="S43" s="202">
        <v>58.818506118000002</v>
      </c>
      <c r="T43" s="202">
        <v>60.912266070999998</v>
      </c>
      <c r="U43" s="202">
        <v>62.133844547000002</v>
      </c>
      <c r="V43" s="202">
        <v>62.071710688000003</v>
      </c>
      <c r="W43" s="202">
        <v>62.041290382</v>
      </c>
      <c r="X43" s="202">
        <v>61.999169977999998</v>
      </c>
      <c r="Y43" s="202">
        <v>62.886805002000003</v>
      </c>
      <c r="Z43" s="202">
        <v>62.633321434000003</v>
      </c>
      <c r="AA43" s="202">
        <v>63.268664844</v>
      </c>
      <c r="AB43" s="202">
        <v>60.416838513000002</v>
      </c>
      <c r="AC43" s="202">
        <v>63.549376631000001</v>
      </c>
      <c r="AD43" s="202">
        <v>63.633067255</v>
      </c>
      <c r="AE43" s="202">
        <v>64.088723291999997</v>
      </c>
      <c r="AF43" s="202">
        <v>64.110407684999998</v>
      </c>
      <c r="AG43" s="202">
        <v>64.865767738000002</v>
      </c>
      <c r="AH43" s="202">
        <v>64.341609031000004</v>
      </c>
      <c r="AI43" s="202">
        <v>64.159378380000007</v>
      </c>
      <c r="AJ43" s="202">
        <v>65.242283509999993</v>
      </c>
      <c r="AK43" s="202">
        <v>65.587802613999997</v>
      </c>
      <c r="AL43" s="202">
        <v>64.878858776000001</v>
      </c>
      <c r="AM43" s="202">
        <v>64.636536864000007</v>
      </c>
      <c r="AN43" s="202">
        <v>64.874295305999993</v>
      </c>
      <c r="AO43" s="202">
        <v>65.732434182999995</v>
      </c>
      <c r="AP43" s="202">
        <v>64.611955500999997</v>
      </c>
      <c r="AQ43" s="202">
        <v>65.010710500000002</v>
      </c>
      <c r="AR43" s="202">
        <v>65.340896689999994</v>
      </c>
      <c r="AS43" s="202">
        <v>66.283659252000007</v>
      </c>
      <c r="AT43" s="202">
        <v>65.892938280999999</v>
      </c>
      <c r="AU43" s="202">
        <v>66.115216423000007</v>
      </c>
      <c r="AV43" s="202">
        <v>66.739481322000003</v>
      </c>
      <c r="AW43" s="202">
        <v>67.146856302000003</v>
      </c>
      <c r="AX43" s="202">
        <v>65.664137084000004</v>
      </c>
      <c r="AY43" s="202">
        <v>66.919082645000003</v>
      </c>
      <c r="AZ43" s="202">
        <v>67.145480829999997</v>
      </c>
      <c r="BA43" s="202">
        <v>67.229308715000002</v>
      </c>
      <c r="BB43" s="297">
        <v>67.281509679999999</v>
      </c>
      <c r="BC43" s="297">
        <v>67.386284731000003</v>
      </c>
      <c r="BD43" s="297">
        <v>67.727849121000006</v>
      </c>
      <c r="BE43" s="297">
        <v>68.015346412</v>
      </c>
      <c r="BF43" s="297">
        <v>67.836384730999995</v>
      </c>
      <c r="BG43" s="297">
        <v>67.620290412000003</v>
      </c>
      <c r="BH43" s="297">
        <v>67.948696213999995</v>
      </c>
      <c r="BI43" s="297">
        <v>68.241697833000003</v>
      </c>
      <c r="BJ43" s="297">
        <v>67.987220175999994</v>
      </c>
      <c r="BK43" s="297">
        <v>67.928530430999999</v>
      </c>
      <c r="BL43" s="297">
        <v>67.831417451999997</v>
      </c>
      <c r="BM43" s="297">
        <v>67.913497410999994</v>
      </c>
      <c r="BN43" s="297">
        <v>68.103074090999996</v>
      </c>
      <c r="BO43" s="297">
        <v>68.375514353</v>
      </c>
      <c r="BP43" s="297">
        <v>68.674343836999995</v>
      </c>
      <c r="BQ43" s="297">
        <v>69.058307208000002</v>
      </c>
      <c r="BR43" s="297">
        <v>68.881581018999995</v>
      </c>
      <c r="BS43" s="297">
        <v>68.764736572000004</v>
      </c>
      <c r="BT43" s="297">
        <v>69.099034791999998</v>
      </c>
      <c r="BU43" s="297">
        <v>69.352226791000007</v>
      </c>
      <c r="BV43" s="297">
        <v>69.202362648000005</v>
      </c>
    </row>
    <row r="44" spans="1:74" ht="11.15" customHeight="1" x14ac:dyDescent="0.25">
      <c r="B44" s="134"/>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97"/>
      <c r="BC44" s="297"/>
      <c r="BD44" s="297"/>
      <c r="BE44" s="297"/>
      <c r="BF44" s="297"/>
      <c r="BG44" s="297"/>
      <c r="BH44" s="297"/>
      <c r="BI44" s="297"/>
      <c r="BJ44" s="297"/>
      <c r="BK44" s="297"/>
      <c r="BL44" s="297"/>
      <c r="BM44" s="297"/>
      <c r="BN44" s="297"/>
      <c r="BO44" s="297"/>
      <c r="BP44" s="297"/>
      <c r="BQ44" s="297"/>
      <c r="BR44" s="297"/>
      <c r="BS44" s="297"/>
      <c r="BT44" s="297"/>
      <c r="BU44" s="297"/>
      <c r="BV44" s="297"/>
    </row>
    <row r="45" spans="1:74" ht="11.15" customHeight="1" x14ac:dyDescent="0.25">
      <c r="A45" s="127" t="s">
        <v>360</v>
      </c>
      <c r="B45" s="134" t="s">
        <v>369</v>
      </c>
      <c r="C45" s="202">
        <v>5.338386388</v>
      </c>
      <c r="D45" s="202">
        <v>5.3449057255000003</v>
      </c>
      <c r="E45" s="202">
        <v>5.3809038984999997</v>
      </c>
      <c r="F45" s="202">
        <v>5.3902071961000004</v>
      </c>
      <c r="G45" s="202">
        <v>5.3739942280999999</v>
      </c>
      <c r="H45" s="202">
        <v>5.3726354953</v>
      </c>
      <c r="I45" s="202">
        <v>5.3658350881999999</v>
      </c>
      <c r="J45" s="202">
        <v>5.3514304044000003</v>
      </c>
      <c r="K45" s="202">
        <v>5.3124199303999999</v>
      </c>
      <c r="L45" s="202">
        <v>5.2713858673000002</v>
      </c>
      <c r="M45" s="202">
        <v>5.2796606609000003</v>
      </c>
      <c r="N45" s="202">
        <v>5.3050773374000002</v>
      </c>
      <c r="O45" s="202">
        <v>5.1282112971</v>
      </c>
      <c r="P45" s="202">
        <v>5.0986334880999999</v>
      </c>
      <c r="Q45" s="202">
        <v>5.0671861823000004</v>
      </c>
      <c r="R45" s="202">
        <v>5.0960327016000004</v>
      </c>
      <c r="S45" s="202">
        <v>5.0174187713</v>
      </c>
      <c r="T45" s="202">
        <v>5.0227210002999998</v>
      </c>
      <c r="U45" s="202">
        <v>5.0339790612000002</v>
      </c>
      <c r="V45" s="202">
        <v>5.0729653361000002</v>
      </c>
      <c r="W45" s="202">
        <v>5.1558536939000001</v>
      </c>
      <c r="X45" s="202">
        <v>5.1392828150999996</v>
      </c>
      <c r="Y45" s="202">
        <v>5.1642449644999999</v>
      </c>
      <c r="Z45" s="202">
        <v>5.1766871983999998</v>
      </c>
      <c r="AA45" s="202">
        <v>5.2945099918</v>
      </c>
      <c r="AB45" s="202">
        <v>5.2401581888999997</v>
      </c>
      <c r="AC45" s="202">
        <v>5.2569250823000004</v>
      </c>
      <c r="AD45" s="202">
        <v>5.3669592348000004</v>
      </c>
      <c r="AE45" s="202">
        <v>5.3980350282999998</v>
      </c>
      <c r="AF45" s="202">
        <v>5.3980760667999999</v>
      </c>
      <c r="AG45" s="202">
        <v>5.4340760668000003</v>
      </c>
      <c r="AH45" s="202">
        <v>5.4436923936000001</v>
      </c>
      <c r="AI45" s="202">
        <v>5.4504564310000001</v>
      </c>
      <c r="AJ45" s="202">
        <v>5.4597204684999996</v>
      </c>
      <c r="AK45" s="202">
        <v>5.3742598256000003</v>
      </c>
      <c r="AL45" s="202">
        <v>5.4797878940000002</v>
      </c>
      <c r="AM45" s="202">
        <v>5.6217995945999997</v>
      </c>
      <c r="AN45" s="202">
        <v>5.5349177997999996</v>
      </c>
      <c r="AO45" s="202">
        <v>5.5089234011999997</v>
      </c>
      <c r="AP45" s="202">
        <v>5.428289629</v>
      </c>
      <c r="AQ45" s="202">
        <v>5.4241672973000004</v>
      </c>
      <c r="AR45" s="202">
        <v>5.4438676960999999</v>
      </c>
      <c r="AS45" s="202">
        <v>5.4758851686999996</v>
      </c>
      <c r="AT45" s="202">
        <v>5.496937</v>
      </c>
      <c r="AU45" s="202">
        <v>5.4620172996000003</v>
      </c>
      <c r="AV45" s="202">
        <v>5.4490727961000003</v>
      </c>
      <c r="AW45" s="202">
        <v>5.5129665912999997</v>
      </c>
      <c r="AX45" s="202">
        <v>5.5915042622</v>
      </c>
      <c r="AY45" s="202">
        <v>5.5536513282</v>
      </c>
      <c r="AZ45" s="202">
        <v>5.4680048534000001</v>
      </c>
      <c r="BA45" s="202">
        <v>5.4417223318000003</v>
      </c>
      <c r="BB45" s="297">
        <v>5.3608925249999997</v>
      </c>
      <c r="BC45" s="297">
        <v>5.3522564278999996</v>
      </c>
      <c r="BD45" s="297">
        <v>5.3679847474000004</v>
      </c>
      <c r="BE45" s="297">
        <v>5.3951779933999999</v>
      </c>
      <c r="BF45" s="297">
        <v>5.4161706934999998</v>
      </c>
      <c r="BG45" s="297">
        <v>5.3814482412000002</v>
      </c>
      <c r="BH45" s="297">
        <v>5.3679754178000003</v>
      </c>
      <c r="BI45" s="297">
        <v>5.4323111381000002</v>
      </c>
      <c r="BJ45" s="297">
        <v>5.5100812198</v>
      </c>
      <c r="BK45" s="297">
        <v>5.5948657326999998</v>
      </c>
      <c r="BL45" s="297">
        <v>5.5091173202999997</v>
      </c>
      <c r="BM45" s="297">
        <v>5.4825810495000002</v>
      </c>
      <c r="BN45" s="297">
        <v>5.4017621448000002</v>
      </c>
      <c r="BO45" s="297">
        <v>5.3930846941999997</v>
      </c>
      <c r="BP45" s="297">
        <v>5.4087477745000001</v>
      </c>
      <c r="BQ45" s="297">
        <v>5.4360204031999997</v>
      </c>
      <c r="BR45" s="297">
        <v>5.4570030809999999</v>
      </c>
      <c r="BS45" s="297">
        <v>5.4222979902999997</v>
      </c>
      <c r="BT45" s="297">
        <v>5.4087822396999998</v>
      </c>
      <c r="BU45" s="297">
        <v>5.4730888855000002</v>
      </c>
      <c r="BV45" s="297">
        <v>5.5509202733</v>
      </c>
    </row>
    <row r="46" spans="1:74" ht="11.15" customHeight="1" x14ac:dyDescent="0.25">
      <c r="A46" s="127" t="s">
        <v>362</v>
      </c>
      <c r="B46" s="134" t="s">
        <v>370</v>
      </c>
      <c r="C46" s="202">
        <v>69.767430399000006</v>
      </c>
      <c r="D46" s="202">
        <v>69.598688890999995</v>
      </c>
      <c r="E46" s="202">
        <v>70.114607148999994</v>
      </c>
      <c r="F46" s="202">
        <v>70.399042840000007</v>
      </c>
      <c r="G46" s="202">
        <v>70.526288944000001</v>
      </c>
      <c r="H46" s="202">
        <v>70.850812798999996</v>
      </c>
      <c r="I46" s="202">
        <v>70.755425993000003</v>
      </c>
      <c r="J46" s="202">
        <v>71.641642418999993</v>
      </c>
      <c r="K46" s="202">
        <v>71.528730565999993</v>
      </c>
      <c r="L46" s="202">
        <v>71.920078310999997</v>
      </c>
      <c r="M46" s="202">
        <v>72.743589549000006</v>
      </c>
      <c r="N46" s="202">
        <v>72.527118216999995</v>
      </c>
      <c r="O46" s="202">
        <v>72.334190401000001</v>
      </c>
      <c r="P46" s="202">
        <v>71.869437489999996</v>
      </c>
      <c r="Q46" s="202">
        <v>71.881020149999998</v>
      </c>
      <c r="R46" s="202">
        <v>69.276447958000006</v>
      </c>
      <c r="S46" s="202">
        <v>63.835924888999998</v>
      </c>
      <c r="T46" s="202">
        <v>65.934987070999995</v>
      </c>
      <c r="U46" s="202">
        <v>67.167823608000006</v>
      </c>
      <c r="V46" s="202">
        <v>67.144676024000006</v>
      </c>
      <c r="W46" s="202">
        <v>67.197144076000001</v>
      </c>
      <c r="X46" s="202">
        <v>67.138452792999999</v>
      </c>
      <c r="Y46" s="202">
        <v>68.051049965999994</v>
      </c>
      <c r="Z46" s="202">
        <v>67.810008632000006</v>
      </c>
      <c r="AA46" s="202">
        <v>68.563174836000002</v>
      </c>
      <c r="AB46" s="202">
        <v>65.656996702000001</v>
      </c>
      <c r="AC46" s="202">
        <v>68.806301712999996</v>
      </c>
      <c r="AD46" s="202">
        <v>69.000026489000007</v>
      </c>
      <c r="AE46" s="202">
        <v>69.486758320999996</v>
      </c>
      <c r="AF46" s="202">
        <v>69.508483752000004</v>
      </c>
      <c r="AG46" s="202">
        <v>70.299843804999995</v>
      </c>
      <c r="AH46" s="202">
        <v>69.785301425</v>
      </c>
      <c r="AI46" s="202">
        <v>69.609834810999999</v>
      </c>
      <c r="AJ46" s="202">
        <v>70.702003978999997</v>
      </c>
      <c r="AK46" s="202">
        <v>70.962062439999997</v>
      </c>
      <c r="AL46" s="202">
        <v>70.358646669999999</v>
      </c>
      <c r="AM46" s="202">
        <v>70.258336458000002</v>
      </c>
      <c r="AN46" s="202">
        <v>70.409213105000006</v>
      </c>
      <c r="AO46" s="202">
        <v>71.241357585000003</v>
      </c>
      <c r="AP46" s="202">
        <v>70.040245130000002</v>
      </c>
      <c r="AQ46" s="202">
        <v>70.434877796999999</v>
      </c>
      <c r="AR46" s="202">
        <v>70.784764386000006</v>
      </c>
      <c r="AS46" s="202">
        <v>71.759544419999997</v>
      </c>
      <c r="AT46" s="202">
        <v>71.389875281000002</v>
      </c>
      <c r="AU46" s="202">
        <v>71.577233723000006</v>
      </c>
      <c r="AV46" s="202">
        <v>72.188554117999999</v>
      </c>
      <c r="AW46" s="202">
        <v>72.659822892999998</v>
      </c>
      <c r="AX46" s="202">
        <v>71.255641346000004</v>
      </c>
      <c r="AY46" s="202">
        <v>72.472733973000004</v>
      </c>
      <c r="AZ46" s="202">
        <v>72.613485682999993</v>
      </c>
      <c r="BA46" s="202">
        <v>72.671031047</v>
      </c>
      <c r="BB46" s="297">
        <v>72.642402204999996</v>
      </c>
      <c r="BC46" s="297">
        <v>72.738541158999993</v>
      </c>
      <c r="BD46" s="297">
        <v>73.095833868</v>
      </c>
      <c r="BE46" s="297">
        <v>73.410524405000004</v>
      </c>
      <c r="BF46" s="297">
        <v>73.252555424999997</v>
      </c>
      <c r="BG46" s="297">
        <v>73.001738653000004</v>
      </c>
      <c r="BH46" s="297">
        <v>73.316671631999995</v>
      </c>
      <c r="BI46" s="297">
        <v>73.674008971000006</v>
      </c>
      <c r="BJ46" s="297">
        <v>73.497301395999997</v>
      </c>
      <c r="BK46" s="297">
        <v>73.523396163000001</v>
      </c>
      <c r="BL46" s="297">
        <v>73.340534771999998</v>
      </c>
      <c r="BM46" s="297">
        <v>73.396078459999998</v>
      </c>
      <c r="BN46" s="297">
        <v>73.504836236000003</v>
      </c>
      <c r="BO46" s="297">
        <v>73.768599047999999</v>
      </c>
      <c r="BP46" s="297">
        <v>74.083091612000004</v>
      </c>
      <c r="BQ46" s="297">
        <v>74.494327611000003</v>
      </c>
      <c r="BR46" s="297">
        <v>74.338584100000006</v>
      </c>
      <c r="BS46" s="297">
        <v>74.187034562999997</v>
      </c>
      <c r="BT46" s="297">
        <v>74.507817031000002</v>
      </c>
      <c r="BU46" s="297">
        <v>74.825315676000002</v>
      </c>
      <c r="BV46" s="297">
        <v>74.753282920999993</v>
      </c>
    </row>
    <row r="47" spans="1:74" ht="11.15" customHeight="1" x14ac:dyDescent="0.25">
      <c r="B47" s="134"/>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97"/>
      <c r="BC47" s="297"/>
      <c r="BD47" s="297"/>
      <c r="BE47" s="297"/>
      <c r="BF47" s="297"/>
      <c r="BG47" s="297"/>
      <c r="BH47" s="297"/>
      <c r="BI47" s="297"/>
      <c r="BJ47" s="297"/>
      <c r="BK47" s="297"/>
      <c r="BL47" s="297"/>
      <c r="BM47" s="297"/>
      <c r="BN47" s="297"/>
      <c r="BO47" s="297"/>
      <c r="BP47" s="297"/>
      <c r="BQ47" s="297"/>
      <c r="BR47" s="297"/>
      <c r="BS47" s="297"/>
      <c r="BT47" s="297"/>
      <c r="BU47" s="297"/>
      <c r="BV47" s="297"/>
    </row>
    <row r="48" spans="1:74" ht="11.15" customHeight="1" x14ac:dyDescent="0.25">
      <c r="A48" s="127" t="s">
        <v>879</v>
      </c>
      <c r="B48" s="136" t="s">
        <v>880</v>
      </c>
      <c r="C48" s="203">
        <v>0.27600000000000002</v>
      </c>
      <c r="D48" s="203">
        <v>0.61199999999999999</v>
      </c>
      <c r="E48" s="203">
        <v>0.26300000000000001</v>
      </c>
      <c r="F48" s="203">
        <v>0.25</v>
      </c>
      <c r="G48" s="203">
        <v>0.316</v>
      </c>
      <c r="H48" s="203">
        <v>0.26</v>
      </c>
      <c r="I48" s="203">
        <v>0.69699999999999995</v>
      </c>
      <c r="J48" s="203">
        <v>0.191</v>
      </c>
      <c r="K48" s="203">
        <v>0.34699999999999998</v>
      </c>
      <c r="L48" s="203">
        <v>0.42691935483999999</v>
      </c>
      <c r="M48" s="203">
        <v>0.28799999999999998</v>
      </c>
      <c r="N48" s="203">
        <v>0.26800000000000002</v>
      </c>
      <c r="O48" s="203">
        <v>0.184</v>
      </c>
      <c r="P48" s="203">
        <v>0.19804827586000001</v>
      </c>
      <c r="Q48" s="203">
        <v>0.17322580644999999</v>
      </c>
      <c r="R48" s="203">
        <v>0.89100000000000001</v>
      </c>
      <c r="S48" s="203">
        <v>0.94799999999999995</v>
      </c>
      <c r="T48" s="203">
        <v>1.0029999999999999</v>
      </c>
      <c r="U48" s="203">
        <v>0.75036000000000003</v>
      </c>
      <c r="V48" s="203">
        <v>0.91654999999999998</v>
      </c>
      <c r="W48" s="203">
        <v>0.47603000000000001</v>
      </c>
      <c r="X48" s="203">
        <v>0.94864999999999999</v>
      </c>
      <c r="Y48" s="203">
        <v>0.436</v>
      </c>
      <c r="Z48" s="203">
        <v>0.46500000000000002</v>
      </c>
      <c r="AA48" s="203">
        <v>0.32580645160999999</v>
      </c>
      <c r="AB48" s="203">
        <v>1.2609999999999999</v>
      </c>
      <c r="AC48" s="203">
        <v>0.30499999999999999</v>
      </c>
      <c r="AD48" s="203">
        <v>0.66600000000000004</v>
      </c>
      <c r="AE48" s="203">
        <v>0.44900000000000001</v>
      </c>
      <c r="AF48" s="203">
        <v>0.39600000000000002</v>
      </c>
      <c r="AG48" s="203">
        <v>0.17499999999999999</v>
      </c>
      <c r="AH48" s="203">
        <v>0.82799999999999996</v>
      </c>
      <c r="AI48" s="203">
        <v>1.4179999999999999</v>
      </c>
      <c r="AJ48" s="203">
        <v>0.73099999999999998</v>
      </c>
      <c r="AK48" s="203">
        <v>0.7</v>
      </c>
      <c r="AL48" s="203">
        <v>1.1579999999999999</v>
      </c>
      <c r="AM48" s="203">
        <v>1.0609999999999999</v>
      </c>
      <c r="AN48" s="203">
        <v>0.41599999999999998</v>
      </c>
      <c r="AO48" s="203">
        <v>0.76100000000000001</v>
      </c>
      <c r="AP48" s="203">
        <v>1.746</v>
      </c>
      <c r="AQ48" s="203">
        <v>1.4410000000000001</v>
      </c>
      <c r="AR48" s="203">
        <v>0.73350000000000004</v>
      </c>
      <c r="AS48" s="203">
        <v>0.65600000000000003</v>
      </c>
      <c r="AT48" s="203">
        <v>0.90300000000000002</v>
      </c>
      <c r="AU48" s="203">
        <v>0.78500000000000003</v>
      </c>
      <c r="AV48" s="203">
        <v>0.55400000000000005</v>
      </c>
      <c r="AW48" s="203">
        <v>0.46400000000000002</v>
      </c>
      <c r="AX48" s="203">
        <v>0.66641935484000003</v>
      </c>
      <c r="AY48" s="203">
        <v>0.55700000000000005</v>
      </c>
      <c r="AZ48" s="203">
        <v>0.41599999999999998</v>
      </c>
      <c r="BA48" s="203">
        <v>0.59899999999999998</v>
      </c>
      <c r="BB48" s="468" t="s">
        <v>1433</v>
      </c>
      <c r="BC48" s="468" t="s">
        <v>1433</v>
      </c>
      <c r="BD48" s="468" t="s">
        <v>1433</v>
      </c>
      <c r="BE48" s="468" t="s">
        <v>1433</v>
      </c>
      <c r="BF48" s="468" t="s">
        <v>1433</v>
      </c>
      <c r="BG48" s="468" t="s">
        <v>1433</v>
      </c>
      <c r="BH48" s="468" t="s">
        <v>1433</v>
      </c>
      <c r="BI48" s="468" t="s">
        <v>1433</v>
      </c>
      <c r="BJ48" s="468" t="s">
        <v>1433</v>
      </c>
      <c r="BK48" s="468" t="s">
        <v>1433</v>
      </c>
      <c r="BL48" s="468" t="s">
        <v>1433</v>
      </c>
      <c r="BM48" s="468" t="s">
        <v>1433</v>
      </c>
      <c r="BN48" s="468" t="s">
        <v>1433</v>
      </c>
      <c r="BO48" s="468" t="s">
        <v>1433</v>
      </c>
      <c r="BP48" s="468" t="s">
        <v>1433</v>
      </c>
      <c r="BQ48" s="468" t="s">
        <v>1433</v>
      </c>
      <c r="BR48" s="468" t="s">
        <v>1433</v>
      </c>
      <c r="BS48" s="468" t="s">
        <v>1433</v>
      </c>
      <c r="BT48" s="468" t="s">
        <v>1433</v>
      </c>
      <c r="BU48" s="468" t="s">
        <v>1433</v>
      </c>
      <c r="BV48" s="468" t="s">
        <v>1433</v>
      </c>
    </row>
    <row r="49" spans="1:74" ht="12" customHeight="1" x14ac:dyDescent="0.25">
      <c r="B49" s="661" t="s">
        <v>790</v>
      </c>
      <c r="C49" s="646"/>
      <c r="D49" s="646"/>
      <c r="E49" s="646"/>
      <c r="F49" s="646"/>
      <c r="G49" s="646"/>
      <c r="H49" s="646"/>
      <c r="I49" s="646"/>
      <c r="J49" s="646"/>
      <c r="K49" s="646"/>
      <c r="L49" s="646"/>
      <c r="M49" s="646"/>
      <c r="N49" s="646"/>
      <c r="O49" s="646"/>
      <c r="P49" s="646"/>
      <c r="Q49" s="646"/>
      <c r="BD49" s="367"/>
      <c r="BE49" s="367"/>
      <c r="BF49" s="367"/>
    </row>
    <row r="50" spans="1:74" ht="12" customHeight="1" x14ac:dyDescent="0.2">
      <c r="B50" s="668" t="s">
        <v>1259</v>
      </c>
      <c r="C50" s="668"/>
      <c r="D50" s="668"/>
      <c r="E50" s="668"/>
      <c r="F50" s="668"/>
      <c r="G50" s="668"/>
      <c r="H50" s="668"/>
      <c r="I50" s="668"/>
      <c r="J50" s="668"/>
      <c r="K50" s="668"/>
      <c r="L50" s="668"/>
      <c r="M50" s="668"/>
      <c r="N50" s="668"/>
      <c r="O50" s="668"/>
      <c r="P50" s="668"/>
      <c r="Q50" s="668"/>
      <c r="R50" s="668"/>
      <c r="BD50" s="367"/>
      <c r="BE50" s="367"/>
      <c r="BF50" s="367"/>
    </row>
    <row r="51" spans="1:74" s="326" customFormat="1" ht="12" customHeight="1" x14ac:dyDescent="0.25">
      <c r="A51" s="327"/>
      <c r="B51" s="668" t="s">
        <v>1043</v>
      </c>
      <c r="C51" s="668"/>
      <c r="D51" s="668"/>
      <c r="E51" s="668"/>
      <c r="F51" s="668"/>
      <c r="G51" s="668"/>
      <c r="H51" s="668"/>
      <c r="I51" s="668"/>
      <c r="J51" s="668"/>
      <c r="K51" s="668"/>
      <c r="L51" s="668"/>
      <c r="M51" s="668"/>
      <c r="N51" s="668"/>
      <c r="O51" s="668"/>
      <c r="P51" s="668"/>
      <c r="Q51" s="668"/>
      <c r="R51" s="559"/>
      <c r="AY51" s="399"/>
      <c r="AZ51" s="399"/>
      <c r="BA51" s="399"/>
      <c r="BB51" s="399"/>
      <c r="BC51" s="399"/>
      <c r="BD51" s="399"/>
      <c r="BE51" s="399"/>
      <c r="BF51" s="399"/>
      <c r="BG51" s="399"/>
      <c r="BH51" s="399"/>
      <c r="BI51" s="399"/>
      <c r="BJ51" s="399"/>
    </row>
    <row r="52" spans="1:74" s="326" customFormat="1" ht="12" customHeight="1" x14ac:dyDescent="0.25">
      <c r="A52" s="327"/>
      <c r="B52" s="638" t="str">
        <f>"Notes: "&amp;"EIA completed modeling and analysis for this report on " &amp;Dates!D2&amp;"."</f>
        <v>Notes: EIA completed modeling and analysis for this report on Thursday April 6, 2023.</v>
      </c>
      <c r="C52" s="637"/>
      <c r="D52" s="637"/>
      <c r="E52" s="637"/>
      <c r="F52" s="637"/>
      <c r="G52" s="637"/>
      <c r="H52" s="637"/>
      <c r="I52" s="637"/>
      <c r="J52" s="637"/>
      <c r="K52" s="637"/>
      <c r="L52" s="637"/>
      <c r="M52" s="637"/>
      <c r="N52" s="637"/>
      <c r="O52" s="637"/>
      <c r="P52" s="637"/>
      <c r="Q52" s="637"/>
      <c r="AY52" s="399"/>
      <c r="AZ52" s="399"/>
      <c r="BA52" s="399"/>
      <c r="BB52" s="399"/>
      <c r="BC52" s="399"/>
      <c r="BD52" s="399"/>
      <c r="BE52" s="399"/>
      <c r="BF52" s="399"/>
      <c r="BG52" s="399"/>
      <c r="BH52" s="399"/>
      <c r="BI52" s="399"/>
      <c r="BJ52" s="399"/>
    </row>
    <row r="53" spans="1:74" s="326" customFormat="1" ht="12" customHeight="1" x14ac:dyDescent="0.25">
      <c r="A53" s="327"/>
      <c r="B53" s="638" t="s">
        <v>338</v>
      </c>
      <c r="C53" s="637"/>
      <c r="D53" s="637"/>
      <c r="E53" s="637"/>
      <c r="F53" s="637"/>
      <c r="G53" s="637"/>
      <c r="H53" s="637"/>
      <c r="I53" s="637"/>
      <c r="J53" s="637"/>
      <c r="K53" s="637"/>
      <c r="L53" s="637"/>
      <c r="M53" s="637"/>
      <c r="N53" s="637"/>
      <c r="O53" s="637"/>
      <c r="P53" s="637"/>
      <c r="Q53" s="637"/>
      <c r="AY53" s="399"/>
      <c r="AZ53" s="399"/>
      <c r="BA53" s="399"/>
      <c r="BB53" s="399"/>
      <c r="BC53" s="399"/>
      <c r="BD53" s="399"/>
      <c r="BE53" s="399"/>
      <c r="BF53" s="399"/>
      <c r="BG53" s="399"/>
      <c r="BH53" s="399"/>
      <c r="BI53" s="399"/>
      <c r="BJ53" s="399"/>
    </row>
    <row r="54" spans="1:74" s="326" customFormat="1" ht="12" customHeight="1" x14ac:dyDescent="0.25">
      <c r="A54" s="327"/>
      <c r="B54" s="662" t="s">
        <v>778</v>
      </c>
      <c r="C54" s="662"/>
      <c r="D54" s="662"/>
      <c r="E54" s="662"/>
      <c r="F54" s="662"/>
      <c r="G54" s="662"/>
      <c r="H54" s="662"/>
      <c r="I54" s="662"/>
      <c r="J54" s="662"/>
      <c r="K54" s="662"/>
      <c r="L54" s="662"/>
      <c r="M54" s="662"/>
      <c r="N54" s="662"/>
      <c r="O54" s="662"/>
      <c r="P54" s="662"/>
      <c r="Q54" s="624"/>
      <c r="AY54" s="399"/>
      <c r="AZ54" s="399"/>
      <c r="BA54" s="399"/>
      <c r="BB54" s="399"/>
      <c r="BC54" s="399"/>
      <c r="BD54" s="399"/>
      <c r="BE54" s="399"/>
      <c r="BF54" s="399"/>
      <c r="BG54" s="399"/>
      <c r="BH54" s="399"/>
      <c r="BI54" s="399"/>
      <c r="BJ54" s="399"/>
    </row>
    <row r="55" spans="1:74" s="326" customFormat="1" ht="12.75" customHeight="1" x14ac:dyDescent="0.25">
      <c r="A55" s="327"/>
      <c r="B55" s="662" t="s">
        <v>837</v>
      </c>
      <c r="C55" s="624"/>
      <c r="D55" s="624"/>
      <c r="E55" s="624"/>
      <c r="F55" s="624"/>
      <c r="G55" s="624"/>
      <c r="H55" s="624"/>
      <c r="I55" s="624"/>
      <c r="J55" s="624"/>
      <c r="K55" s="624"/>
      <c r="L55" s="624"/>
      <c r="M55" s="624"/>
      <c r="N55" s="624"/>
      <c r="O55" s="624"/>
      <c r="P55" s="624"/>
      <c r="Q55" s="624"/>
      <c r="AY55" s="399"/>
      <c r="AZ55" s="399"/>
      <c r="BA55" s="399"/>
      <c r="BB55" s="399"/>
      <c r="BC55" s="399"/>
      <c r="BD55" s="399"/>
      <c r="BE55" s="399"/>
      <c r="BF55" s="399"/>
      <c r="BG55" s="399"/>
      <c r="BH55" s="399"/>
      <c r="BI55" s="399"/>
      <c r="BJ55" s="399"/>
    </row>
    <row r="56" spans="1:74" s="326" customFormat="1" ht="12" customHeight="1" x14ac:dyDescent="0.25">
      <c r="A56" s="327"/>
      <c r="B56" s="664" t="s">
        <v>829</v>
      </c>
      <c r="C56" s="624"/>
      <c r="D56" s="624"/>
      <c r="E56" s="624"/>
      <c r="F56" s="624"/>
      <c r="G56" s="624"/>
      <c r="H56" s="624"/>
      <c r="I56" s="624"/>
      <c r="J56" s="624"/>
      <c r="K56" s="624"/>
      <c r="L56" s="624"/>
      <c r="M56" s="624"/>
      <c r="N56" s="624"/>
      <c r="O56" s="624"/>
      <c r="P56" s="624"/>
      <c r="Q56" s="624"/>
      <c r="AY56" s="399"/>
      <c r="AZ56" s="399"/>
      <c r="BA56" s="399"/>
      <c r="BB56" s="399"/>
      <c r="BC56" s="399"/>
      <c r="BD56" s="399"/>
      <c r="BE56" s="399"/>
      <c r="BF56" s="399"/>
      <c r="BG56" s="399"/>
      <c r="BH56" s="399"/>
      <c r="BI56" s="399"/>
      <c r="BJ56" s="399"/>
    </row>
    <row r="57" spans="1:74" s="326" customFormat="1" ht="12" customHeight="1" x14ac:dyDescent="0.25">
      <c r="A57" s="322"/>
      <c r="B57" s="665" t="s">
        <v>813</v>
      </c>
      <c r="C57" s="666"/>
      <c r="D57" s="666"/>
      <c r="E57" s="666"/>
      <c r="F57" s="666"/>
      <c r="G57" s="666"/>
      <c r="H57" s="666"/>
      <c r="I57" s="666"/>
      <c r="J57" s="666"/>
      <c r="K57" s="666"/>
      <c r="L57" s="666"/>
      <c r="M57" s="666"/>
      <c r="N57" s="666"/>
      <c r="O57" s="666"/>
      <c r="P57" s="666"/>
      <c r="Q57" s="624"/>
      <c r="AY57" s="399"/>
      <c r="AZ57" s="399"/>
      <c r="BA57" s="399"/>
      <c r="BB57" s="399"/>
      <c r="BC57" s="399"/>
      <c r="BD57" s="399"/>
      <c r="BE57" s="399"/>
      <c r="BF57" s="399"/>
      <c r="BG57" s="399"/>
      <c r="BH57" s="399"/>
      <c r="BI57" s="399"/>
      <c r="BJ57" s="399"/>
    </row>
    <row r="58" spans="1:74" ht="12.65" customHeight="1" x14ac:dyDescent="0.2">
      <c r="B58" s="654" t="s">
        <v>1285</v>
      </c>
      <c r="C58" s="624"/>
      <c r="D58" s="624"/>
      <c r="E58" s="624"/>
      <c r="F58" s="624"/>
      <c r="G58" s="624"/>
      <c r="H58" s="624"/>
      <c r="I58" s="624"/>
      <c r="J58" s="624"/>
      <c r="K58" s="624"/>
      <c r="L58" s="624"/>
      <c r="M58" s="624"/>
      <c r="N58" s="624"/>
      <c r="O58" s="624"/>
      <c r="P58" s="624"/>
      <c r="Q58" s="624"/>
      <c r="R58" s="326"/>
      <c r="BD58" s="367"/>
      <c r="BE58" s="367"/>
      <c r="BF58" s="367"/>
      <c r="BK58" s="299"/>
      <c r="BL58" s="299"/>
      <c r="BM58" s="299"/>
      <c r="BN58" s="299"/>
      <c r="BO58" s="299"/>
      <c r="BP58" s="299"/>
      <c r="BQ58" s="299"/>
      <c r="BR58" s="299"/>
      <c r="BS58" s="299"/>
      <c r="BT58" s="299"/>
      <c r="BU58" s="299"/>
      <c r="BV58" s="299"/>
    </row>
    <row r="59" spans="1:74" ht="10" x14ac:dyDescent="0.2">
      <c r="BD59" s="367"/>
      <c r="BE59" s="367"/>
      <c r="BF59" s="367"/>
      <c r="BK59" s="299"/>
      <c r="BL59" s="299"/>
      <c r="BM59" s="299"/>
      <c r="BN59" s="299"/>
      <c r="BO59" s="299"/>
      <c r="BP59" s="299"/>
      <c r="BQ59" s="299"/>
      <c r="BR59" s="299"/>
      <c r="BS59" s="299"/>
      <c r="BT59" s="299"/>
      <c r="BU59" s="299"/>
      <c r="BV59" s="299"/>
    </row>
    <row r="60" spans="1:74" ht="10" x14ac:dyDescent="0.2">
      <c r="BD60" s="367"/>
      <c r="BE60" s="367"/>
      <c r="BF60" s="367"/>
      <c r="BK60" s="299"/>
      <c r="BL60" s="299"/>
      <c r="BM60" s="299"/>
      <c r="BN60" s="299"/>
      <c r="BO60" s="299"/>
      <c r="BP60" s="299"/>
      <c r="BQ60" s="299"/>
      <c r="BR60" s="299"/>
      <c r="BS60" s="299"/>
      <c r="BT60" s="299"/>
      <c r="BU60" s="299"/>
      <c r="BV60" s="299"/>
    </row>
    <row r="61" spans="1:74" ht="10" x14ac:dyDescent="0.2">
      <c r="BD61" s="367"/>
      <c r="BE61" s="367"/>
      <c r="BF61" s="367"/>
      <c r="BK61" s="299"/>
      <c r="BL61" s="299"/>
      <c r="BM61" s="299"/>
      <c r="BN61" s="299"/>
      <c r="BO61" s="299"/>
      <c r="BP61" s="299"/>
      <c r="BQ61" s="299"/>
      <c r="BR61" s="299"/>
      <c r="BS61" s="299"/>
      <c r="BT61" s="299"/>
      <c r="BU61" s="299"/>
      <c r="BV61" s="299"/>
    </row>
    <row r="62" spans="1:74" ht="10" x14ac:dyDescent="0.2">
      <c r="BD62" s="367"/>
      <c r="BE62" s="367"/>
      <c r="BF62" s="367"/>
      <c r="BK62" s="299"/>
      <c r="BL62" s="299"/>
      <c r="BM62" s="299"/>
      <c r="BN62" s="299"/>
      <c r="BO62" s="299"/>
      <c r="BP62" s="299"/>
      <c r="BQ62" s="299"/>
      <c r="BR62" s="299"/>
      <c r="BS62" s="299"/>
      <c r="BT62" s="299"/>
      <c r="BU62" s="299"/>
      <c r="BV62" s="299"/>
    </row>
    <row r="63" spans="1:74" ht="10" x14ac:dyDescent="0.2">
      <c r="BD63" s="367"/>
      <c r="BE63" s="367"/>
      <c r="BF63" s="367"/>
      <c r="BK63" s="299"/>
      <c r="BL63" s="299"/>
      <c r="BM63" s="299"/>
      <c r="BN63" s="299"/>
      <c r="BO63" s="299"/>
      <c r="BP63" s="299"/>
      <c r="BQ63" s="299"/>
      <c r="BR63" s="299"/>
      <c r="BS63" s="299"/>
      <c r="BT63" s="299"/>
      <c r="BU63" s="299"/>
      <c r="BV63" s="299"/>
    </row>
    <row r="64" spans="1:74" ht="10" x14ac:dyDescent="0.2">
      <c r="BD64" s="367"/>
      <c r="BE64" s="367"/>
      <c r="BF64" s="367"/>
      <c r="BK64" s="299"/>
      <c r="BL64" s="299"/>
      <c r="BM64" s="299"/>
      <c r="BN64" s="299"/>
      <c r="BO64" s="299"/>
      <c r="BP64" s="299"/>
      <c r="BQ64" s="299"/>
      <c r="BR64" s="299"/>
      <c r="BS64" s="299"/>
      <c r="BT64" s="299"/>
      <c r="BU64" s="299"/>
      <c r="BV64" s="299"/>
    </row>
    <row r="65" spans="56:74" ht="10" x14ac:dyDescent="0.2">
      <c r="BD65" s="367"/>
      <c r="BE65" s="367"/>
      <c r="BF65" s="367"/>
      <c r="BK65" s="299"/>
      <c r="BL65" s="299"/>
      <c r="BM65" s="299"/>
      <c r="BN65" s="299"/>
      <c r="BO65" s="299"/>
      <c r="BP65" s="299"/>
      <c r="BQ65" s="299"/>
      <c r="BR65" s="299"/>
      <c r="BS65" s="299"/>
      <c r="BT65" s="299"/>
      <c r="BU65" s="299"/>
      <c r="BV65" s="299"/>
    </row>
    <row r="66" spans="56:74" ht="10" x14ac:dyDescent="0.2">
      <c r="BD66" s="367"/>
      <c r="BE66" s="367"/>
      <c r="BF66" s="367"/>
      <c r="BK66" s="299"/>
      <c r="BL66" s="299"/>
      <c r="BM66" s="299"/>
      <c r="BN66" s="299"/>
      <c r="BO66" s="299"/>
      <c r="BP66" s="299"/>
      <c r="BQ66" s="299"/>
      <c r="BR66" s="299"/>
      <c r="BS66" s="299"/>
      <c r="BT66" s="299"/>
      <c r="BU66" s="299"/>
      <c r="BV66" s="299"/>
    </row>
    <row r="67" spans="56:74" ht="10" x14ac:dyDescent="0.2">
      <c r="BD67" s="367"/>
      <c r="BE67" s="367"/>
      <c r="BF67" s="367"/>
      <c r="BK67" s="299"/>
      <c r="BL67" s="299"/>
      <c r="BM67" s="299"/>
      <c r="BN67" s="299"/>
      <c r="BO67" s="299"/>
      <c r="BP67" s="299"/>
      <c r="BQ67" s="299"/>
      <c r="BR67" s="299"/>
      <c r="BS67" s="299"/>
      <c r="BT67" s="299"/>
      <c r="BU67" s="299"/>
      <c r="BV67" s="299"/>
    </row>
    <row r="68" spans="56:74" ht="10" x14ac:dyDescent="0.2">
      <c r="BD68" s="367"/>
      <c r="BE68" s="367"/>
      <c r="BF68" s="367"/>
      <c r="BK68" s="299"/>
      <c r="BL68" s="299"/>
      <c r="BM68" s="299"/>
      <c r="BN68" s="299"/>
      <c r="BO68" s="299"/>
      <c r="BP68" s="299"/>
      <c r="BQ68" s="299"/>
      <c r="BR68" s="299"/>
      <c r="BS68" s="299"/>
      <c r="BT68" s="299"/>
      <c r="BU68" s="299"/>
      <c r="BV68" s="299"/>
    </row>
    <row r="69" spans="56:74" x14ac:dyDescent="0.25">
      <c r="BK69" s="299"/>
      <c r="BL69" s="299"/>
      <c r="BM69" s="299"/>
      <c r="BN69" s="299"/>
      <c r="BO69" s="299"/>
      <c r="BP69" s="299"/>
      <c r="BQ69" s="299"/>
      <c r="BR69" s="299"/>
      <c r="BS69" s="299"/>
      <c r="BT69" s="299"/>
      <c r="BU69" s="299"/>
      <c r="BV69" s="299"/>
    </row>
    <row r="70" spans="56:74" x14ac:dyDescent="0.25">
      <c r="BK70" s="299"/>
      <c r="BL70" s="299"/>
      <c r="BM70" s="299"/>
      <c r="BN70" s="299"/>
      <c r="BO70" s="299"/>
      <c r="BP70" s="299"/>
      <c r="BQ70" s="299"/>
      <c r="BR70" s="299"/>
      <c r="BS70" s="299"/>
      <c r="BT70" s="299"/>
      <c r="BU70" s="299"/>
      <c r="BV70" s="299"/>
    </row>
    <row r="71" spans="56:74" x14ac:dyDescent="0.25">
      <c r="BK71" s="299"/>
      <c r="BL71" s="299"/>
      <c r="BM71" s="299"/>
      <c r="BN71" s="299"/>
      <c r="BO71" s="299"/>
      <c r="BP71" s="299"/>
      <c r="BQ71" s="299"/>
      <c r="BR71" s="299"/>
      <c r="BS71" s="299"/>
      <c r="BT71" s="299"/>
      <c r="BU71" s="299"/>
      <c r="BV71" s="299"/>
    </row>
    <row r="72" spans="56:74" x14ac:dyDescent="0.25">
      <c r="BK72" s="299"/>
      <c r="BL72" s="299"/>
      <c r="BM72" s="299"/>
      <c r="BN72" s="299"/>
      <c r="BO72" s="299"/>
      <c r="BP72" s="299"/>
      <c r="BQ72" s="299"/>
      <c r="BR72" s="299"/>
      <c r="BS72" s="299"/>
      <c r="BT72" s="299"/>
      <c r="BU72" s="299"/>
      <c r="BV72" s="299"/>
    </row>
    <row r="73" spans="56:74" x14ac:dyDescent="0.25">
      <c r="BK73" s="299"/>
      <c r="BL73" s="299"/>
      <c r="BM73" s="299"/>
      <c r="BN73" s="299"/>
      <c r="BO73" s="299"/>
      <c r="BP73" s="299"/>
      <c r="BQ73" s="299"/>
      <c r="BR73" s="299"/>
      <c r="BS73" s="299"/>
      <c r="BT73" s="299"/>
      <c r="BU73" s="299"/>
      <c r="BV73" s="299"/>
    </row>
    <row r="74" spans="56:74" x14ac:dyDescent="0.25">
      <c r="BK74" s="299"/>
      <c r="BL74" s="299"/>
      <c r="BM74" s="299"/>
      <c r="BN74" s="299"/>
      <c r="BO74" s="299"/>
      <c r="BP74" s="299"/>
      <c r="BQ74" s="299"/>
      <c r="BR74" s="299"/>
      <c r="BS74" s="299"/>
      <c r="BT74" s="299"/>
      <c r="BU74" s="299"/>
      <c r="BV74" s="299"/>
    </row>
    <row r="75" spans="56:74" x14ac:dyDescent="0.25">
      <c r="BK75" s="299"/>
      <c r="BL75" s="299"/>
      <c r="BM75" s="299"/>
      <c r="BN75" s="299"/>
      <c r="BO75" s="299"/>
      <c r="BP75" s="299"/>
      <c r="BQ75" s="299"/>
      <c r="BR75" s="299"/>
      <c r="BS75" s="299"/>
      <c r="BT75" s="299"/>
      <c r="BU75" s="299"/>
      <c r="BV75" s="299"/>
    </row>
    <row r="76" spans="56:74" x14ac:dyDescent="0.25">
      <c r="BK76" s="299"/>
      <c r="BL76" s="299"/>
      <c r="BM76" s="299"/>
      <c r="BN76" s="299"/>
      <c r="BO76" s="299"/>
      <c r="BP76" s="299"/>
      <c r="BQ76" s="299"/>
      <c r="BR76" s="299"/>
      <c r="BS76" s="299"/>
      <c r="BT76" s="299"/>
      <c r="BU76" s="299"/>
      <c r="BV76" s="299"/>
    </row>
    <row r="77" spans="56:74" x14ac:dyDescent="0.25">
      <c r="BK77" s="299"/>
      <c r="BL77" s="299"/>
      <c r="BM77" s="299"/>
      <c r="BN77" s="299"/>
      <c r="BO77" s="299"/>
      <c r="BP77" s="299"/>
      <c r="BQ77" s="299"/>
      <c r="BR77" s="299"/>
      <c r="BS77" s="299"/>
      <c r="BT77" s="299"/>
      <c r="BU77" s="299"/>
      <c r="BV77" s="299"/>
    </row>
    <row r="78" spans="56:74" x14ac:dyDescent="0.25">
      <c r="BK78" s="299"/>
      <c r="BL78" s="299"/>
      <c r="BM78" s="299"/>
      <c r="BN78" s="299"/>
      <c r="BO78" s="299"/>
      <c r="BP78" s="299"/>
      <c r="BQ78" s="299"/>
      <c r="BR78" s="299"/>
      <c r="BS78" s="299"/>
      <c r="BT78" s="299"/>
      <c r="BU78" s="299"/>
      <c r="BV78" s="299"/>
    </row>
    <row r="79" spans="56:74" x14ac:dyDescent="0.25">
      <c r="BK79" s="299"/>
      <c r="BL79" s="299"/>
      <c r="BM79" s="299"/>
      <c r="BN79" s="299"/>
      <c r="BO79" s="299"/>
      <c r="BP79" s="299"/>
      <c r="BQ79" s="299"/>
      <c r="BR79" s="299"/>
      <c r="BS79" s="299"/>
      <c r="BT79" s="299"/>
      <c r="BU79" s="299"/>
      <c r="BV79" s="299"/>
    </row>
    <row r="80" spans="56: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row r="136" spans="63:74" x14ac:dyDescent="0.25">
      <c r="BK136" s="299"/>
      <c r="BL136" s="299"/>
      <c r="BM136" s="299"/>
      <c r="BN136" s="299"/>
      <c r="BO136" s="299"/>
      <c r="BP136" s="299"/>
      <c r="BQ136" s="299"/>
      <c r="BR136" s="299"/>
      <c r="BS136" s="299"/>
      <c r="BT136" s="299"/>
      <c r="BU136" s="299"/>
      <c r="BV136" s="299"/>
    </row>
    <row r="137" spans="63:74" x14ac:dyDescent="0.25">
      <c r="BK137" s="299"/>
      <c r="BL137" s="299"/>
      <c r="BM137" s="299"/>
      <c r="BN137" s="299"/>
      <c r="BO137" s="299"/>
      <c r="BP137" s="299"/>
      <c r="BQ137" s="299"/>
      <c r="BR137" s="299"/>
      <c r="BS137" s="299"/>
      <c r="BT137" s="299"/>
      <c r="BU137" s="299"/>
      <c r="BV137" s="299"/>
    </row>
    <row r="138" spans="63:74" x14ac:dyDescent="0.25">
      <c r="BK138" s="299"/>
      <c r="BL138" s="299"/>
      <c r="BM138" s="299"/>
      <c r="BN138" s="299"/>
      <c r="BO138" s="299"/>
      <c r="BP138" s="299"/>
      <c r="BQ138" s="299"/>
      <c r="BR138" s="299"/>
      <c r="BS138" s="299"/>
      <c r="BT138" s="299"/>
      <c r="BU138" s="299"/>
      <c r="BV138" s="299"/>
    </row>
    <row r="139" spans="63:74" x14ac:dyDescent="0.25">
      <c r="BK139" s="299"/>
      <c r="BL139" s="299"/>
      <c r="BM139" s="299"/>
      <c r="BN139" s="299"/>
      <c r="BO139" s="299"/>
      <c r="BP139" s="299"/>
      <c r="BQ139" s="299"/>
      <c r="BR139" s="299"/>
      <c r="BS139" s="299"/>
      <c r="BT139" s="299"/>
      <c r="BU139" s="299"/>
      <c r="BV139" s="299"/>
    </row>
    <row r="140" spans="63:74" x14ac:dyDescent="0.25">
      <c r="BK140" s="299"/>
      <c r="BL140" s="299"/>
      <c r="BM140" s="299"/>
      <c r="BN140" s="299"/>
      <c r="BO140" s="299"/>
      <c r="BP140" s="299"/>
      <c r="BQ140" s="299"/>
      <c r="BR140" s="299"/>
      <c r="BS140" s="299"/>
      <c r="BT140" s="299"/>
      <c r="BU140" s="299"/>
      <c r="BV140" s="299"/>
    </row>
    <row r="141" spans="63:74" x14ac:dyDescent="0.25">
      <c r="BK141" s="299"/>
      <c r="BL141" s="299"/>
      <c r="BM141" s="299"/>
      <c r="BN141" s="299"/>
      <c r="BO141" s="299"/>
      <c r="BP141" s="299"/>
      <c r="BQ141" s="299"/>
      <c r="BR141" s="299"/>
      <c r="BS141" s="299"/>
      <c r="BT141" s="299"/>
      <c r="BU141" s="299"/>
      <c r="BV141" s="299"/>
    </row>
    <row r="142" spans="63:74" x14ac:dyDescent="0.25">
      <c r="BK142" s="299"/>
      <c r="BL142" s="299"/>
      <c r="BM142" s="299"/>
      <c r="BN142" s="299"/>
      <c r="BO142" s="299"/>
      <c r="BP142" s="299"/>
      <c r="BQ142" s="299"/>
      <c r="BR142" s="299"/>
      <c r="BS142" s="299"/>
      <c r="BT142" s="299"/>
      <c r="BU142" s="299"/>
      <c r="BV142" s="299"/>
    </row>
  </sheetData>
  <mergeCells count="18">
    <mergeCell ref="B58:Q58"/>
    <mergeCell ref="B55:Q55"/>
    <mergeCell ref="B56:Q56"/>
    <mergeCell ref="B57:Q57"/>
    <mergeCell ref="B49:Q49"/>
    <mergeCell ref="B51:Q51"/>
    <mergeCell ref="B54:Q54"/>
    <mergeCell ref="B50:R50"/>
    <mergeCell ref="B52:Q52"/>
    <mergeCell ref="B53:Q53"/>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W126"/>
  <sheetViews>
    <sheetView zoomScaleNormal="100" workbookViewId="0">
      <pane xSplit="2" ySplit="4" topLeftCell="AR5" activePane="bottomRight" state="frozen"/>
      <selection activeCell="BF63" sqref="BF63"/>
      <selection pane="topRight" activeCell="BF63" sqref="BF63"/>
      <selection pane="bottomLeft" activeCell="BF63" sqref="BF63"/>
      <selection pane="bottomRight" activeCell="AY27" sqref="AY27"/>
    </sheetView>
  </sheetViews>
  <sheetFormatPr defaultColWidth="8.54296875" defaultRowHeight="10.5" x14ac:dyDescent="0.25"/>
  <cols>
    <col min="1" max="1" width="12.453125" style="127" customWidth="1"/>
    <col min="2" max="2" width="32"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5" ht="13.4" customHeight="1" x14ac:dyDescent="0.3">
      <c r="A1" s="649" t="s">
        <v>774</v>
      </c>
      <c r="B1" s="670" t="s">
        <v>1267</v>
      </c>
      <c r="C1" s="671"/>
      <c r="D1" s="671"/>
      <c r="E1" s="671"/>
      <c r="F1" s="671"/>
      <c r="G1" s="671"/>
      <c r="H1" s="671"/>
      <c r="I1" s="671"/>
      <c r="J1" s="671"/>
      <c r="K1" s="671"/>
      <c r="L1" s="671"/>
      <c r="M1" s="671"/>
      <c r="N1" s="671"/>
      <c r="O1" s="671"/>
      <c r="P1" s="671"/>
      <c r="Q1" s="671"/>
      <c r="R1" s="671"/>
      <c r="S1" s="671"/>
      <c r="T1" s="671"/>
      <c r="U1" s="671"/>
      <c r="V1" s="671"/>
      <c r="W1" s="671"/>
      <c r="X1" s="671"/>
      <c r="Y1" s="671"/>
      <c r="Z1" s="671"/>
      <c r="AA1" s="671"/>
      <c r="AB1" s="671"/>
      <c r="AC1" s="671"/>
      <c r="AD1" s="671"/>
      <c r="AE1" s="671"/>
      <c r="AF1" s="671"/>
      <c r="AG1" s="671"/>
      <c r="AH1" s="671"/>
      <c r="AI1" s="671"/>
      <c r="AJ1" s="671"/>
      <c r="AK1" s="671"/>
      <c r="AL1" s="671"/>
    </row>
    <row r="2" spans="1:75" ht="12.5" x14ac:dyDescent="0.25">
      <c r="A2" s="650"/>
      <c r="B2" s="554" t="str">
        <f>"U.S. Energy Information Administration  |  Short-Term Energy Outlook  - "&amp;Dates!D1</f>
        <v>U.S. Energy Information Administration  |  Short-Term Energy Outlook  - April 2023</v>
      </c>
      <c r="C2" s="555"/>
      <c r="D2" s="555"/>
      <c r="E2" s="555"/>
      <c r="F2" s="555"/>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row>
    <row r="3" spans="1:75"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5"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5" ht="11.15" customHeight="1" x14ac:dyDescent="0.25">
      <c r="B5" s="204" t="s">
        <v>303</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537"/>
      <c r="AZ5" s="537"/>
      <c r="BA5" s="202"/>
      <c r="BB5" s="537"/>
      <c r="BC5" s="537"/>
      <c r="BD5" s="202"/>
      <c r="BE5" s="202"/>
      <c r="BF5" s="202"/>
      <c r="BG5" s="202"/>
      <c r="BH5" s="202"/>
      <c r="BI5" s="202"/>
      <c r="BJ5" s="537"/>
      <c r="BK5" s="297"/>
      <c r="BL5" s="297"/>
      <c r="BM5" s="297"/>
      <c r="BN5" s="297"/>
      <c r="BO5" s="297"/>
      <c r="BP5" s="297"/>
      <c r="BQ5" s="297"/>
      <c r="BR5" s="297"/>
      <c r="BS5" s="297"/>
      <c r="BT5" s="297"/>
      <c r="BU5" s="297"/>
      <c r="BV5" s="297"/>
    </row>
    <row r="6" spans="1:75" ht="11.15" customHeight="1" x14ac:dyDescent="0.25">
      <c r="A6" s="127" t="s">
        <v>984</v>
      </c>
      <c r="B6" s="135" t="s">
        <v>304</v>
      </c>
      <c r="C6" s="202">
        <v>0.95</v>
      </c>
      <c r="D6" s="202">
        <v>1.04</v>
      </c>
      <c r="E6" s="202">
        <v>1.05</v>
      </c>
      <c r="F6" s="202">
        <v>1.04</v>
      </c>
      <c r="G6" s="202">
        <v>1.03</v>
      </c>
      <c r="H6" s="202">
        <v>1</v>
      </c>
      <c r="I6" s="202">
        <v>1.02</v>
      </c>
      <c r="J6" s="202">
        <v>1.01</v>
      </c>
      <c r="K6" s="202">
        <v>1.02</v>
      </c>
      <c r="L6" s="202">
        <v>1.02</v>
      </c>
      <c r="M6" s="202">
        <v>1.03</v>
      </c>
      <c r="N6" s="202">
        <v>1.02</v>
      </c>
      <c r="O6" s="202">
        <v>1.01</v>
      </c>
      <c r="P6" s="202">
        <v>1.01</v>
      </c>
      <c r="Q6" s="202">
        <v>1.03</v>
      </c>
      <c r="R6" s="202">
        <v>1.03</v>
      </c>
      <c r="S6" s="202">
        <v>0.85</v>
      </c>
      <c r="T6" s="202">
        <v>0.81499999999999995</v>
      </c>
      <c r="U6" s="202">
        <v>0.81</v>
      </c>
      <c r="V6" s="202">
        <v>0.85</v>
      </c>
      <c r="W6" s="202">
        <v>0.85</v>
      </c>
      <c r="X6" s="202">
        <v>0.86</v>
      </c>
      <c r="Y6" s="202">
        <v>0.86</v>
      </c>
      <c r="Z6" s="202">
        <v>0.85</v>
      </c>
      <c r="AA6" s="202">
        <v>0.85</v>
      </c>
      <c r="AB6" s="202">
        <v>0.87</v>
      </c>
      <c r="AC6" s="202">
        <v>0.87</v>
      </c>
      <c r="AD6" s="202">
        <v>0.87</v>
      </c>
      <c r="AE6" s="202">
        <v>0.88</v>
      </c>
      <c r="AF6" s="202">
        <v>0.89500000000000002</v>
      </c>
      <c r="AG6" s="202">
        <v>0.91</v>
      </c>
      <c r="AH6" s="202">
        <v>0.92</v>
      </c>
      <c r="AI6" s="202">
        <v>0.93</v>
      </c>
      <c r="AJ6" s="202">
        <v>0.94</v>
      </c>
      <c r="AK6" s="202">
        <v>0.95</v>
      </c>
      <c r="AL6" s="202">
        <v>0.96</v>
      </c>
      <c r="AM6" s="202">
        <v>0.97</v>
      </c>
      <c r="AN6" s="202">
        <v>0.97</v>
      </c>
      <c r="AO6" s="202">
        <v>0.98</v>
      </c>
      <c r="AP6" s="202">
        <v>0.99</v>
      </c>
      <c r="AQ6" s="202">
        <v>1</v>
      </c>
      <c r="AR6" s="202">
        <v>1.01</v>
      </c>
      <c r="AS6" s="202">
        <v>1.01</v>
      </c>
      <c r="AT6" s="202">
        <v>1.02</v>
      </c>
      <c r="AU6" s="202">
        <v>1.02</v>
      </c>
      <c r="AV6" s="202">
        <v>1.03</v>
      </c>
      <c r="AW6" s="202">
        <v>1.01</v>
      </c>
      <c r="AX6" s="202">
        <v>1.01</v>
      </c>
      <c r="AY6" s="202">
        <v>1.01</v>
      </c>
      <c r="AZ6" s="202">
        <v>1.01</v>
      </c>
      <c r="BA6" s="202">
        <v>1</v>
      </c>
      <c r="BB6" s="297" t="s">
        <v>1434</v>
      </c>
      <c r="BC6" s="297" t="s">
        <v>1434</v>
      </c>
      <c r="BD6" s="297" t="s">
        <v>1434</v>
      </c>
      <c r="BE6" s="297" t="s">
        <v>1434</v>
      </c>
      <c r="BF6" s="297" t="s">
        <v>1434</v>
      </c>
      <c r="BG6" s="297" t="s">
        <v>1434</v>
      </c>
      <c r="BH6" s="297" t="s">
        <v>1434</v>
      </c>
      <c r="BI6" s="297" t="s">
        <v>1434</v>
      </c>
      <c r="BJ6" s="297" t="s">
        <v>1434</v>
      </c>
      <c r="BK6" s="297" t="s">
        <v>1434</v>
      </c>
      <c r="BL6" s="297" t="s">
        <v>1434</v>
      </c>
      <c r="BM6" s="297" t="s">
        <v>1434</v>
      </c>
      <c r="BN6" s="297" t="s">
        <v>1434</v>
      </c>
      <c r="BO6" s="297" t="s">
        <v>1434</v>
      </c>
      <c r="BP6" s="297" t="s">
        <v>1434</v>
      </c>
      <c r="BQ6" s="297" t="s">
        <v>1434</v>
      </c>
      <c r="BR6" s="297" t="s">
        <v>1434</v>
      </c>
      <c r="BS6" s="297" t="s">
        <v>1434</v>
      </c>
      <c r="BT6" s="297" t="s">
        <v>1434</v>
      </c>
      <c r="BU6" s="297" t="s">
        <v>1434</v>
      </c>
      <c r="BV6" s="297" t="s">
        <v>1434</v>
      </c>
      <c r="BW6" s="367"/>
    </row>
    <row r="7" spans="1:75" ht="11.15" customHeight="1" x14ac:dyDescent="0.25">
      <c r="A7" s="127" t="s">
        <v>321</v>
      </c>
      <c r="B7" s="135" t="s">
        <v>312</v>
      </c>
      <c r="C7" s="202">
        <v>1.57</v>
      </c>
      <c r="D7" s="202">
        <v>1.46</v>
      </c>
      <c r="E7" s="202">
        <v>1.47</v>
      </c>
      <c r="F7" s="202">
        <v>1.43</v>
      </c>
      <c r="G7" s="202">
        <v>1.45</v>
      </c>
      <c r="H7" s="202">
        <v>1.41</v>
      </c>
      <c r="I7" s="202">
        <v>1.39</v>
      </c>
      <c r="J7" s="202">
        <v>1.43</v>
      </c>
      <c r="K7" s="202">
        <v>1.38</v>
      </c>
      <c r="L7" s="202">
        <v>1.36</v>
      </c>
      <c r="M7" s="202">
        <v>1.3</v>
      </c>
      <c r="N7" s="202">
        <v>1.43</v>
      </c>
      <c r="O7" s="202">
        <v>1.35</v>
      </c>
      <c r="P7" s="202">
        <v>1.3</v>
      </c>
      <c r="Q7" s="202">
        <v>1.4</v>
      </c>
      <c r="R7" s="202">
        <v>1.32</v>
      </c>
      <c r="S7" s="202">
        <v>1.28</v>
      </c>
      <c r="T7" s="202">
        <v>1.22</v>
      </c>
      <c r="U7" s="202">
        <v>1.1499999999999999</v>
      </c>
      <c r="V7" s="202">
        <v>1.18</v>
      </c>
      <c r="W7" s="202">
        <v>1.24</v>
      </c>
      <c r="X7" s="202">
        <v>1.1299999999999999</v>
      </c>
      <c r="Y7" s="202">
        <v>1.1499999999999999</v>
      </c>
      <c r="Z7" s="202">
        <v>1.1000000000000001</v>
      </c>
      <c r="AA7" s="202">
        <v>1.1000000000000001</v>
      </c>
      <c r="AB7" s="202">
        <v>1.0900000000000001</v>
      </c>
      <c r="AC7" s="202">
        <v>1.1299999999999999</v>
      </c>
      <c r="AD7" s="202">
        <v>1.1100000000000001</v>
      </c>
      <c r="AE7" s="202">
        <v>1.07</v>
      </c>
      <c r="AF7" s="202">
        <v>1.06</v>
      </c>
      <c r="AG7" s="202">
        <v>1.1100000000000001</v>
      </c>
      <c r="AH7" s="202">
        <v>1.07</v>
      </c>
      <c r="AI7" s="202">
        <v>1.1399999999999999</v>
      </c>
      <c r="AJ7" s="202">
        <v>1.0900000000000001</v>
      </c>
      <c r="AK7" s="202">
        <v>1.1200000000000001</v>
      </c>
      <c r="AL7" s="202">
        <v>1.17</v>
      </c>
      <c r="AM7" s="202">
        <v>1.1200000000000001</v>
      </c>
      <c r="AN7" s="202">
        <v>1.18</v>
      </c>
      <c r="AO7" s="202">
        <v>1.1499999999999999</v>
      </c>
      <c r="AP7" s="202">
        <v>1.2</v>
      </c>
      <c r="AQ7" s="202">
        <v>1.1599999999999999</v>
      </c>
      <c r="AR7" s="202">
        <v>1.2</v>
      </c>
      <c r="AS7" s="202">
        <v>1.1399999999999999</v>
      </c>
      <c r="AT7" s="202">
        <v>1.18</v>
      </c>
      <c r="AU7" s="202">
        <v>1.1499999999999999</v>
      </c>
      <c r="AV7" s="202">
        <v>1.1100000000000001</v>
      </c>
      <c r="AW7" s="202">
        <v>1.07</v>
      </c>
      <c r="AX7" s="202">
        <v>1.1100000000000001</v>
      </c>
      <c r="AY7" s="202">
        <v>1.1499999999999999</v>
      </c>
      <c r="AZ7" s="202">
        <v>1.08</v>
      </c>
      <c r="BA7" s="202">
        <v>1.02</v>
      </c>
      <c r="BB7" s="297" t="s">
        <v>1434</v>
      </c>
      <c r="BC7" s="297" t="s">
        <v>1434</v>
      </c>
      <c r="BD7" s="297" t="s">
        <v>1434</v>
      </c>
      <c r="BE7" s="297" t="s">
        <v>1434</v>
      </c>
      <c r="BF7" s="297" t="s">
        <v>1434</v>
      </c>
      <c r="BG7" s="297" t="s">
        <v>1434</v>
      </c>
      <c r="BH7" s="297" t="s">
        <v>1434</v>
      </c>
      <c r="BI7" s="297" t="s">
        <v>1434</v>
      </c>
      <c r="BJ7" s="297" t="s">
        <v>1434</v>
      </c>
      <c r="BK7" s="297" t="s">
        <v>1434</v>
      </c>
      <c r="BL7" s="297" t="s">
        <v>1434</v>
      </c>
      <c r="BM7" s="297" t="s">
        <v>1434</v>
      </c>
      <c r="BN7" s="297" t="s">
        <v>1434</v>
      </c>
      <c r="BO7" s="297" t="s">
        <v>1434</v>
      </c>
      <c r="BP7" s="297" t="s">
        <v>1434</v>
      </c>
      <c r="BQ7" s="297" t="s">
        <v>1434</v>
      </c>
      <c r="BR7" s="297" t="s">
        <v>1434</v>
      </c>
      <c r="BS7" s="297" t="s">
        <v>1434</v>
      </c>
      <c r="BT7" s="297" t="s">
        <v>1434</v>
      </c>
      <c r="BU7" s="297" t="s">
        <v>1434</v>
      </c>
      <c r="BV7" s="297" t="s">
        <v>1434</v>
      </c>
      <c r="BW7" s="367"/>
    </row>
    <row r="8" spans="1:75" ht="11.15" customHeight="1" x14ac:dyDescent="0.25">
      <c r="A8" s="127" t="s">
        <v>1033</v>
      </c>
      <c r="B8" s="135" t="s">
        <v>1034</v>
      </c>
      <c r="C8" s="202">
        <v>0.32</v>
      </c>
      <c r="D8" s="202">
        <v>0.33500000000000002</v>
      </c>
      <c r="E8" s="202">
        <v>0.32500000000000001</v>
      </c>
      <c r="F8" s="202">
        <v>0.33500000000000002</v>
      </c>
      <c r="G8" s="202">
        <v>0.32500000000000001</v>
      </c>
      <c r="H8" s="202">
        <v>0.32500000000000001</v>
      </c>
      <c r="I8" s="202">
        <v>0.315</v>
      </c>
      <c r="J8" s="202">
        <v>0.33</v>
      </c>
      <c r="K8" s="202">
        <v>0.33500000000000002</v>
      </c>
      <c r="L8" s="202">
        <v>0.32500000000000001</v>
      </c>
      <c r="M8" s="202">
        <v>0.31458599999999998</v>
      </c>
      <c r="N8" s="202">
        <v>0.30499999999999999</v>
      </c>
      <c r="O8" s="202">
        <v>0.30499999999999999</v>
      </c>
      <c r="P8" s="202">
        <v>0.28999999999999998</v>
      </c>
      <c r="Q8" s="202">
        <v>0.28000000000000003</v>
      </c>
      <c r="R8" s="202">
        <v>0.28999999999999998</v>
      </c>
      <c r="S8" s="202">
        <v>0.28000000000000003</v>
      </c>
      <c r="T8" s="202">
        <v>0.3</v>
      </c>
      <c r="U8" s="202">
        <v>0.28000000000000003</v>
      </c>
      <c r="V8" s="202">
        <v>0.27</v>
      </c>
      <c r="W8" s="202">
        <v>0.28000000000000003</v>
      </c>
      <c r="X8" s="202">
        <v>0.26</v>
      </c>
      <c r="Y8" s="202">
        <v>0.27500000000000002</v>
      </c>
      <c r="Z8" s="202">
        <v>0.26</v>
      </c>
      <c r="AA8" s="202">
        <v>0.27</v>
      </c>
      <c r="AB8" s="202">
        <v>0.27</v>
      </c>
      <c r="AC8" s="202">
        <v>0.28999999999999998</v>
      </c>
      <c r="AD8" s="202">
        <v>0.27500000000000002</v>
      </c>
      <c r="AE8" s="202">
        <v>0.26</v>
      </c>
      <c r="AF8" s="202">
        <v>0.27</v>
      </c>
      <c r="AG8" s="202">
        <v>0.26</v>
      </c>
      <c r="AH8" s="202">
        <v>0.26</v>
      </c>
      <c r="AI8" s="202">
        <v>0.25</v>
      </c>
      <c r="AJ8" s="202">
        <v>0.26</v>
      </c>
      <c r="AK8" s="202">
        <v>0.25</v>
      </c>
      <c r="AL8" s="202">
        <v>0.26</v>
      </c>
      <c r="AM8" s="202">
        <v>0.27</v>
      </c>
      <c r="AN8" s="202">
        <v>0.28000000000000003</v>
      </c>
      <c r="AO8" s="202">
        <v>0.27</v>
      </c>
      <c r="AP8" s="202">
        <v>0.28000000000000003</v>
      </c>
      <c r="AQ8" s="202">
        <v>0.28999999999999998</v>
      </c>
      <c r="AR8" s="202">
        <v>0.28999999999999998</v>
      </c>
      <c r="AS8" s="202">
        <v>0.28000000000000003</v>
      </c>
      <c r="AT8" s="202">
        <v>0.28000000000000003</v>
      </c>
      <c r="AU8" s="202">
        <v>0.28999999999999998</v>
      </c>
      <c r="AV8" s="202">
        <v>0.27</v>
      </c>
      <c r="AW8" s="202">
        <v>0.25</v>
      </c>
      <c r="AX8" s="202">
        <v>0.25</v>
      </c>
      <c r="AY8" s="202">
        <v>0.26</v>
      </c>
      <c r="AZ8" s="202">
        <v>0.26</v>
      </c>
      <c r="BA8" s="202">
        <v>0.25</v>
      </c>
      <c r="BB8" s="297" t="s">
        <v>1434</v>
      </c>
      <c r="BC8" s="297" t="s">
        <v>1434</v>
      </c>
      <c r="BD8" s="297" t="s">
        <v>1434</v>
      </c>
      <c r="BE8" s="297" t="s">
        <v>1434</v>
      </c>
      <c r="BF8" s="297" t="s">
        <v>1434</v>
      </c>
      <c r="BG8" s="297" t="s">
        <v>1434</v>
      </c>
      <c r="BH8" s="297" t="s">
        <v>1434</v>
      </c>
      <c r="BI8" s="297" t="s">
        <v>1434</v>
      </c>
      <c r="BJ8" s="297" t="s">
        <v>1434</v>
      </c>
      <c r="BK8" s="297" t="s">
        <v>1434</v>
      </c>
      <c r="BL8" s="297" t="s">
        <v>1434</v>
      </c>
      <c r="BM8" s="297" t="s">
        <v>1434</v>
      </c>
      <c r="BN8" s="297" t="s">
        <v>1434</v>
      </c>
      <c r="BO8" s="297" t="s">
        <v>1434</v>
      </c>
      <c r="BP8" s="297" t="s">
        <v>1434</v>
      </c>
      <c r="BQ8" s="297" t="s">
        <v>1434</v>
      </c>
      <c r="BR8" s="297" t="s">
        <v>1434</v>
      </c>
      <c r="BS8" s="297" t="s">
        <v>1434</v>
      </c>
      <c r="BT8" s="297" t="s">
        <v>1434</v>
      </c>
      <c r="BU8" s="297" t="s">
        <v>1434</v>
      </c>
      <c r="BV8" s="297" t="s">
        <v>1434</v>
      </c>
      <c r="BW8" s="367"/>
    </row>
    <row r="9" spans="1:75" ht="11.15" customHeight="1" x14ac:dyDescent="0.25">
      <c r="A9" s="127" t="s">
        <v>1020</v>
      </c>
      <c r="B9" s="135" t="s">
        <v>1021</v>
      </c>
      <c r="C9" s="202">
        <v>0.11</v>
      </c>
      <c r="D9" s="202">
        <v>0.1</v>
      </c>
      <c r="E9" s="202">
        <v>0.12</v>
      </c>
      <c r="F9" s="202">
        <v>0.12</v>
      </c>
      <c r="G9" s="202">
        <v>0.11</v>
      </c>
      <c r="H9" s="202">
        <v>0.11</v>
      </c>
      <c r="I9" s="202">
        <v>0.13500000000000001</v>
      </c>
      <c r="J9" s="202">
        <v>0.13</v>
      </c>
      <c r="K9" s="202">
        <v>0.12</v>
      </c>
      <c r="L9" s="202">
        <v>0.13</v>
      </c>
      <c r="M9" s="202">
        <v>0.12</v>
      </c>
      <c r="N9" s="202">
        <v>0.13</v>
      </c>
      <c r="O9" s="202">
        <v>0.13</v>
      </c>
      <c r="P9" s="202">
        <v>0.12</v>
      </c>
      <c r="Q9" s="202">
        <v>0.13</v>
      </c>
      <c r="R9" s="202">
        <v>0.13500000000000001</v>
      </c>
      <c r="S9" s="202">
        <v>0.1</v>
      </c>
      <c r="T9" s="202">
        <v>0.115</v>
      </c>
      <c r="U9" s="202">
        <v>0.11</v>
      </c>
      <c r="V9" s="202">
        <v>0.11</v>
      </c>
      <c r="W9" s="202">
        <v>0.105</v>
      </c>
      <c r="X9" s="202">
        <v>0.09</v>
      </c>
      <c r="Y9" s="202">
        <v>0.1</v>
      </c>
      <c r="Z9" s="202">
        <v>0.13</v>
      </c>
      <c r="AA9" s="202">
        <v>0.105</v>
      </c>
      <c r="AB9" s="202">
        <v>0.105</v>
      </c>
      <c r="AC9" s="202">
        <v>0.105</v>
      </c>
      <c r="AD9" s="202">
        <v>0.1</v>
      </c>
      <c r="AE9" s="202">
        <v>0.105</v>
      </c>
      <c r="AF9" s="202">
        <v>0.1</v>
      </c>
      <c r="AG9" s="202">
        <v>0.1</v>
      </c>
      <c r="AH9" s="202">
        <v>0.1</v>
      </c>
      <c r="AI9" s="202">
        <v>0.1</v>
      </c>
      <c r="AJ9" s="202">
        <v>8.5000000000000006E-2</v>
      </c>
      <c r="AK9" s="202">
        <v>0.09</v>
      </c>
      <c r="AL9" s="202">
        <v>0.1</v>
      </c>
      <c r="AM9" s="202">
        <v>0.1</v>
      </c>
      <c r="AN9" s="202">
        <v>0.09</v>
      </c>
      <c r="AO9" s="202">
        <v>0.09</v>
      </c>
      <c r="AP9" s="202">
        <v>0.09</v>
      </c>
      <c r="AQ9" s="202">
        <v>0.09</v>
      </c>
      <c r="AR9" s="202">
        <v>0.09</v>
      </c>
      <c r="AS9" s="202">
        <v>0.1</v>
      </c>
      <c r="AT9" s="202">
        <v>0.08</v>
      </c>
      <c r="AU9" s="202">
        <v>0.1</v>
      </c>
      <c r="AV9" s="202">
        <v>7.4999999999999997E-2</v>
      </c>
      <c r="AW9" s="202">
        <v>0.06</v>
      </c>
      <c r="AX9" s="202">
        <v>0.06</v>
      </c>
      <c r="AY9" s="202">
        <v>5.5E-2</v>
      </c>
      <c r="AZ9" s="202">
        <v>0.06</v>
      </c>
      <c r="BA9" s="202">
        <v>5.5E-2</v>
      </c>
      <c r="BB9" s="297" t="s">
        <v>1434</v>
      </c>
      <c r="BC9" s="297" t="s">
        <v>1434</v>
      </c>
      <c r="BD9" s="297" t="s">
        <v>1434</v>
      </c>
      <c r="BE9" s="297" t="s">
        <v>1434</v>
      </c>
      <c r="BF9" s="297" t="s">
        <v>1434</v>
      </c>
      <c r="BG9" s="297" t="s">
        <v>1434</v>
      </c>
      <c r="BH9" s="297" t="s">
        <v>1434</v>
      </c>
      <c r="BI9" s="297" t="s">
        <v>1434</v>
      </c>
      <c r="BJ9" s="297" t="s">
        <v>1434</v>
      </c>
      <c r="BK9" s="297" t="s">
        <v>1434</v>
      </c>
      <c r="BL9" s="297" t="s">
        <v>1434</v>
      </c>
      <c r="BM9" s="297" t="s">
        <v>1434</v>
      </c>
      <c r="BN9" s="297" t="s">
        <v>1434</v>
      </c>
      <c r="BO9" s="297" t="s">
        <v>1434</v>
      </c>
      <c r="BP9" s="297" t="s">
        <v>1434</v>
      </c>
      <c r="BQ9" s="297" t="s">
        <v>1434</v>
      </c>
      <c r="BR9" s="297" t="s">
        <v>1434</v>
      </c>
      <c r="BS9" s="297" t="s">
        <v>1434</v>
      </c>
      <c r="BT9" s="297" t="s">
        <v>1434</v>
      </c>
      <c r="BU9" s="297" t="s">
        <v>1434</v>
      </c>
      <c r="BV9" s="297" t="s">
        <v>1434</v>
      </c>
      <c r="BW9" s="367"/>
    </row>
    <row r="10" spans="1:75" ht="11.15" customHeight="1" x14ac:dyDescent="0.25">
      <c r="A10" s="127" t="s">
        <v>989</v>
      </c>
      <c r="B10" s="135" t="s">
        <v>990</v>
      </c>
      <c r="C10" s="202">
        <v>0.21</v>
      </c>
      <c r="D10" s="202">
        <v>0.2</v>
      </c>
      <c r="E10" s="202">
        <v>0.2</v>
      </c>
      <c r="F10" s="202">
        <v>0.18</v>
      </c>
      <c r="G10" s="202">
        <v>0.21</v>
      </c>
      <c r="H10" s="202">
        <v>0.21</v>
      </c>
      <c r="I10" s="202">
        <v>0.2</v>
      </c>
      <c r="J10" s="202">
        <v>0.21</v>
      </c>
      <c r="K10" s="202">
        <v>0.2</v>
      </c>
      <c r="L10" s="202">
        <v>0.21</v>
      </c>
      <c r="M10" s="202">
        <v>0.18</v>
      </c>
      <c r="N10" s="202">
        <v>0.21</v>
      </c>
      <c r="O10" s="202">
        <v>0.185</v>
      </c>
      <c r="P10" s="202">
        <v>0.2</v>
      </c>
      <c r="Q10" s="202">
        <v>0.2</v>
      </c>
      <c r="R10" s="202">
        <v>0.19</v>
      </c>
      <c r="S10" s="202">
        <v>0.18</v>
      </c>
      <c r="T10" s="202">
        <v>0.18</v>
      </c>
      <c r="U10" s="202">
        <v>0.15</v>
      </c>
      <c r="V10" s="202">
        <v>0.15</v>
      </c>
      <c r="W10" s="202">
        <v>0.15</v>
      </c>
      <c r="X10" s="202">
        <v>0.17</v>
      </c>
      <c r="Y10" s="202">
        <v>0.16500000000000001</v>
      </c>
      <c r="Z10" s="202">
        <v>0.16500000000000001</v>
      </c>
      <c r="AA10" s="202">
        <v>0.16</v>
      </c>
      <c r="AB10" s="202">
        <v>0.16</v>
      </c>
      <c r="AC10" s="202">
        <v>0.15</v>
      </c>
      <c r="AD10" s="202">
        <v>0.17</v>
      </c>
      <c r="AE10" s="202">
        <v>0.17</v>
      </c>
      <c r="AF10" s="202">
        <v>0.18</v>
      </c>
      <c r="AG10" s="202">
        <v>0.18</v>
      </c>
      <c r="AH10" s="202">
        <v>0.18</v>
      </c>
      <c r="AI10" s="202">
        <v>0.19</v>
      </c>
      <c r="AJ10" s="202">
        <v>0.18</v>
      </c>
      <c r="AK10" s="202">
        <v>0.19</v>
      </c>
      <c r="AL10" s="202">
        <v>0.19</v>
      </c>
      <c r="AM10" s="202">
        <v>0.18</v>
      </c>
      <c r="AN10" s="202">
        <v>0.19</v>
      </c>
      <c r="AO10" s="202">
        <v>0.19</v>
      </c>
      <c r="AP10" s="202">
        <v>0.2</v>
      </c>
      <c r="AQ10" s="202">
        <v>0.18</v>
      </c>
      <c r="AR10" s="202">
        <v>0.19</v>
      </c>
      <c r="AS10" s="202">
        <v>0.2</v>
      </c>
      <c r="AT10" s="202">
        <v>0.19</v>
      </c>
      <c r="AU10" s="202">
        <v>0.21</v>
      </c>
      <c r="AV10" s="202">
        <v>0.22</v>
      </c>
      <c r="AW10" s="202">
        <v>0.21</v>
      </c>
      <c r="AX10" s="202">
        <v>0.19</v>
      </c>
      <c r="AY10" s="202">
        <v>0.2</v>
      </c>
      <c r="AZ10" s="202">
        <v>0.19</v>
      </c>
      <c r="BA10" s="202">
        <v>0.2</v>
      </c>
      <c r="BB10" s="297" t="s">
        <v>1434</v>
      </c>
      <c r="BC10" s="297" t="s">
        <v>1434</v>
      </c>
      <c r="BD10" s="297" t="s">
        <v>1434</v>
      </c>
      <c r="BE10" s="297" t="s">
        <v>1434</v>
      </c>
      <c r="BF10" s="297" t="s">
        <v>1434</v>
      </c>
      <c r="BG10" s="297" t="s">
        <v>1434</v>
      </c>
      <c r="BH10" s="297" t="s">
        <v>1434</v>
      </c>
      <c r="BI10" s="297" t="s">
        <v>1434</v>
      </c>
      <c r="BJ10" s="297" t="s">
        <v>1434</v>
      </c>
      <c r="BK10" s="297" t="s">
        <v>1434</v>
      </c>
      <c r="BL10" s="297" t="s">
        <v>1434</v>
      </c>
      <c r="BM10" s="297" t="s">
        <v>1434</v>
      </c>
      <c r="BN10" s="297" t="s">
        <v>1434</v>
      </c>
      <c r="BO10" s="297" t="s">
        <v>1434</v>
      </c>
      <c r="BP10" s="297" t="s">
        <v>1434</v>
      </c>
      <c r="BQ10" s="297" t="s">
        <v>1434</v>
      </c>
      <c r="BR10" s="297" t="s">
        <v>1434</v>
      </c>
      <c r="BS10" s="297" t="s">
        <v>1434</v>
      </c>
      <c r="BT10" s="297" t="s">
        <v>1434</v>
      </c>
      <c r="BU10" s="297" t="s">
        <v>1434</v>
      </c>
      <c r="BV10" s="297" t="s">
        <v>1434</v>
      </c>
      <c r="BW10" s="367"/>
    </row>
    <row r="11" spans="1:75" ht="11.15" customHeight="1" x14ac:dyDescent="0.25">
      <c r="A11" s="127" t="s">
        <v>983</v>
      </c>
      <c r="B11" s="135" t="s">
        <v>305</v>
      </c>
      <c r="C11" s="202">
        <v>2.65</v>
      </c>
      <c r="D11" s="202">
        <v>2.65</v>
      </c>
      <c r="E11" s="202">
        <v>2.6</v>
      </c>
      <c r="F11" s="202">
        <v>2.5</v>
      </c>
      <c r="G11" s="202">
        <v>2.2999999999999998</v>
      </c>
      <c r="H11" s="202">
        <v>2.2000000000000002</v>
      </c>
      <c r="I11" s="202">
        <v>2.1</v>
      </c>
      <c r="J11" s="202">
        <v>2.1</v>
      </c>
      <c r="K11" s="202">
        <v>2.1</v>
      </c>
      <c r="L11" s="202">
        <v>2.1</v>
      </c>
      <c r="M11" s="202">
        <v>2</v>
      </c>
      <c r="N11" s="202">
        <v>2</v>
      </c>
      <c r="O11" s="202">
        <v>2</v>
      </c>
      <c r="P11" s="202">
        <v>2.0499999999999998</v>
      </c>
      <c r="Q11" s="202">
        <v>2</v>
      </c>
      <c r="R11" s="202">
        <v>1.9750000000000001</v>
      </c>
      <c r="S11" s="202">
        <v>1.9750000000000001</v>
      </c>
      <c r="T11" s="202">
        <v>1.95</v>
      </c>
      <c r="U11" s="202">
        <v>1.9</v>
      </c>
      <c r="V11" s="202">
        <v>1.9</v>
      </c>
      <c r="W11" s="202">
        <v>1.9</v>
      </c>
      <c r="X11" s="202">
        <v>1.9</v>
      </c>
      <c r="Y11" s="202">
        <v>1.95</v>
      </c>
      <c r="Z11" s="202">
        <v>2</v>
      </c>
      <c r="AA11" s="202">
        <v>2.0499999999999998</v>
      </c>
      <c r="AB11" s="202">
        <v>2.2000000000000002</v>
      </c>
      <c r="AC11" s="202">
        <v>2.2999999999999998</v>
      </c>
      <c r="AD11" s="202">
        <v>2.4500000000000002</v>
      </c>
      <c r="AE11" s="202">
        <v>2.4500000000000002</v>
      </c>
      <c r="AF11" s="202">
        <v>2.5</v>
      </c>
      <c r="AG11" s="202">
        <v>2.5</v>
      </c>
      <c r="AH11" s="202">
        <v>2.4500000000000002</v>
      </c>
      <c r="AI11" s="202">
        <v>2.4500000000000002</v>
      </c>
      <c r="AJ11" s="202">
        <v>2.4500000000000002</v>
      </c>
      <c r="AK11" s="202">
        <v>2.4500000000000002</v>
      </c>
      <c r="AL11" s="202">
        <v>2.4500000000000002</v>
      </c>
      <c r="AM11" s="202">
        <v>2.5</v>
      </c>
      <c r="AN11" s="202">
        <v>2.5499999999999998</v>
      </c>
      <c r="AO11" s="202">
        <v>2.6</v>
      </c>
      <c r="AP11" s="202">
        <v>2.6</v>
      </c>
      <c r="AQ11" s="202">
        <v>2.5</v>
      </c>
      <c r="AR11" s="202">
        <v>2.5</v>
      </c>
      <c r="AS11" s="202">
        <v>2.5</v>
      </c>
      <c r="AT11" s="202">
        <v>2.5499999999999998</v>
      </c>
      <c r="AU11" s="202">
        <v>2.5299999999999998</v>
      </c>
      <c r="AV11" s="202">
        <v>2.5499999999999998</v>
      </c>
      <c r="AW11" s="202">
        <v>2.56</v>
      </c>
      <c r="AX11" s="202">
        <v>2.56</v>
      </c>
      <c r="AY11" s="202">
        <v>2.5499999999999998</v>
      </c>
      <c r="AZ11" s="202">
        <v>2.6</v>
      </c>
      <c r="BA11" s="202">
        <v>2.6</v>
      </c>
      <c r="BB11" s="297" t="s">
        <v>1434</v>
      </c>
      <c r="BC11" s="297" t="s">
        <v>1434</v>
      </c>
      <c r="BD11" s="297" t="s">
        <v>1434</v>
      </c>
      <c r="BE11" s="297" t="s">
        <v>1434</v>
      </c>
      <c r="BF11" s="297" t="s">
        <v>1434</v>
      </c>
      <c r="BG11" s="297" t="s">
        <v>1434</v>
      </c>
      <c r="BH11" s="297" t="s">
        <v>1434</v>
      </c>
      <c r="BI11" s="297" t="s">
        <v>1434</v>
      </c>
      <c r="BJ11" s="297" t="s">
        <v>1434</v>
      </c>
      <c r="BK11" s="297" t="s">
        <v>1434</v>
      </c>
      <c r="BL11" s="297" t="s">
        <v>1434</v>
      </c>
      <c r="BM11" s="297" t="s">
        <v>1434</v>
      </c>
      <c r="BN11" s="297" t="s">
        <v>1434</v>
      </c>
      <c r="BO11" s="297" t="s">
        <v>1434</v>
      </c>
      <c r="BP11" s="297" t="s">
        <v>1434</v>
      </c>
      <c r="BQ11" s="297" t="s">
        <v>1434</v>
      </c>
      <c r="BR11" s="297" t="s">
        <v>1434</v>
      </c>
      <c r="BS11" s="297" t="s">
        <v>1434</v>
      </c>
      <c r="BT11" s="297" t="s">
        <v>1434</v>
      </c>
      <c r="BU11" s="297" t="s">
        <v>1434</v>
      </c>
      <c r="BV11" s="297" t="s">
        <v>1434</v>
      </c>
      <c r="BW11" s="367"/>
    </row>
    <row r="12" spans="1:75" ht="11.15" customHeight="1" x14ac:dyDescent="0.25">
      <c r="A12" s="127" t="s">
        <v>322</v>
      </c>
      <c r="B12" s="135" t="s">
        <v>313</v>
      </c>
      <c r="C12" s="202">
        <v>4.8</v>
      </c>
      <c r="D12" s="202">
        <v>4.78</v>
      </c>
      <c r="E12" s="202">
        <v>4.62</v>
      </c>
      <c r="F12" s="202">
        <v>4.7</v>
      </c>
      <c r="G12" s="202">
        <v>4.7</v>
      </c>
      <c r="H12" s="202">
        <v>4.7</v>
      </c>
      <c r="I12" s="202">
        <v>4.7</v>
      </c>
      <c r="J12" s="202">
        <v>4.75</v>
      </c>
      <c r="K12" s="202">
        <v>4.6500000000000004</v>
      </c>
      <c r="L12" s="202">
        <v>4.75</v>
      </c>
      <c r="M12" s="202">
        <v>4.6500000000000004</v>
      </c>
      <c r="N12" s="202">
        <v>4.55</v>
      </c>
      <c r="O12" s="202">
        <v>4.55</v>
      </c>
      <c r="P12" s="202">
        <v>4.6500000000000004</v>
      </c>
      <c r="Q12" s="202">
        <v>4.5</v>
      </c>
      <c r="R12" s="202">
        <v>4.5</v>
      </c>
      <c r="S12" s="202">
        <v>4.22</v>
      </c>
      <c r="T12" s="202">
        <v>3.75</v>
      </c>
      <c r="U12" s="202">
        <v>3.7</v>
      </c>
      <c r="V12" s="202">
        <v>3.69</v>
      </c>
      <c r="W12" s="202">
        <v>3.71</v>
      </c>
      <c r="X12" s="202">
        <v>3.85</v>
      </c>
      <c r="Y12" s="202">
        <v>3.82</v>
      </c>
      <c r="Z12" s="202">
        <v>3.86</v>
      </c>
      <c r="AA12" s="202">
        <v>3.86</v>
      </c>
      <c r="AB12" s="202">
        <v>3.95</v>
      </c>
      <c r="AC12" s="202">
        <v>4</v>
      </c>
      <c r="AD12" s="202">
        <v>4</v>
      </c>
      <c r="AE12" s="202">
        <v>4</v>
      </c>
      <c r="AF12" s="202">
        <v>3.95</v>
      </c>
      <c r="AG12" s="202">
        <v>4</v>
      </c>
      <c r="AH12" s="202">
        <v>4.0750000000000002</v>
      </c>
      <c r="AI12" s="202">
        <v>4.125</v>
      </c>
      <c r="AJ12" s="202">
        <v>4.2</v>
      </c>
      <c r="AK12" s="202">
        <v>4.25</v>
      </c>
      <c r="AL12" s="202">
        <v>4.3</v>
      </c>
      <c r="AM12" s="202">
        <v>4.25</v>
      </c>
      <c r="AN12" s="202">
        <v>4.3499999999999996</v>
      </c>
      <c r="AO12" s="202">
        <v>4.3</v>
      </c>
      <c r="AP12" s="202">
        <v>4.4000000000000004</v>
      </c>
      <c r="AQ12" s="202">
        <v>4.4000000000000004</v>
      </c>
      <c r="AR12" s="202">
        <v>4.45</v>
      </c>
      <c r="AS12" s="202">
        <v>4.55</v>
      </c>
      <c r="AT12" s="202">
        <v>4.55</v>
      </c>
      <c r="AU12" s="202">
        <v>4.55</v>
      </c>
      <c r="AV12" s="202">
        <v>4.58</v>
      </c>
      <c r="AW12" s="202">
        <v>4.4800000000000004</v>
      </c>
      <c r="AX12" s="202">
        <v>4.4800000000000004</v>
      </c>
      <c r="AY12" s="202">
        <v>4.43</v>
      </c>
      <c r="AZ12" s="202">
        <v>4.4800000000000004</v>
      </c>
      <c r="BA12" s="202">
        <v>4.38</v>
      </c>
      <c r="BB12" s="297" t="s">
        <v>1434</v>
      </c>
      <c r="BC12" s="297" t="s">
        <v>1434</v>
      </c>
      <c r="BD12" s="297" t="s">
        <v>1434</v>
      </c>
      <c r="BE12" s="297" t="s">
        <v>1434</v>
      </c>
      <c r="BF12" s="297" t="s">
        <v>1434</v>
      </c>
      <c r="BG12" s="297" t="s">
        <v>1434</v>
      </c>
      <c r="BH12" s="297" t="s">
        <v>1434</v>
      </c>
      <c r="BI12" s="297" t="s">
        <v>1434</v>
      </c>
      <c r="BJ12" s="297" t="s">
        <v>1434</v>
      </c>
      <c r="BK12" s="297" t="s">
        <v>1434</v>
      </c>
      <c r="BL12" s="297" t="s">
        <v>1434</v>
      </c>
      <c r="BM12" s="297" t="s">
        <v>1434</v>
      </c>
      <c r="BN12" s="297" t="s">
        <v>1434</v>
      </c>
      <c r="BO12" s="297" t="s">
        <v>1434</v>
      </c>
      <c r="BP12" s="297" t="s">
        <v>1434</v>
      </c>
      <c r="BQ12" s="297" t="s">
        <v>1434</v>
      </c>
      <c r="BR12" s="297" t="s">
        <v>1434</v>
      </c>
      <c r="BS12" s="297" t="s">
        <v>1434</v>
      </c>
      <c r="BT12" s="297" t="s">
        <v>1434</v>
      </c>
      <c r="BU12" s="297" t="s">
        <v>1434</v>
      </c>
      <c r="BV12" s="297" t="s">
        <v>1434</v>
      </c>
      <c r="BW12" s="367"/>
    </row>
    <row r="13" spans="1:75" ht="11.15" customHeight="1" x14ac:dyDescent="0.25">
      <c r="A13" s="127" t="s">
        <v>315</v>
      </c>
      <c r="B13" s="135" t="s">
        <v>306</v>
      </c>
      <c r="C13" s="202">
        <v>2.75</v>
      </c>
      <c r="D13" s="202">
        <v>2.75</v>
      </c>
      <c r="E13" s="202">
        <v>2.72</v>
      </c>
      <c r="F13" s="202">
        <v>2.72</v>
      </c>
      <c r="G13" s="202">
        <v>2.72</v>
      </c>
      <c r="H13" s="202">
        <v>2.72</v>
      </c>
      <c r="I13" s="202">
        <v>2.7</v>
      </c>
      <c r="J13" s="202">
        <v>2.7</v>
      </c>
      <c r="K13" s="202">
        <v>2.7</v>
      </c>
      <c r="L13" s="202">
        <v>2.7</v>
      </c>
      <c r="M13" s="202">
        <v>2.7</v>
      </c>
      <c r="N13" s="202">
        <v>2.71</v>
      </c>
      <c r="O13" s="202">
        <v>2.71</v>
      </c>
      <c r="P13" s="202">
        <v>2.71</v>
      </c>
      <c r="Q13" s="202">
        <v>2.9</v>
      </c>
      <c r="R13" s="202">
        <v>3</v>
      </c>
      <c r="S13" s="202">
        <v>2.2000000000000002</v>
      </c>
      <c r="T13" s="202">
        <v>2.09</v>
      </c>
      <c r="U13" s="202">
        <v>2.16</v>
      </c>
      <c r="V13" s="202">
        <v>2.29</v>
      </c>
      <c r="W13" s="202">
        <v>2.29</v>
      </c>
      <c r="X13" s="202">
        <v>2.29</v>
      </c>
      <c r="Y13" s="202">
        <v>2.2999999999999998</v>
      </c>
      <c r="Z13" s="202">
        <v>2.2999999999999998</v>
      </c>
      <c r="AA13" s="202">
        <v>2.33</v>
      </c>
      <c r="AB13" s="202">
        <v>2.33</v>
      </c>
      <c r="AC13" s="202">
        <v>2.33</v>
      </c>
      <c r="AD13" s="202">
        <v>2.33</v>
      </c>
      <c r="AE13" s="202">
        <v>2.36</v>
      </c>
      <c r="AF13" s="202">
        <v>2.383</v>
      </c>
      <c r="AG13" s="202">
        <v>2.42</v>
      </c>
      <c r="AH13" s="202">
        <v>2.4500000000000002</v>
      </c>
      <c r="AI13" s="202">
        <v>2.4700000000000002</v>
      </c>
      <c r="AJ13" s="202">
        <v>2.5</v>
      </c>
      <c r="AK13" s="202">
        <v>2.5350000000000001</v>
      </c>
      <c r="AL13" s="202">
        <v>2.5499999999999998</v>
      </c>
      <c r="AM13" s="202">
        <v>2.58</v>
      </c>
      <c r="AN13" s="202">
        <v>2.61</v>
      </c>
      <c r="AO13" s="202">
        <v>2.64</v>
      </c>
      <c r="AP13" s="202">
        <v>2.66</v>
      </c>
      <c r="AQ13" s="202">
        <v>2.6946539999999999</v>
      </c>
      <c r="AR13" s="202">
        <v>2.72</v>
      </c>
      <c r="AS13" s="202">
        <v>2.77</v>
      </c>
      <c r="AT13" s="202">
        <v>2.81</v>
      </c>
      <c r="AU13" s="202">
        <v>2.82</v>
      </c>
      <c r="AV13" s="202">
        <v>2.8</v>
      </c>
      <c r="AW13" s="202">
        <v>2.7</v>
      </c>
      <c r="AX13" s="202">
        <v>2.65</v>
      </c>
      <c r="AY13" s="202">
        <v>2.7</v>
      </c>
      <c r="AZ13" s="202">
        <v>2.68</v>
      </c>
      <c r="BA13" s="202">
        <v>2.67</v>
      </c>
      <c r="BB13" s="297" t="s">
        <v>1434</v>
      </c>
      <c r="BC13" s="297" t="s">
        <v>1434</v>
      </c>
      <c r="BD13" s="297" t="s">
        <v>1434</v>
      </c>
      <c r="BE13" s="297" t="s">
        <v>1434</v>
      </c>
      <c r="BF13" s="297" t="s">
        <v>1434</v>
      </c>
      <c r="BG13" s="297" t="s">
        <v>1434</v>
      </c>
      <c r="BH13" s="297" t="s">
        <v>1434</v>
      </c>
      <c r="BI13" s="297" t="s">
        <v>1434</v>
      </c>
      <c r="BJ13" s="297" t="s">
        <v>1434</v>
      </c>
      <c r="BK13" s="297" t="s">
        <v>1434</v>
      </c>
      <c r="BL13" s="297" t="s">
        <v>1434</v>
      </c>
      <c r="BM13" s="297" t="s">
        <v>1434</v>
      </c>
      <c r="BN13" s="297" t="s">
        <v>1434</v>
      </c>
      <c r="BO13" s="297" t="s">
        <v>1434</v>
      </c>
      <c r="BP13" s="297" t="s">
        <v>1434</v>
      </c>
      <c r="BQ13" s="297" t="s">
        <v>1434</v>
      </c>
      <c r="BR13" s="297" t="s">
        <v>1434</v>
      </c>
      <c r="BS13" s="297" t="s">
        <v>1434</v>
      </c>
      <c r="BT13" s="297" t="s">
        <v>1434</v>
      </c>
      <c r="BU13" s="297" t="s">
        <v>1434</v>
      </c>
      <c r="BV13" s="297" t="s">
        <v>1434</v>
      </c>
      <c r="BW13" s="367"/>
    </row>
    <row r="14" spans="1:75" ht="11.15" customHeight="1" x14ac:dyDescent="0.25">
      <c r="A14" s="127" t="s">
        <v>316</v>
      </c>
      <c r="B14" s="135" t="s">
        <v>307</v>
      </c>
      <c r="C14" s="202">
        <v>0.83</v>
      </c>
      <c r="D14" s="202">
        <v>0.86</v>
      </c>
      <c r="E14" s="202">
        <v>1.0900000000000001</v>
      </c>
      <c r="F14" s="202">
        <v>1.17</v>
      </c>
      <c r="G14" s="202">
        <v>1.1599999999999999</v>
      </c>
      <c r="H14" s="202">
        <v>1.1000000000000001</v>
      </c>
      <c r="I14" s="202">
        <v>1.125</v>
      </c>
      <c r="J14" s="202">
        <v>1.085</v>
      </c>
      <c r="K14" s="202">
        <v>1.18</v>
      </c>
      <c r="L14" s="202">
        <v>1.17</v>
      </c>
      <c r="M14" s="202">
        <v>1.19</v>
      </c>
      <c r="N14" s="202">
        <v>1.1499999999999999</v>
      </c>
      <c r="O14" s="202">
        <v>0.78</v>
      </c>
      <c r="P14" s="202">
        <v>0.15</v>
      </c>
      <c r="Q14" s="202">
        <v>0.1</v>
      </c>
      <c r="R14" s="202">
        <v>8.5000000000000006E-2</v>
      </c>
      <c r="S14" s="202">
        <v>0.08</v>
      </c>
      <c r="T14" s="202">
        <v>0.08</v>
      </c>
      <c r="U14" s="202">
        <v>0.105</v>
      </c>
      <c r="V14" s="202">
        <v>0.09</v>
      </c>
      <c r="W14" s="202">
        <v>0.13</v>
      </c>
      <c r="X14" s="202">
        <v>0.44</v>
      </c>
      <c r="Y14" s="202">
        <v>1.08</v>
      </c>
      <c r="Z14" s="202">
        <v>1.24</v>
      </c>
      <c r="AA14" s="202">
        <v>1.1499999999999999</v>
      </c>
      <c r="AB14" s="202">
        <v>1.19</v>
      </c>
      <c r="AC14" s="202">
        <v>1.21</v>
      </c>
      <c r="AD14" s="202">
        <v>1.1399999999999999</v>
      </c>
      <c r="AE14" s="202">
        <v>1.17</v>
      </c>
      <c r="AF14" s="202">
        <v>1.18</v>
      </c>
      <c r="AG14" s="202">
        <v>1.19</v>
      </c>
      <c r="AH14" s="202">
        <v>1.18</v>
      </c>
      <c r="AI14" s="202">
        <v>1.1599999999999999</v>
      </c>
      <c r="AJ14" s="202">
        <v>1.1599999999999999</v>
      </c>
      <c r="AK14" s="202">
        <v>1.1399999999999999</v>
      </c>
      <c r="AL14" s="202">
        <v>1.05</v>
      </c>
      <c r="AM14" s="202">
        <v>0.98</v>
      </c>
      <c r="AN14" s="202">
        <v>1.1299999999999999</v>
      </c>
      <c r="AO14" s="202">
        <v>1.08</v>
      </c>
      <c r="AP14" s="202">
        <v>0.91</v>
      </c>
      <c r="AQ14" s="202">
        <v>0.73</v>
      </c>
      <c r="AR14" s="202">
        <v>0.65</v>
      </c>
      <c r="AS14" s="202">
        <v>0.6</v>
      </c>
      <c r="AT14" s="202">
        <v>1.1200000000000001</v>
      </c>
      <c r="AU14" s="202">
        <v>1.1499999999999999</v>
      </c>
      <c r="AV14" s="202">
        <v>1.1599999999999999</v>
      </c>
      <c r="AW14" s="202">
        <v>1.1100000000000001</v>
      </c>
      <c r="AX14" s="202">
        <v>1.1499999999999999</v>
      </c>
      <c r="AY14" s="202">
        <v>1.1299999999999999</v>
      </c>
      <c r="AZ14" s="202">
        <v>1.1599999999999999</v>
      </c>
      <c r="BA14" s="202">
        <v>1.1499999999999999</v>
      </c>
      <c r="BB14" s="297" t="s">
        <v>1434</v>
      </c>
      <c r="BC14" s="297" t="s">
        <v>1434</v>
      </c>
      <c r="BD14" s="297" t="s">
        <v>1434</v>
      </c>
      <c r="BE14" s="297" t="s">
        <v>1434</v>
      </c>
      <c r="BF14" s="297" t="s">
        <v>1434</v>
      </c>
      <c r="BG14" s="297" t="s">
        <v>1434</v>
      </c>
      <c r="BH14" s="297" t="s">
        <v>1434</v>
      </c>
      <c r="BI14" s="297" t="s">
        <v>1434</v>
      </c>
      <c r="BJ14" s="297" t="s">
        <v>1434</v>
      </c>
      <c r="BK14" s="297" t="s">
        <v>1434</v>
      </c>
      <c r="BL14" s="297" t="s">
        <v>1434</v>
      </c>
      <c r="BM14" s="297" t="s">
        <v>1434</v>
      </c>
      <c r="BN14" s="297" t="s">
        <v>1434</v>
      </c>
      <c r="BO14" s="297" t="s">
        <v>1434</v>
      </c>
      <c r="BP14" s="297" t="s">
        <v>1434</v>
      </c>
      <c r="BQ14" s="297" t="s">
        <v>1434</v>
      </c>
      <c r="BR14" s="297" t="s">
        <v>1434</v>
      </c>
      <c r="BS14" s="297" t="s">
        <v>1434</v>
      </c>
      <c r="BT14" s="297" t="s">
        <v>1434</v>
      </c>
      <c r="BU14" s="297" t="s">
        <v>1434</v>
      </c>
      <c r="BV14" s="297" t="s">
        <v>1434</v>
      </c>
      <c r="BW14" s="367"/>
    </row>
    <row r="15" spans="1:75" ht="11.15" customHeight="1" x14ac:dyDescent="0.25">
      <c r="A15" s="127" t="s">
        <v>317</v>
      </c>
      <c r="B15" s="135" t="s">
        <v>308</v>
      </c>
      <c r="C15" s="202">
        <v>1.55</v>
      </c>
      <c r="D15" s="202">
        <v>1.58</v>
      </c>
      <c r="E15" s="202">
        <v>1.61</v>
      </c>
      <c r="F15" s="202">
        <v>1.68</v>
      </c>
      <c r="G15" s="202">
        <v>1.58</v>
      </c>
      <c r="H15" s="202">
        <v>1.7</v>
      </c>
      <c r="I15" s="202">
        <v>1.67</v>
      </c>
      <c r="J15" s="202">
        <v>1.75</v>
      </c>
      <c r="K15" s="202">
        <v>1.7</v>
      </c>
      <c r="L15" s="202">
        <v>1.68</v>
      </c>
      <c r="M15" s="202">
        <v>1.67</v>
      </c>
      <c r="N15" s="202">
        <v>1.65</v>
      </c>
      <c r="O15" s="202">
        <v>1.75</v>
      </c>
      <c r="P15" s="202">
        <v>1.72</v>
      </c>
      <c r="Q15" s="202">
        <v>1.7</v>
      </c>
      <c r="R15" s="202">
        <v>1.65</v>
      </c>
      <c r="S15" s="202">
        <v>1.57</v>
      </c>
      <c r="T15" s="202">
        <v>1.42</v>
      </c>
      <c r="U15" s="202">
        <v>1.4</v>
      </c>
      <c r="V15" s="202">
        <v>1.45</v>
      </c>
      <c r="W15" s="202">
        <v>1.47</v>
      </c>
      <c r="X15" s="202">
        <v>1.52</v>
      </c>
      <c r="Y15" s="202">
        <v>1.45</v>
      </c>
      <c r="Z15" s="202">
        <v>1.35</v>
      </c>
      <c r="AA15" s="202">
        <v>1.22</v>
      </c>
      <c r="AB15" s="202">
        <v>1.36</v>
      </c>
      <c r="AC15" s="202">
        <v>1.35</v>
      </c>
      <c r="AD15" s="202">
        <v>1.3</v>
      </c>
      <c r="AE15" s="202">
        <v>1.34</v>
      </c>
      <c r="AF15" s="202">
        <v>1.31</v>
      </c>
      <c r="AG15" s="202">
        <v>1.34</v>
      </c>
      <c r="AH15" s="202">
        <v>1.17</v>
      </c>
      <c r="AI15" s="202">
        <v>1.32</v>
      </c>
      <c r="AJ15" s="202">
        <v>1.28</v>
      </c>
      <c r="AK15" s="202">
        <v>1.35</v>
      </c>
      <c r="AL15" s="202">
        <v>1.29</v>
      </c>
      <c r="AM15" s="202">
        <v>1.28</v>
      </c>
      <c r="AN15" s="202">
        <v>1.33</v>
      </c>
      <c r="AO15" s="202">
        <v>1.22</v>
      </c>
      <c r="AP15" s="202">
        <v>1.2</v>
      </c>
      <c r="AQ15" s="202">
        <v>1.05</v>
      </c>
      <c r="AR15" s="202">
        <v>1.07</v>
      </c>
      <c r="AS15" s="202">
        <v>1.02</v>
      </c>
      <c r="AT15" s="202">
        <v>0.92</v>
      </c>
      <c r="AU15" s="202">
        <v>0.97</v>
      </c>
      <c r="AV15" s="202">
        <v>1</v>
      </c>
      <c r="AW15" s="202">
        <v>1.06</v>
      </c>
      <c r="AX15" s="202">
        <v>1.1399999999999999</v>
      </c>
      <c r="AY15" s="202">
        <v>1.2</v>
      </c>
      <c r="AZ15" s="202">
        <v>1.26</v>
      </c>
      <c r="BA15" s="202">
        <v>1.25</v>
      </c>
      <c r="BB15" s="297" t="s">
        <v>1434</v>
      </c>
      <c r="BC15" s="297" t="s">
        <v>1434</v>
      </c>
      <c r="BD15" s="297" t="s">
        <v>1434</v>
      </c>
      <c r="BE15" s="297" t="s">
        <v>1434</v>
      </c>
      <c r="BF15" s="297" t="s">
        <v>1434</v>
      </c>
      <c r="BG15" s="297" t="s">
        <v>1434</v>
      </c>
      <c r="BH15" s="297" t="s">
        <v>1434</v>
      </c>
      <c r="BI15" s="297" t="s">
        <v>1434</v>
      </c>
      <c r="BJ15" s="297" t="s">
        <v>1434</v>
      </c>
      <c r="BK15" s="297" t="s">
        <v>1434</v>
      </c>
      <c r="BL15" s="297" t="s">
        <v>1434</v>
      </c>
      <c r="BM15" s="297" t="s">
        <v>1434</v>
      </c>
      <c r="BN15" s="297" t="s">
        <v>1434</v>
      </c>
      <c r="BO15" s="297" t="s">
        <v>1434</v>
      </c>
      <c r="BP15" s="297" t="s">
        <v>1434</v>
      </c>
      <c r="BQ15" s="297" t="s">
        <v>1434</v>
      </c>
      <c r="BR15" s="297" t="s">
        <v>1434</v>
      </c>
      <c r="BS15" s="297" t="s">
        <v>1434</v>
      </c>
      <c r="BT15" s="297" t="s">
        <v>1434</v>
      </c>
      <c r="BU15" s="297" t="s">
        <v>1434</v>
      </c>
      <c r="BV15" s="297" t="s">
        <v>1434</v>
      </c>
      <c r="BW15" s="367"/>
    </row>
    <row r="16" spans="1:75" ht="11.15" customHeight="1" x14ac:dyDescent="0.25">
      <c r="A16" s="127" t="s">
        <v>318</v>
      </c>
      <c r="B16" s="135" t="s">
        <v>309</v>
      </c>
      <c r="C16" s="202">
        <v>10.050000000000001</v>
      </c>
      <c r="D16" s="202">
        <v>10.1</v>
      </c>
      <c r="E16" s="202">
        <v>9.85</v>
      </c>
      <c r="F16" s="202">
        <v>9.85</v>
      </c>
      <c r="G16" s="202">
        <v>9.9</v>
      </c>
      <c r="H16" s="202">
        <v>10</v>
      </c>
      <c r="I16" s="202">
        <v>9.75</v>
      </c>
      <c r="J16" s="202">
        <v>9.85</v>
      </c>
      <c r="K16" s="202">
        <v>8.5</v>
      </c>
      <c r="L16" s="202">
        <v>9.85</v>
      </c>
      <c r="M16" s="202">
        <v>9.9</v>
      </c>
      <c r="N16" s="202">
        <v>9.75</v>
      </c>
      <c r="O16" s="202">
        <v>9.85</v>
      </c>
      <c r="P16" s="202">
        <v>9.75</v>
      </c>
      <c r="Q16" s="202">
        <v>9.8000000000000007</v>
      </c>
      <c r="R16" s="202">
        <v>11.6</v>
      </c>
      <c r="S16" s="202">
        <v>8.5500000000000007</v>
      </c>
      <c r="T16" s="202">
        <v>7.7</v>
      </c>
      <c r="U16" s="202">
        <v>8.4</v>
      </c>
      <c r="V16" s="202">
        <v>8.9</v>
      </c>
      <c r="W16" s="202">
        <v>9.01</v>
      </c>
      <c r="X16" s="202">
        <v>9.01</v>
      </c>
      <c r="Y16" s="202">
        <v>9.01</v>
      </c>
      <c r="Z16" s="202">
        <v>9.01</v>
      </c>
      <c r="AA16" s="202">
        <v>9.1</v>
      </c>
      <c r="AB16" s="202">
        <v>8.1999999999999993</v>
      </c>
      <c r="AC16" s="202">
        <v>8.15</v>
      </c>
      <c r="AD16" s="202">
        <v>8.15</v>
      </c>
      <c r="AE16" s="202">
        <v>8.4819999999999993</v>
      </c>
      <c r="AF16" s="202">
        <v>8.9469999999999992</v>
      </c>
      <c r="AG16" s="202">
        <v>9.4499999999999993</v>
      </c>
      <c r="AH16" s="202">
        <v>9.5500000000000007</v>
      </c>
      <c r="AI16" s="202">
        <v>9.65</v>
      </c>
      <c r="AJ16" s="202">
        <v>9.8000000000000007</v>
      </c>
      <c r="AK16" s="202">
        <v>9.9</v>
      </c>
      <c r="AL16" s="202">
        <v>9.9</v>
      </c>
      <c r="AM16" s="202">
        <v>10</v>
      </c>
      <c r="AN16" s="202">
        <v>10.25</v>
      </c>
      <c r="AO16" s="202">
        <v>10</v>
      </c>
      <c r="AP16" s="202">
        <v>10.3</v>
      </c>
      <c r="AQ16" s="202">
        <v>10.25</v>
      </c>
      <c r="AR16" s="202">
        <v>10.35</v>
      </c>
      <c r="AS16" s="202">
        <v>10.6</v>
      </c>
      <c r="AT16" s="202">
        <v>10.95</v>
      </c>
      <c r="AU16" s="202">
        <v>11</v>
      </c>
      <c r="AV16" s="202">
        <v>10.5</v>
      </c>
      <c r="AW16" s="202">
        <v>10.5</v>
      </c>
      <c r="AX16" s="202">
        <v>10.5</v>
      </c>
      <c r="AY16" s="202">
        <v>9.8000000000000007</v>
      </c>
      <c r="AZ16" s="202">
        <v>10</v>
      </c>
      <c r="BA16" s="202">
        <v>10.25</v>
      </c>
      <c r="BB16" s="297" t="s">
        <v>1434</v>
      </c>
      <c r="BC16" s="297" t="s">
        <v>1434</v>
      </c>
      <c r="BD16" s="297" t="s">
        <v>1434</v>
      </c>
      <c r="BE16" s="297" t="s">
        <v>1434</v>
      </c>
      <c r="BF16" s="297" t="s">
        <v>1434</v>
      </c>
      <c r="BG16" s="297" t="s">
        <v>1434</v>
      </c>
      <c r="BH16" s="297" t="s">
        <v>1434</v>
      </c>
      <c r="BI16" s="297" t="s">
        <v>1434</v>
      </c>
      <c r="BJ16" s="297" t="s">
        <v>1434</v>
      </c>
      <c r="BK16" s="297" t="s">
        <v>1434</v>
      </c>
      <c r="BL16" s="297" t="s">
        <v>1434</v>
      </c>
      <c r="BM16" s="297" t="s">
        <v>1434</v>
      </c>
      <c r="BN16" s="297" t="s">
        <v>1434</v>
      </c>
      <c r="BO16" s="297" t="s">
        <v>1434</v>
      </c>
      <c r="BP16" s="297" t="s">
        <v>1434</v>
      </c>
      <c r="BQ16" s="297" t="s">
        <v>1434</v>
      </c>
      <c r="BR16" s="297" t="s">
        <v>1434</v>
      </c>
      <c r="BS16" s="297" t="s">
        <v>1434</v>
      </c>
      <c r="BT16" s="297" t="s">
        <v>1434</v>
      </c>
      <c r="BU16" s="297" t="s">
        <v>1434</v>
      </c>
      <c r="BV16" s="297" t="s">
        <v>1434</v>
      </c>
      <c r="BW16" s="367"/>
    </row>
    <row r="17" spans="1:75" ht="11.15" customHeight="1" x14ac:dyDescent="0.25">
      <c r="A17" s="127" t="s">
        <v>319</v>
      </c>
      <c r="B17" s="135" t="s">
        <v>310</v>
      </c>
      <c r="C17" s="202">
        <v>3.1</v>
      </c>
      <c r="D17" s="202">
        <v>3.15</v>
      </c>
      <c r="E17" s="202">
        <v>3.1</v>
      </c>
      <c r="F17" s="202">
        <v>3.1</v>
      </c>
      <c r="G17" s="202">
        <v>3.1</v>
      </c>
      <c r="H17" s="202">
        <v>3.15</v>
      </c>
      <c r="I17" s="202">
        <v>3.1</v>
      </c>
      <c r="J17" s="202">
        <v>3.15</v>
      </c>
      <c r="K17" s="202">
        <v>3.15</v>
      </c>
      <c r="L17" s="202">
        <v>3.2</v>
      </c>
      <c r="M17" s="202">
        <v>3.25</v>
      </c>
      <c r="N17" s="202">
        <v>3.15</v>
      </c>
      <c r="O17" s="202">
        <v>3.2</v>
      </c>
      <c r="P17" s="202">
        <v>3.2</v>
      </c>
      <c r="Q17" s="202">
        <v>3.5</v>
      </c>
      <c r="R17" s="202">
        <v>3.8</v>
      </c>
      <c r="S17" s="202">
        <v>2.5</v>
      </c>
      <c r="T17" s="202">
        <v>2.35</v>
      </c>
      <c r="U17" s="202">
        <v>2.4500000000000002</v>
      </c>
      <c r="V17" s="202">
        <v>2.7</v>
      </c>
      <c r="W17" s="202">
        <v>2.5</v>
      </c>
      <c r="X17" s="202">
        <v>2.42</v>
      </c>
      <c r="Y17" s="202">
        <v>2.5099999999999998</v>
      </c>
      <c r="Z17" s="202">
        <v>2.58</v>
      </c>
      <c r="AA17" s="202">
        <v>2.61</v>
      </c>
      <c r="AB17" s="202">
        <v>2.61</v>
      </c>
      <c r="AC17" s="202">
        <v>2.61</v>
      </c>
      <c r="AD17" s="202">
        <v>2.61</v>
      </c>
      <c r="AE17" s="202">
        <v>2.64</v>
      </c>
      <c r="AF17" s="202">
        <v>2.69</v>
      </c>
      <c r="AG17" s="202">
        <v>2.72</v>
      </c>
      <c r="AH17" s="202">
        <v>2.77</v>
      </c>
      <c r="AI17" s="202">
        <v>2.79</v>
      </c>
      <c r="AJ17" s="202">
        <v>2.83</v>
      </c>
      <c r="AK17" s="202">
        <v>2.85</v>
      </c>
      <c r="AL17" s="202">
        <v>2.9</v>
      </c>
      <c r="AM17" s="202">
        <v>2.91</v>
      </c>
      <c r="AN17" s="202">
        <v>2.9449999999999998</v>
      </c>
      <c r="AO17" s="202">
        <v>2.97</v>
      </c>
      <c r="AP17" s="202">
        <v>3.01</v>
      </c>
      <c r="AQ17" s="202">
        <v>3.04</v>
      </c>
      <c r="AR17" s="202">
        <v>3.08</v>
      </c>
      <c r="AS17" s="202">
        <v>3.13</v>
      </c>
      <c r="AT17" s="202">
        <v>3.18</v>
      </c>
      <c r="AU17" s="202">
        <v>3.19</v>
      </c>
      <c r="AV17" s="202">
        <v>3.18</v>
      </c>
      <c r="AW17" s="202">
        <v>3.05</v>
      </c>
      <c r="AX17" s="202">
        <v>3.05</v>
      </c>
      <c r="AY17" s="202">
        <v>3.06</v>
      </c>
      <c r="AZ17" s="202">
        <v>3.06</v>
      </c>
      <c r="BA17" s="202">
        <v>3.04</v>
      </c>
      <c r="BB17" s="297" t="s">
        <v>1434</v>
      </c>
      <c r="BC17" s="297" t="s">
        <v>1434</v>
      </c>
      <c r="BD17" s="297" t="s">
        <v>1434</v>
      </c>
      <c r="BE17" s="297" t="s">
        <v>1434</v>
      </c>
      <c r="BF17" s="297" t="s">
        <v>1434</v>
      </c>
      <c r="BG17" s="297" t="s">
        <v>1434</v>
      </c>
      <c r="BH17" s="297" t="s">
        <v>1434</v>
      </c>
      <c r="BI17" s="297" t="s">
        <v>1434</v>
      </c>
      <c r="BJ17" s="297" t="s">
        <v>1434</v>
      </c>
      <c r="BK17" s="297" t="s">
        <v>1434</v>
      </c>
      <c r="BL17" s="297" t="s">
        <v>1434</v>
      </c>
      <c r="BM17" s="297" t="s">
        <v>1434</v>
      </c>
      <c r="BN17" s="297" t="s">
        <v>1434</v>
      </c>
      <c r="BO17" s="297" t="s">
        <v>1434</v>
      </c>
      <c r="BP17" s="297" t="s">
        <v>1434</v>
      </c>
      <c r="BQ17" s="297" t="s">
        <v>1434</v>
      </c>
      <c r="BR17" s="297" t="s">
        <v>1434</v>
      </c>
      <c r="BS17" s="297" t="s">
        <v>1434</v>
      </c>
      <c r="BT17" s="297" t="s">
        <v>1434</v>
      </c>
      <c r="BU17" s="297" t="s">
        <v>1434</v>
      </c>
      <c r="BV17" s="297" t="s">
        <v>1434</v>
      </c>
      <c r="BW17" s="367"/>
    </row>
    <row r="18" spans="1:75" ht="11.15" customHeight="1" x14ac:dyDescent="0.25">
      <c r="A18" s="127" t="s">
        <v>320</v>
      </c>
      <c r="B18" s="135" t="s">
        <v>311</v>
      </c>
      <c r="C18" s="202">
        <v>1.216</v>
      </c>
      <c r="D18" s="202">
        <v>1.0860000000000001</v>
      </c>
      <c r="E18" s="202">
        <v>0.85</v>
      </c>
      <c r="F18" s="202">
        <v>0.83</v>
      </c>
      <c r="G18" s="202">
        <v>0.75</v>
      </c>
      <c r="H18" s="202">
        <v>0.8</v>
      </c>
      <c r="I18" s="202">
        <v>0.8</v>
      </c>
      <c r="J18" s="202">
        <v>0.75</v>
      </c>
      <c r="K18" s="202">
        <v>0.65</v>
      </c>
      <c r="L18" s="202">
        <v>0.65</v>
      </c>
      <c r="M18" s="202">
        <v>0.7</v>
      </c>
      <c r="N18" s="202">
        <v>0.85</v>
      </c>
      <c r="O18" s="202">
        <v>0.85</v>
      </c>
      <c r="P18" s="202">
        <v>0.8</v>
      </c>
      <c r="Q18" s="202">
        <v>0.65</v>
      </c>
      <c r="R18" s="202">
        <v>0.6</v>
      </c>
      <c r="S18" s="202">
        <v>0.52500000000000002</v>
      </c>
      <c r="T18" s="202">
        <v>0.38</v>
      </c>
      <c r="U18" s="202">
        <v>0.36</v>
      </c>
      <c r="V18" s="202">
        <v>0.36</v>
      </c>
      <c r="W18" s="202">
        <v>0.34</v>
      </c>
      <c r="X18" s="202">
        <v>0.38</v>
      </c>
      <c r="Y18" s="202">
        <v>0.4</v>
      </c>
      <c r="Z18" s="202">
        <v>0.41</v>
      </c>
      <c r="AA18" s="202">
        <v>0.5</v>
      </c>
      <c r="AB18" s="202">
        <v>0.54</v>
      </c>
      <c r="AC18" s="202">
        <v>0.53</v>
      </c>
      <c r="AD18" s="202">
        <v>0.49</v>
      </c>
      <c r="AE18" s="202">
        <v>0.53500000000000003</v>
      </c>
      <c r="AF18" s="202">
        <v>0.55000000000000004</v>
      </c>
      <c r="AG18" s="202">
        <v>0.54</v>
      </c>
      <c r="AH18" s="202">
        <v>0.53</v>
      </c>
      <c r="AI18" s="202">
        <v>0.53</v>
      </c>
      <c r="AJ18" s="202">
        <v>0.6</v>
      </c>
      <c r="AK18" s="202">
        <v>0.68</v>
      </c>
      <c r="AL18" s="202">
        <v>0.75</v>
      </c>
      <c r="AM18" s="202">
        <v>0.68</v>
      </c>
      <c r="AN18" s="202">
        <v>0.7</v>
      </c>
      <c r="AO18" s="202">
        <v>0.72499999999999998</v>
      </c>
      <c r="AP18" s="202">
        <v>0.75</v>
      </c>
      <c r="AQ18" s="202">
        <v>0.72</v>
      </c>
      <c r="AR18" s="202">
        <v>0.7</v>
      </c>
      <c r="AS18" s="202">
        <v>0.62</v>
      </c>
      <c r="AT18" s="202">
        <v>0.7</v>
      </c>
      <c r="AU18" s="202">
        <v>0.67</v>
      </c>
      <c r="AV18" s="202">
        <v>0.72</v>
      </c>
      <c r="AW18" s="202">
        <v>0.67</v>
      </c>
      <c r="AX18" s="202">
        <v>0.67</v>
      </c>
      <c r="AY18" s="202">
        <v>0.72</v>
      </c>
      <c r="AZ18" s="202">
        <v>0.69</v>
      </c>
      <c r="BA18" s="202">
        <v>0.7</v>
      </c>
      <c r="BB18" s="297" t="s">
        <v>1434</v>
      </c>
      <c r="BC18" s="297" t="s">
        <v>1434</v>
      </c>
      <c r="BD18" s="297" t="s">
        <v>1434</v>
      </c>
      <c r="BE18" s="297" t="s">
        <v>1434</v>
      </c>
      <c r="BF18" s="297" t="s">
        <v>1434</v>
      </c>
      <c r="BG18" s="297" t="s">
        <v>1434</v>
      </c>
      <c r="BH18" s="297" t="s">
        <v>1434</v>
      </c>
      <c r="BI18" s="297" t="s">
        <v>1434</v>
      </c>
      <c r="BJ18" s="297" t="s">
        <v>1434</v>
      </c>
      <c r="BK18" s="297" t="s">
        <v>1434</v>
      </c>
      <c r="BL18" s="297" t="s">
        <v>1434</v>
      </c>
      <c r="BM18" s="297" t="s">
        <v>1434</v>
      </c>
      <c r="BN18" s="297" t="s">
        <v>1434</v>
      </c>
      <c r="BO18" s="297" t="s">
        <v>1434</v>
      </c>
      <c r="BP18" s="297" t="s">
        <v>1434</v>
      </c>
      <c r="BQ18" s="297" t="s">
        <v>1434</v>
      </c>
      <c r="BR18" s="297" t="s">
        <v>1434</v>
      </c>
      <c r="BS18" s="297" t="s">
        <v>1434</v>
      </c>
      <c r="BT18" s="297" t="s">
        <v>1434</v>
      </c>
      <c r="BU18" s="297" t="s">
        <v>1434</v>
      </c>
      <c r="BV18" s="297" t="s">
        <v>1434</v>
      </c>
      <c r="BW18" s="367"/>
    </row>
    <row r="19" spans="1:75" ht="11.15" customHeight="1" x14ac:dyDescent="0.25">
      <c r="A19" s="127" t="s">
        <v>290</v>
      </c>
      <c r="B19" s="135" t="s">
        <v>79</v>
      </c>
      <c r="C19" s="202">
        <v>30.106000000000002</v>
      </c>
      <c r="D19" s="202">
        <v>30.091000000000001</v>
      </c>
      <c r="E19" s="202">
        <v>29.605</v>
      </c>
      <c r="F19" s="202">
        <v>29.655000000000001</v>
      </c>
      <c r="G19" s="202">
        <v>29.335000000000001</v>
      </c>
      <c r="H19" s="202">
        <v>29.425000000000001</v>
      </c>
      <c r="I19" s="202">
        <v>29.004999999999999</v>
      </c>
      <c r="J19" s="202">
        <v>29.245000000000001</v>
      </c>
      <c r="K19" s="202">
        <v>27.684999999999999</v>
      </c>
      <c r="L19" s="202">
        <v>29.145</v>
      </c>
      <c r="M19" s="202">
        <v>29.004586</v>
      </c>
      <c r="N19" s="202">
        <v>28.905000000000001</v>
      </c>
      <c r="O19" s="202">
        <v>28.67</v>
      </c>
      <c r="P19" s="202">
        <v>27.95</v>
      </c>
      <c r="Q19" s="202">
        <v>28.19</v>
      </c>
      <c r="R19" s="202">
        <v>30.175000000000001</v>
      </c>
      <c r="S19" s="202">
        <v>24.31</v>
      </c>
      <c r="T19" s="202">
        <v>22.35</v>
      </c>
      <c r="U19" s="202">
        <v>22.975000000000001</v>
      </c>
      <c r="V19" s="202">
        <v>23.94</v>
      </c>
      <c r="W19" s="202">
        <v>23.975000000000001</v>
      </c>
      <c r="X19" s="202">
        <v>24.32</v>
      </c>
      <c r="Y19" s="202">
        <v>25.07</v>
      </c>
      <c r="Z19" s="202">
        <v>25.254999999999999</v>
      </c>
      <c r="AA19" s="202">
        <v>25.305</v>
      </c>
      <c r="AB19" s="202">
        <v>24.875</v>
      </c>
      <c r="AC19" s="202">
        <v>25.024999999999999</v>
      </c>
      <c r="AD19" s="202">
        <v>24.995000000000001</v>
      </c>
      <c r="AE19" s="202">
        <v>25.462</v>
      </c>
      <c r="AF19" s="202">
        <v>26.015000000000001</v>
      </c>
      <c r="AG19" s="202">
        <v>26.72</v>
      </c>
      <c r="AH19" s="202">
        <v>26.704999999999998</v>
      </c>
      <c r="AI19" s="202">
        <v>27.105</v>
      </c>
      <c r="AJ19" s="202">
        <v>27.375</v>
      </c>
      <c r="AK19" s="202">
        <v>27.754999999999999</v>
      </c>
      <c r="AL19" s="202">
        <v>27.87</v>
      </c>
      <c r="AM19" s="202">
        <v>27.82</v>
      </c>
      <c r="AN19" s="202">
        <v>28.574999999999999</v>
      </c>
      <c r="AO19" s="202">
        <v>28.215</v>
      </c>
      <c r="AP19" s="202">
        <v>28.59</v>
      </c>
      <c r="AQ19" s="202">
        <v>28.104654</v>
      </c>
      <c r="AR19" s="202">
        <v>28.3</v>
      </c>
      <c r="AS19" s="202">
        <v>28.52</v>
      </c>
      <c r="AT19" s="202">
        <v>29.53</v>
      </c>
      <c r="AU19" s="202">
        <v>29.65</v>
      </c>
      <c r="AV19" s="202">
        <v>29.195</v>
      </c>
      <c r="AW19" s="202">
        <v>28.73</v>
      </c>
      <c r="AX19" s="202">
        <v>28.82</v>
      </c>
      <c r="AY19" s="202">
        <v>28.265000000000001</v>
      </c>
      <c r="AZ19" s="202">
        <v>28.53</v>
      </c>
      <c r="BA19" s="202">
        <v>28.565000000000001</v>
      </c>
      <c r="BB19" s="297">
        <v>28.466999999999999</v>
      </c>
      <c r="BC19" s="297">
        <v>28.146000000000001</v>
      </c>
      <c r="BD19" s="297">
        <v>28.285</v>
      </c>
      <c r="BE19" s="297">
        <v>28.247</v>
      </c>
      <c r="BF19" s="297">
        <v>28.286000000000001</v>
      </c>
      <c r="BG19" s="297">
        <v>28.286000000000001</v>
      </c>
      <c r="BH19" s="297">
        <v>28.11</v>
      </c>
      <c r="BI19" s="297">
        <v>28.009</v>
      </c>
      <c r="BJ19" s="297">
        <v>28.007999999999999</v>
      </c>
      <c r="BK19" s="297">
        <v>29.100999999999999</v>
      </c>
      <c r="BL19" s="297">
        <v>29.09</v>
      </c>
      <c r="BM19" s="297">
        <v>29.18</v>
      </c>
      <c r="BN19" s="297">
        <v>29.219000000000001</v>
      </c>
      <c r="BO19" s="297">
        <v>29.257999999999999</v>
      </c>
      <c r="BP19" s="297">
        <v>29.347000000000001</v>
      </c>
      <c r="BQ19" s="297">
        <v>29.334</v>
      </c>
      <c r="BR19" s="297">
        <v>29.323</v>
      </c>
      <c r="BS19" s="297">
        <v>29.312999999999999</v>
      </c>
      <c r="BT19" s="297">
        <v>29.202000000000002</v>
      </c>
      <c r="BU19" s="297">
        <v>28.991</v>
      </c>
      <c r="BV19" s="297">
        <v>28.88</v>
      </c>
      <c r="BW19" s="367"/>
    </row>
    <row r="20" spans="1:75" ht="11.15" customHeight="1" x14ac:dyDescent="0.2">
      <c r="C20" s="360"/>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365"/>
      <c r="BC20" s="365"/>
      <c r="BD20" s="365"/>
      <c r="BE20" s="365"/>
      <c r="BF20" s="365"/>
      <c r="BG20" s="365"/>
      <c r="BH20" s="365"/>
      <c r="BI20" s="365"/>
      <c r="BJ20" s="365"/>
      <c r="BK20" s="365"/>
      <c r="BL20" s="365"/>
      <c r="BM20" s="365"/>
      <c r="BN20" s="365"/>
      <c r="BO20" s="365"/>
      <c r="BP20" s="365"/>
      <c r="BQ20" s="365"/>
      <c r="BR20" s="365"/>
      <c r="BS20" s="365"/>
      <c r="BT20" s="365"/>
      <c r="BU20" s="365"/>
      <c r="BV20" s="365"/>
      <c r="BW20" s="367"/>
    </row>
    <row r="21" spans="1:75" ht="11.15" customHeight="1" x14ac:dyDescent="0.25">
      <c r="A21" s="127" t="s">
        <v>360</v>
      </c>
      <c r="B21" s="134" t="s">
        <v>970</v>
      </c>
      <c r="C21" s="202">
        <v>5.338386388</v>
      </c>
      <c r="D21" s="202">
        <v>5.3449057255000003</v>
      </c>
      <c r="E21" s="202">
        <v>5.3809038984999997</v>
      </c>
      <c r="F21" s="202">
        <v>5.3902071961000004</v>
      </c>
      <c r="G21" s="202">
        <v>5.3739942280999999</v>
      </c>
      <c r="H21" s="202">
        <v>5.3726354953</v>
      </c>
      <c r="I21" s="202">
        <v>5.3658350881999999</v>
      </c>
      <c r="J21" s="202">
        <v>5.3514304044000003</v>
      </c>
      <c r="K21" s="202">
        <v>5.3124199303999999</v>
      </c>
      <c r="L21" s="202">
        <v>5.2713858673000002</v>
      </c>
      <c r="M21" s="202">
        <v>5.2796606609000003</v>
      </c>
      <c r="N21" s="202">
        <v>5.3050773374000002</v>
      </c>
      <c r="O21" s="202">
        <v>5.1282112971</v>
      </c>
      <c r="P21" s="202">
        <v>5.0986334880999999</v>
      </c>
      <c r="Q21" s="202">
        <v>5.0671861823000004</v>
      </c>
      <c r="R21" s="202">
        <v>5.0960327016000004</v>
      </c>
      <c r="S21" s="202">
        <v>5.0174187713</v>
      </c>
      <c r="T21" s="202">
        <v>5.0227210002999998</v>
      </c>
      <c r="U21" s="202">
        <v>5.0339790612000002</v>
      </c>
      <c r="V21" s="202">
        <v>5.0729653361000002</v>
      </c>
      <c r="W21" s="202">
        <v>5.1558536939000001</v>
      </c>
      <c r="X21" s="202">
        <v>5.1392828150999996</v>
      </c>
      <c r="Y21" s="202">
        <v>5.1642449644999999</v>
      </c>
      <c r="Z21" s="202">
        <v>5.1766871983999998</v>
      </c>
      <c r="AA21" s="202">
        <v>5.2945099918</v>
      </c>
      <c r="AB21" s="202">
        <v>5.2401581888999997</v>
      </c>
      <c r="AC21" s="202">
        <v>5.2569250823000004</v>
      </c>
      <c r="AD21" s="202">
        <v>5.3669592348000004</v>
      </c>
      <c r="AE21" s="202">
        <v>5.3980350282999998</v>
      </c>
      <c r="AF21" s="202">
        <v>5.3980760667999999</v>
      </c>
      <c r="AG21" s="202">
        <v>5.4340760668000003</v>
      </c>
      <c r="AH21" s="202">
        <v>5.4436923936000001</v>
      </c>
      <c r="AI21" s="202">
        <v>5.4504564310000001</v>
      </c>
      <c r="AJ21" s="202">
        <v>5.4597204684999996</v>
      </c>
      <c r="AK21" s="202">
        <v>5.3742598256000003</v>
      </c>
      <c r="AL21" s="202">
        <v>5.4797878940000002</v>
      </c>
      <c r="AM21" s="202">
        <v>5.6217995945999997</v>
      </c>
      <c r="AN21" s="202">
        <v>5.5349177997999996</v>
      </c>
      <c r="AO21" s="202">
        <v>5.5089234011999997</v>
      </c>
      <c r="AP21" s="202">
        <v>5.428289629</v>
      </c>
      <c r="AQ21" s="202">
        <v>5.4241672973000004</v>
      </c>
      <c r="AR21" s="202">
        <v>5.4438676960999999</v>
      </c>
      <c r="AS21" s="202">
        <v>5.4758851686999996</v>
      </c>
      <c r="AT21" s="202">
        <v>5.496937</v>
      </c>
      <c r="AU21" s="202">
        <v>5.4620172996000003</v>
      </c>
      <c r="AV21" s="202">
        <v>5.4490727961000003</v>
      </c>
      <c r="AW21" s="202">
        <v>5.5129665912999997</v>
      </c>
      <c r="AX21" s="202">
        <v>5.5915042622</v>
      </c>
      <c r="AY21" s="202">
        <v>5.5536513282</v>
      </c>
      <c r="AZ21" s="202">
        <v>5.4680048534000001</v>
      </c>
      <c r="BA21" s="202">
        <v>5.4417223318000003</v>
      </c>
      <c r="BB21" s="297">
        <v>5.3608925249999997</v>
      </c>
      <c r="BC21" s="297">
        <v>5.3522564278999996</v>
      </c>
      <c r="BD21" s="297">
        <v>5.3679847474000004</v>
      </c>
      <c r="BE21" s="297">
        <v>5.3951779933999999</v>
      </c>
      <c r="BF21" s="297">
        <v>5.4161706934999998</v>
      </c>
      <c r="BG21" s="297">
        <v>5.3814482412000002</v>
      </c>
      <c r="BH21" s="297">
        <v>5.3679754178000003</v>
      </c>
      <c r="BI21" s="297">
        <v>5.4323111381000002</v>
      </c>
      <c r="BJ21" s="297">
        <v>5.5100812198</v>
      </c>
      <c r="BK21" s="297">
        <v>5.5948657326999998</v>
      </c>
      <c r="BL21" s="297">
        <v>5.5091173202999997</v>
      </c>
      <c r="BM21" s="297">
        <v>5.4825810495000002</v>
      </c>
      <c r="BN21" s="297">
        <v>5.4017621448000002</v>
      </c>
      <c r="BO21" s="297">
        <v>5.3930846941999997</v>
      </c>
      <c r="BP21" s="297">
        <v>5.4087477745000001</v>
      </c>
      <c r="BQ21" s="297">
        <v>5.4360204031999997</v>
      </c>
      <c r="BR21" s="297">
        <v>5.4570030809999999</v>
      </c>
      <c r="BS21" s="297">
        <v>5.4222979902999997</v>
      </c>
      <c r="BT21" s="297">
        <v>5.4087822396999998</v>
      </c>
      <c r="BU21" s="297">
        <v>5.4730888855000002</v>
      </c>
      <c r="BV21" s="297">
        <v>5.5509202733</v>
      </c>
      <c r="BW21" s="367"/>
    </row>
    <row r="22" spans="1:75" ht="11.15" customHeight="1" x14ac:dyDescent="0.2">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365"/>
      <c r="BC22" s="365"/>
      <c r="BD22" s="365"/>
      <c r="BE22" s="365"/>
      <c r="BF22" s="365"/>
      <c r="BG22" s="365"/>
      <c r="BH22" s="365"/>
      <c r="BI22" s="365"/>
      <c r="BJ22" s="365"/>
      <c r="BK22" s="365"/>
      <c r="BL22" s="365"/>
      <c r="BM22" s="365"/>
      <c r="BN22" s="365"/>
      <c r="BO22" s="365"/>
      <c r="BP22" s="365"/>
      <c r="BQ22" s="365"/>
      <c r="BR22" s="365"/>
      <c r="BS22" s="365"/>
      <c r="BT22" s="365"/>
      <c r="BU22" s="365"/>
      <c r="BV22" s="365"/>
      <c r="BW22" s="367"/>
    </row>
    <row r="23" spans="1:75" ht="11.15" customHeight="1" x14ac:dyDescent="0.25">
      <c r="A23" s="127" t="s">
        <v>289</v>
      </c>
      <c r="B23" s="134" t="s">
        <v>1306</v>
      </c>
      <c r="C23" s="202">
        <v>35.444386387999998</v>
      </c>
      <c r="D23" s="202">
        <v>35.435905726000001</v>
      </c>
      <c r="E23" s="202">
        <v>34.985903899</v>
      </c>
      <c r="F23" s="202">
        <v>35.045207196</v>
      </c>
      <c r="G23" s="202">
        <v>34.708994228000002</v>
      </c>
      <c r="H23" s="202">
        <v>34.797635495000002</v>
      </c>
      <c r="I23" s="202">
        <v>34.370835088</v>
      </c>
      <c r="J23" s="202">
        <v>34.596430404000003</v>
      </c>
      <c r="K23" s="202">
        <v>32.99741993</v>
      </c>
      <c r="L23" s="202">
        <v>34.416385867000002</v>
      </c>
      <c r="M23" s="202">
        <v>34.284246660999997</v>
      </c>
      <c r="N23" s="202">
        <v>34.210077337000001</v>
      </c>
      <c r="O23" s="202">
        <v>33.798211297000002</v>
      </c>
      <c r="P23" s="202">
        <v>33.048633488</v>
      </c>
      <c r="Q23" s="202">
        <v>33.257186181999998</v>
      </c>
      <c r="R23" s="202">
        <v>35.271032701999999</v>
      </c>
      <c r="S23" s="202">
        <v>29.327418771000001</v>
      </c>
      <c r="T23" s="202">
        <v>27.372720999999999</v>
      </c>
      <c r="U23" s="202">
        <v>28.008979061000002</v>
      </c>
      <c r="V23" s="202">
        <v>29.012965336000001</v>
      </c>
      <c r="W23" s="202">
        <v>29.130853693999999</v>
      </c>
      <c r="X23" s="202">
        <v>29.459282815000002</v>
      </c>
      <c r="Y23" s="202">
        <v>30.234244963999998</v>
      </c>
      <c r="Z23" s="202">
        <v>30.431687197999999</v>
      </c>
      <c r="AA23" s="202">
        <v>30.599509992000002</v>
      </c>
      <c r="AB23" s="202">
        <v>30.115158188999999</v>
      </c>
      <c r="AC23" s="202">
        <v>30.281925082000001</v>
      </c>
      <c r="AD23" s="202">
        <v>30.361959235</v>
      </c>
      <c r="AE23" s="202">
        <v>30.860035027999999</v>
      </c>
      <c r="AF23" s="202">
        <v>31.413076066999999</v>
      </c>
      <c r="AG23" s="202">
        <v>32.154076066999998</v>
      </c>
      <c r="AH23" s="202">
        <v>32.148692394000001</v>
      </c>
      <c r="AI23" s="202">
        <v>32.555456431000003</v>
      </c>
      <c r="AJ23" s="202">
        <v>32.834720468</v>
      </c>
      <c r="AK23" s="202">
        <v>33.129259826000002</v>
      </c>
      <c r="AL23" s="202">
        <v>33.349787894000002</v>
      </c>
      <c r="AM23" s="202">
        <v>33.441799594999999</v>
      </c>
      <c r="AN23" s="202">
        <v>34.109917799999998</v>
      </c>
      <c r="AO23" s="202">
        <v>33.723923401</v>
      </c>
      <c r="AP23" s="202">
        <v>34.018289629000002</v>
      </c>
      <c r="AQ23" s="202">
        <v>33.528821297</v>
      </c>
      <c r="AR23" s="202">
        <v>33.743867696000002</v>
      </c>
      <c r="AS23" s="202">
        <v>33.995885168999997</v>
      </c>
      <c r="AT23" s="202">
        <v>35.026936999999997</v>
      </c>
      <c r="AU23" s="202">
        <v>35.112017299999998</v>
      </c>
      <c r="AV23" s="202">
        <v>34.644072796000003</v>
      </c>
      <c r="AW23" s="202">
        <v>34.242966590999998</v>
      </c>
      <c r="AX23" s="202">
        <v>34.411504262000001</v>
      </c>
      <c r="AY23" s="202">
        <v>33.818651328000001</v>
      </c>
      <c r="AZ23" s="202">
        <v>33.998004852999998</v>
      </c>
      <c r="BA23" s="202">
        <v>34.006722332000002</v>
      </c>
      <c r="BB23" s="297">
        <v>33.827892525000003</v>
      </c>
      <c r="BC23" s="297">
        <v>33.498256427999998</v>
      </c>
      <c r="BD23" s="297">
        <v>33.652984746999998</v>
      </c>
      <c r="BE23" s="297">
        <v>33.642177992999997</v>
      </c>
      <c r="BF23" s="297">
        <v>33.702170692999999</v>
      </c>
      <c r="BG23" s="297">
        <v>33.667448241000002</v>
      </c>
      <c r="BH23" s="297">
        <v>33.477975418</v>
      </c>
      <c r="BI23" s="297">
        <v>33.441311138000003</v>
      </c>
      <c r="BJ23" s="297">
        <v>33.518081219999999</v>
      </c>
      <c r="BK23" s="297">
        <v>34.695865732999998</v>
      </c>
      <c r="BL23" s="297">
        <v>34.599117319999998</v>
      </c>
      <c r="BM23" s="297">
        <v>34.66258105</v>
      </c>
      <c r="BN23" s="297">
        <v>34.620762145</v>
      </c>
      <c r="BO23" s="297">
        <v>34.651084693999998</v>
      </c>
      <c r="BP23" s="297">
        <v>34.755747775000003</v>
      </c>
      <c r="BQ23" s="297">
        <v>34.770020402999997</v>
      </c>
      <c r="BR23" s="297">
        <v>34.780003080999997</v>
      </c>
      <c r="BS23" s="297">
        <v>34.735297989999999</v>
      </c>
      <c r="BT23" s="297">
        <v>34.610782239999999</v>
      </c>
      <c r="BU23" s="297">
        <v>34.464088885000002</v>
      </c>
      <c r="BV23" s="297">
        <v>34.430920272999998</v>
      </c>
      <c r="BW23" s="367"/>
    </row>
    <row r="24" spans="1:75" ht="11.15" customHeight="1" x14ac:dyDescent="0.2">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365"/>
      <c r="BC24" s="365"/>
      <c r="BD24" s="365"/>
      <c r="BE24" s="365"/>
      <c r="BF24" s="365"/>
      <c r="BG24" s="365"/>
      <c r="BH24" s="365"/>
      <c r="BI24" s="365"/>
      <c r="BJ24" s="365"/>
      <c r="BK24" s="365"/>
      <c r="BL24" s="365"/>
      <c r="BM24" s="365"/>
      <c r="BN24" s="365"/>
      <c r="BO24" s="365"/>
      <c r="BP24" s="365"/>
      <c r="BQ24" s="365"/>
      <c r="BR24" s="365"/>
      <c r="BS24" s="365"/>
      <c r="BT24" s="365"/>
      <c r="BU24" s="365"/>
      <c r="BV24" s="365"/>
      <c r="BW24" s="367"/>
    </row>
    <row r="25" spans="1:75" ht="11.15" customHeight="1" x14ac:dyDescent="0.25">
      <c r="B25" s="204" t="s">
        <v>314</v>
      </c>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97"/>
      <c r="BC25" s="297"/>
      <c r="BD25" s="297"/>
      <c r="BE25" s="297"/>
      <c r="BF25" s="297"/>
      <c r="BG25" s="297"/>
      <c r="BH25" s="297"/>
      <c r="BI25" s="297"/>
      <c r="BJ25" s="297"/>
      <c r="BK25" s="297"/>
      <c r="BL25" s="297"/>
      <c r="BM25" s="297"/>
      <c r="BN25" s="297"/>
      <c r="BO25" s="297"/>
      <c r="BP25" s="297"/>
      <c r="BQ25" s="297"/>
      <c r="BR25" s="297"/>
      <c r="BS25" s="297"/>
      <c r="BT25" s="297"/>
      <c r="BU25" s="297"/>
      <c r="BV25" s="297"/>
      <c r="BW25" s="367"/>
    </row>
    <row r="26" spans="1:75" ht="11.15" customHeight="1" x14ac:dyDescent="0.25">
      <c r="A26" s="127" t="s">
        <v>531</v>
      </c>
      <c r="B26" s="135" t="s">
        <v>532</v>
      </c>
      <c r="C26" s="202">
        <v>25.37</v>
      </c>
      <c r="D26" s="202">
        <v>25.42</v>
      </c>
      <c r="E26" s="202">
        <v>25.42</v>
      </c>
      <c r="F26" s="202">
        <v>25.37</v>
      </c>
      <c r="G26" s="202">
        <v>25.22</v>
      </c>
      <c r="H26" s="202">
        <v>25.16</v>
      </c>
      <c r="I26" s="202">
        <v>25.06</v>
      </c>
      <c r="J26" s="202">
        <v>25.06</v>
      </c>
      <c r="K26" s="202">
        <v>22.71</v>
      </c>
      <c r="L26" s="202">
        <v>24.31</v>
      </c>
      <c r="M26" s="202">
        <v>24.46</v>
      </c>
      <c r="N26" s="202">
        <v>24.71</v>
      </c>
      <c r="O26" s="202">
        <v>25.13</v>
      </c>
      <c r="P26" s="202">
        <v>25.18</v>
      </c>
      <c r="Q26" s="202">
        <v>25.414999999999999</v>
      </c>
      <c r="R26" s="202">
        <v>25.425000000000001</v>
      </c>
      <c r="S26" s="202">
        <v>25.442917000000001</v>
      </c>
      <c r="T26" s="202">
        <v>25.43</v>
      </c>
      <c r="U26" s="202">
        <v>25.32</v>
      </c>
      <c r="V26" s="202">
        <v>25.26</v>
      </c>
      <c r="W26" s="202">
        <v>25.2</v>
      </c>
      <c r="X26" s="202">
        <v>25.14</v>
      </c>
      <c r="Y26" s="202">
        <v>25.13</v>
      </c>
      <c r="Z26" s="202">
        <v>25.12</v>
      </c>
      <c r="AA26" s="202">
        <v>25.08</v>
      </c>
      <c r="AB26" s="202">
        <v>25.23</v>
      </c>
      <c r="AC26" s="202">
        <v>25.33</v>
      </c>
      <c r="AD26" s="202">
        <v>25.48</v>
      </c>
      <c r="AE26" s="202">
        <v>25.48</v>
      </c>
      <c r="AF26" s="202">
        <v>25.53</v>
      </c>
      <c r="AG26" s="202">
        <v>25.53</v>
      </c>
      <c r="AH26" s="202">
        <v>25.48</v>
      </c>
      <c r="AI26" s="202">
        <v>25.48</v>
      </c>
      <c r="AJ26" s="202">
        <v>25.48</v>
      </c>
      <c r="AK26" s="202">
        <v>25.48</v>
      </c>
      <c r="AL26" s="202">
        <v>25.48</v>
      </c>
      <c r="AM26" s="202">
        <v>25.43</v>
      </c>
      <c r="AN26" s="202">
        <v>25.48</v>
      </c>
      <c r="AO26" s="202">
        <v>25.53</v>
      </c>
      <c r="AP26" s="202">
        <v>25.53</v>
      </c>
      <c r="AQ26" s="202">
        <v>25.43</v>
      </c>
      <c r="AR26" s="202">
        <v>25.43</v>
      </c>
      <c r="AS26" s="202">
        <v>25.52</v>
      </c>
      <c r="AT26" s="202">
        <v>25.57</v>
      </c>
      <c r="AU26" s="202">
        <v>25.55</v>
      </c>
      <c r="AV26" s="202">
        <v>25.65</v>
      </c>
      <c r="AW26" s="202">
        <v>25.66</v>
      </c>
      <c r="AX26" s="202">
        <v>25.66</v>
      </c>
      <c r="AY26" s="202">
        <v>25.85</v>
      </c>
      <c r="AZ26" s="202">
        <v>25.9</v>
      </c>
      <c r="BA26" s="202">
        <v>25.9</v>
      </c>
      <c r="BB26" s="297">
        <v>25.98</v>
      </c>
      <c r="BC26" s="297">
        <v>25.98</v>
      </c>
      <c r="BD26" s="297">
        <v>25.98</v>
      </c>
      <c r="BE26" s="297">
        <v>25.98</v>
      </c>
      <c r="BF26" s="297">
        <v>25.98</v>
      </c>
      <c r="BG26" s="297">
        <v>25.98</v>
      </c>
      <c r="BH26" s="297">
        <v>25.98</v>
      </c>
      <c r="BI26" s="297">
        <v>25.98</v>
      </c>
      <c r="BJ26" s="366">
        <v>25.98</v>
      </c>
      <c r="BK26" s="366">
        <v>26.481000000000002</v>
      </c>
      <c r="BL26" s="366">
        <v>26.481000000000002</v>
      </c>
      <c r="BM26" s="366">
        <v>26.481000000000002</v>
      </c>
      <c r="BN26" s="366">
        <v>26.481000000000002</v>
      </c>
      <c r="BO26" s="366">
        <v>26.631</v>
      </c>
      <c r="BP26" s="366">
        <v>26.631</v>
      </c>
      <c r="BQ26" s="366">
        <v>26.631</v>
      </c>
      <c r="BR26" s="366">
        <v>26.631</v>
      </c>
      <c r="BS26" s="366">
        <v>26.631</v>
      </c>
      <c r="BT26" s="366">
        <v>26.631</v>
      </c>
      <c r="BU26" s="366">
        <v>26.631</v>
      </c>
      <c r="BV26" s="366">
        <v>26.631</v>
      </c>
      <c r="BW26" s="367"/>
    </row>
    <row r="27" spans="1:75" ht="11.15" customHeight="1" x14ac:dyDescent="0.25">
      <c r="A27" s="127" t="s">
        <v>992</v>
      </c>
      <c r="B27" s="135" t="s">
        <v>1260</v>
      </c>
      <c r="C27" s="202">
        <v>6.7560000000000002</v>
      </c>
      <c r="D27" s="202">
        <v>6.6609999999999996</v>
      </c>
      <c r="E27" s="202">
        <v>6.7149999999999999</v>
      </c>
      <c r="F27" s="202">
        <v>6.7850000000000001</v>
      </c>
      <c r="G27" s="202">
        <v>6.6150000000000002</v>
      </c>
      <c r="H27" s="202">
        <v>6.6550000000000002</v>
      </c>
      <c r="I27" s="202">
        <v>6.6550000000000002</v>
      </c>
      <c r="J27" s="202">
        <v>6.6950000000000003</v>
      </c>
      <c r="K27" s="202">
        <v>6.585</v>
      </c>
      <c r="L27" s="202">
        <v>6.5449999999999999</v>
      </c>
      <c r="M27" s="202">
        <v>6.5045859999999998</v>
      </c>
      <c r="N27" s="202">
        <v>6.7450000000000001</v>
      </c>
      <c r="O27" s="202">
        <v>6.36</v>
      </c>
      <c r="P27" s="202">
        <v>5.59</v>
      </c>
      <c r="Q27" s="202">
        <v>5.49</v>
      </c>
      <c r="R27" s="202">
        <v>5.8250000000000002</v>
      </c>
      <c r="S27" s="202">
        <v>5.6849999999999996</v>
      </c>
      <c r="T27" s="202">
        <v>5.44</v>
      </c>
      <c r="U27" s="202">
        <v>5.3849999999999998</v>
      </c>
      <c r="V27" s="202">
        <v>5.33</v>
      </c>
      <c r="W27" s="202">
        <v>5.31</v>
      </c>
      <c r="X27" s="202">
        <v>5.6</v>
      </c>
      <c r="Y27" s="202">
        <v>6.16</v>
      </c>
      <c r="Z27" s="202">
        <v>6.16</v>
      </c>
      <c r="AA27" s="202">
        <v>5.91</v>
      </c>
      <c r="AB27" s="202">
        <v>6.23</v>
      </c>
      <c r="AC27" s="202">
        <v>6.22</v>
      </c>
      <c r="AD27" s="202">
        <v>6.05</v>
      </c>
      <c r="AE27" s="202">
        <v>6.125</v>
      </c>
      <c r="AF27" s="202">
        <v>6.11</v>
      </c>
      <c r="AG27" s="202">
        <v>6.05</v>
      </c>
      <c r="AH27" s="202">
        <v>5.86</v>
      </c>
      <c r="AI27" s="202">
        <v>5.96</v>
      </c>
      <c r="AJ27" s="202">
        <v>5.9749999999999996</v>
      </c>
      <c r="AK27" s="202">
        <v>5.98</v>
      </c>
      <c r="AL27" s="202">
        <v>5.99</v>
      </c>
      <c r="AM27" s="202">
        <v>5.76</v>
      </c>
      <c r="AN27" s="202">
        <v>6</v>
      </c>
      <c r="AO27" s="202">
        <v>5.75</v>
      </c>
      <c r="AP27" s="202">
        <v>5.67</v>
      </c>
      <c r="AQ27" s="202">
        <v>5.35</v>
      </c>
      <c r="AR27" s="202">
        <v>5.32</v>
      </c>
      <c r="AS27" s="202">
        <v>4.9800000000000004</v>
      </c>
      <c r="AT27" s="202">
        <v>5.5</v>
      </c>
      <c r="AU27" s="202">
        <v>5.57</v>
      </c>
      <c r="AV27" s="202">
        <v>5.585</v>
      </c>
      <c r="AW27" s="202">
        <v>5.46</v>
      </c>
      <c r="AX27" s="202">
        <v>5.6</v>
      </c>
      <c r="AY27" s="202">
        <v>5.7450000000000001</v>
      </c>
      <c r="AZ27" s="202">
        <v>5.73</v>
      </c>
      <c r="BA27" s="202">
        <v>5.6550000000000002</v>
      </c>
      <c r="BB27" s="297">
        <v>5.9269999999999996</v>
      </c>
      <c r="BC27" s="297">
        <v>5.8659999999999997</v>
      </c>
      <c r="BD27" s="297">
        <v>5.9050000000000002</v>
      </c>
      <c r="BE27" s="297">
        <v>5.867</v>
      </c>
      <c r="BF27" s="297">
        <v>5.9059999999999997</v>
      </c>
      <c r="BG27" s="297">
        <v>5.9059999999999997</v>
      </c>
      <c r="BH27" s="297">
        <v>5.88</v>
      </c>
      <c r="BI27" s="297">
        <v>5.8789999999999996</v>
      </c>
      <c r="BJ27" s="366">
        <v>5.8780000000000001</v>
      </c>
      <c r="BK27" s="366">
        <v>5.9470830000000001</v>
      </c>
      <c r="BL27" s="366">
        <v>5.8890000000000002</v>
      </c>
      <c r="BM27" s="366">
        <v>5.8789999999999996</v>
      </c>
      <c r="BN27" s="366">
        <v>5.8680000000000003</v>
      </c>
      <c r="BO27" s="366">
        <v>5.8570000000000002</v>
      </c>
      <c r="BP27" s="366">
        <v>5.8460000000000001</v>
      </c>
      <c r="BQ27" s="366">
        <v>5.8330000000000002</v>
      </c>
      <c r="BR27" s="366">
        <v>5.8220000000000001</v>
      </c>
      <c r="BS27" s="366">
        <v>5.8120000000000003</v>
      </c>
      <c r="BT27" s="366">
        <v>5.8010000000000002</v>
      </c>
      <c r="BU27" s="366">
        <v>5.79</v>
      </c>
      <c r="BV27" s="366">
        <v>5.7789999999999999</v>
      </c>
      <c r="BW27" s="367"/>
    </row>
    <row r="28" spans="1:75" ht="11.15" customHeight="1" x14ac:dyDescent="0.25">
      <c r="A28" s="127" t="s">
        <v>544</v>
      </c>
      <c r="B28" s="135" t="s">
        <v>79</v>
      </c>
      <c r="C28" s="202">
        <v>32.125999999999998</v>
      </c>
      <c r="D28" s="202">
        <v>32.081000000000003</v>
      </c>
      <c r="E28" s="202">
        <v>32.134999999999998</v>
      </c>
      <c r="F28" s="202">
        <v>32.155000000000001</v>
      </c>
      <c r="G28" s="202">
        <v>31.835000000000001</v>
      </c>
      <c r="H28" s="202">
        <v>31.815000000000001</v>
      </c>
      <c r="I28" s="202">
        <v>31.715</v>
      </c>
      <c r="J28" s="202">
        <v>31.754999999999999</v>
      </c>
      <c r="K28" s="202">
        <v>29.295000000000002</v>
      </c>
      <c r="L28" s="202">
        <v>30.855</v>
      </c>
      <c r="M28" s="202">
        <v>30.964586000000001</v>
      </c>
      <c r="N28" s="202">
        <v>31.454999999999998</v>
      </c>
      <c r="O28" s="202">
        <v>31.49</v>
      </c>
      <c r="P28" s="202">
        <v>30.77</v>
      </c>
      <c r="Q28" s="202">
        <v>30.905000000000001</v>
      </c>
      <c r="R28" s="202">
        <v>31.25</v>
      </c>
      <c r="S28" s="202">
        <v>31.127917</v>
      </c>
      <c r="T28" s="202">
        <v>30.87</v>
      </c>
      <c r="U28" s="202">
        <v>30.704999999999998</v>
      </c>
      <c r="V28" s="202">
        <v>30.59</v>
      </c>
      <c r="W28" s="202">
        <v>30.51</v>
      </c>
      <c r="X28" s="202">
        <v>30.74</v>
      </c>
      <c r="Y28" s="202">
        <v>31.29</v>
      </c>
      <c r="Z28" s="202">
        <v>31.28</v>
      </c>
      <c r="AA28" s="202">
        <v>30.99</v>
      </c>
      <c r="AB28" s="202">
        <v>31.46</v>
      </c>
      <c r="AC28" s="202">
        <v>31.55</v>
      </c>
      <c r="AD28" s="202">
        <v>31.53</v>
      </c>
      <c r="AE28" s="202">
        <v>31.605</v>
      </c>
      <c r="AF28" s="202">
        <v>31.64</v>
      </c>
      <c r="AG28" s="202">
        <v>31.58</v>
      </c>
      <c r="AH28" s="202">
        <v>31.34</v>
      </c>
      <c r="AI28" s="202">
        <v>31.44</v>
      </c>
      <c r="AJ28" s="202">
        <v>31.454999999999998</v>
      </c>
      <c r="AK28" s="202">
        <v>31.46</v>
      </c>
      <c r="AL28" s="202">
        <v>31.47</v>
      </c>
      <c r="AM28" s="202">
        <v>31.19</v>
      </c>
      <c r="AN28" s="202">
        <v>31.48</v>
      </c>
      <c r="AO28" s="202">
        <v>31.28</v>
      </c>
      <c r="AP28" s="202">
        <v>31.2</v>
      </c>
      <c r="AQ28" s="202">
        <v>30.78</v>
      </c>
      <c r="AR28" s="202">
        <v>30.75</v>
      </c>
      <c r="AS28" s="202">
        <v>30.5</v>
      </c>
      <c r="AT28" s="202">
        <v>31.07</v>
      </c>
      <c r="AU28" s="202">
        <v>31.12</v>
      </c>
      <c r="AV28" s="202">
        <v>31.234999999999999</v>
      </c>
      <c r="AW28" s="202">
        <v>31.12</v>
      </c>
      <c r="AX28" s="202">
        <v>31.26</v>
      </c>
      <c r="AY28" s="202">
        <v>31.594999999999999</v>
      </c>
      <c r="AZ28" s="202">
        <v>31.63</v>
      </c>
      <c r="BA28" s="202">
        <v>31.555</v>
      </c>
      <c r="BB28" s="297">
        <v>31.907</v>
      </c>
      <c r="BC28" s="297">
        <v>31.846</v>
      </c>
      <c r="BD28" s="297">
        <v>31.885000000000002</v>
      </c>
      <c r="BE28" s="297">
        <v>31.847000000000001</v>
      </c>
      <c r="BF28" s="297">
        <v>31.885999999999999</v>
      </c>
      <c r="BG28" s="297">
        <v>31.885999999999999</v>
      </c>
      <c r="BH28" s="297">
        <v>31.86</v>
      </c>
      <c r="BI28" s="297">
        <v>31.859000000000002</v>
      </c>
      <c r="BJ28" s="297">
        <v>31.858000000000001</v>
      </c>
      <c r="BK28" s="297">
        <v>32.428083000000001</v>
      </c>
      <c r="BL28" s="297">
        <v>32.369999999999997</v>
      </c>
      <c r="BM28" s="297">
        <v>32.36</v>
      </c>
      <c r="BN28" s="297">
        <v>32.348999999999997</v>
      </c>
      <c r="BO28" s="297">
        <v>32.488</v>
      </c>
      <c r="BP28" s="297">
        <v>32.476999999999997</v>
      </c>
      <c r="BQ28" s="297">
        <v>32.463999999999999</v>
      </c>
      <c r="BR28" s="297">
        <v>32.453000000000003</v>
      </c>
      <c r="BS28" s="297">
        <v>32.442999999999998</v>
      </c>
      <c r="BT28" s="297">
        <v>32.432000000000002</v>
      </c>
      <c r="BU28" s="297">
        <v>32.420999999999999</v>
      </c>
      <c r="BV28" s="297">
        <v>32.409999999999997</v>
      </c>
      <c r="BW28" s="367"/>
    </row>
    <row r="29" spans="1:75" ht="11.15" customHeight="1" x14ac:dyDescent="0.25">
      <c r="B29" s="134"/>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97"/>
      <c r="BC29" s="297"/>
      <c r="BD29" s="297"/>
      <c r="BE29" s="297"/>
      <c r="BF29" s="297"/>
      <c r="BG29" s="297"/>
      <c r="BH29" s="297"/>
      <c r="BI29" s="297"/>
      <c r="BJ29" s="297"/>
      <c r="BK29" s="297"/>
      <c r="BL29" s="297"/>
      <c r="BM29" s="297"/>
      <c r="BN29" s="297"/>
      <c r="BO29" s="297"/>
      <c r="BP29" s="297"/>
      <c r="BQ29" s="297"/>
      <c r="BR29" s="297"/>
      <c r="BS29" s="297"/>
      <c r="BT29" s="297"/>
      <c r="BU29" s="297"/>
      <c r="BV29" s="297"/>
      <c r="BW29" s="367"/>
    </row>
    <row r="30" spans="1:75" ht="11.15" customHeight="1" x14ac:dyDescent="0.25">
      <c r="B30" s="204" t="s">
        <v>14</v>
      </c>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97"/>
      <c r="BC30" s="297"/>
      <c r="BD30" s="297"/>
      <c r="BE30" s="297"/>
      <c r="BF30" s="297"/>
      <c r="BG30" s="297"/>
      <c r="BH30" s="297"/>
      <c r="BI30" s="297"/>
      <c r="BJ30" s="297"/>
      <c r="BK30" s="297"/>
      <c r="BL30" s="297"/>
      <c r="BM30" s="297"/>
      <c r="BN30" s="297"/>
      <c r="BO30" s="297"/>
      <c r="BP30" s="297"/>
      <c r="BQ30" s="297"/>
      <c r="BR30" s="297"/>
      <c r="BS30" s="297"/>
      <c r="BT30" s="297"/>
      <c r="BU30" s="297"/>
      <c r="BV30" s="297"/>
      <c r="BW30" s="367"/>
    </row>
    <row r="31" spans="1:75" ht="11.15" customHeight="1" x14ac:dyDescent="0.25">
      <c r="A31" s="127" t="s">
        <v>533</v>
      </c>
      <c r="B31" s="135" t="s">
        <v>532</v>
      </c>
      <c r="C31" s="202">
        <v>2.02</v>
      </c>
      <c r="D31" s="202">
        <v>1.99</v>
      </c>
      <c r="E31" s="202">
        <v>2.5299999999999998</v>
      </c>
      <c r="F31" s="202">
        <v>2.5</v>
      </c>
      <c r="G31" s="202">
        <v>2.5</v>
      </c>
      <c r="H31" s="202">
        <v>2.39</v>
      </c>
      <c r="I31" s="202">
        <v>2.71</v>
      </c>
      <c r="J31" s="202">
        <v>2.5099999999999998</v>
      </c>
      <c r="K31" s="202">
        <v>1.61</v>
      </c>
      <c r="L31" s="202">
        <v>1.71</v>
      </c>
      <c r="M31" s="202">
        <v>1.96</v>
      </c>
      <c r="N31" s="202">
        <v>2.5499999999999998</v>
      </c>
      <c r="O31" s="202">
        <v>2.82</v>
      </c>
      <c r="P31" s="202">
        <v>2.82</v>
      </c>
      <c r="Q31" s="202">
        <v>2.7149999999999999</v>
      </c>
      <c r="R31" s="202">
        <v>0.63918918919000001</v>
      </c>
      <c r="S31" s="202">
        <v>5.9979170000000002</v>
      </c>
      <c r="T31" s="202">
        <v>7.59</v>
      </c>
      <c r="U31" s="202">
        <v>6.71</v>
      </c>
      <c r="V31" s="202">
        <v>5.78</v>
      </c>
      <c r="W31" s="202">
        <v>5.79</v>
      </c>
      <c r="X31" s="202">
        <v>5.67</v>
      </c>
      <c r="Y31" s="202">
        <v>5.54</v>
      </c>
      <c r="Z31" s="202">
        <v>5.37</v>
      </c>
      <c r="AA31" s="202">
        <v>5.13</v>
      </c>
      <c r="AB31" s="202">
        <v>5.94</v>
      </c>
      <c r="AC31" s="202">
        <v>5.94</v>
      </c>
      <c r="AD31" s="202">
        <v>5.94</v>
      </c>
      <c r="AE31" s="202">
        <v>5.548</v>
      </c>
      <c r="AF31" s="202">
        <v>5.0599999999999996</v>
      </c>
      <c r="AG31" s="202">
        <v>4.4400000000000004</v>
      </c>
      <c r="AH31" s="202">
        <v>4.1849999999999996</v>
      </c>
      <c r="AI31" s="202">
        <v>3.9950000000000001</v>
      </c>
      <c r="AJ31" s="202">
        <v>3.7</v>
      </c>
      <c r="AK31" s="202">
        <v>3.4950000000000001</v>
      </c>
      <c r="AL31" s="202">
        <v>3.38</v>
      </c>
      <c r="AM31" s="202">
        <v>3.19</v>
      </c>
      <c r="AN31" s="202">
        <v>2.7749999999999999</v>
      </c>
      <c r="AO31" s="202">
        <v>3.0101788618</v>
      </c>
      <c r="AP31" s="202">
        <v>2.5502290076</v>
      </c>
      <c r="AQ31" s="202">
        <v>2.5358673481</v>
      </c>
      <c r="AR31" s="202">
        <v>2.33</v>
      </c>
      <c r="AS31" s="202">
        <v>1.9601005025</v>
      </c>
      <c r="AT31" s="202">
        <v>1.53</v>
      </c>
      <c r="AU31" s="202">
        <v>1.46</v>
      </c>
      <c r="AV31" s="202">
        <v>2.04</v>
      </c>
      <c r="AW31" s="202">
        <v>2.37</v>
      </c>
      <c r="AX31" s="202">
        <v>2.42</v>
      </c>
      <c r="AY31" s="202">
        <v>3.31</v>
      </c>
      <c r="AZ31" s="202">
        <v>3.08</v>
      </c>
      <c r="BA31" s="202">
        <v>2.96</v>
      </c>
      <c r="BB31" s="297">
        <v>3.41</v>
      </c>
      <c r="BC31" s="297">
        <v>3.63</v>
      </c>
      <c r="BD31" s="297">
        <v>3.53</v>
      </c>
      <c r="BE31" s="297">
        <v>3.53</v>
      </c>
      <c r="BF31" s="297">
        <v>3.53</v>
      </c>
      <c r="BG31" s="297">
        <v>3.53</v>
      </c>
      <c r="BH31" s="297">
        <v>3.68</v>
      </c>
      <c r="BI31" s="297">
        <v>3.78</v>
      </c>
      <c r="BJ31" s="366">
        <v>3.78</v>
      </c>
      <c r="BK31" s="366">
        <v>3.26</v>
      </c>
      <c r="BL31" s="366">
        <v>3.26</v>
      </c>
      <c r="BM31" s="366">
        <v>3.16</v>
      </c>
      <c r="BN31" s="366">
        <v>3.11</v>
      </c>
      <c r="BO31" s="366">
        <v>3.21</v>
      </c>
      <c r="BP31" s="366">
        <v>3.11</v>
      </c>
      <c r="BQ31" s="366">
        <v>3.11</v>
      </c>
      <c r="BR31" s="366">
        <v>3.11</v>
      </c>
      <c r="BS31" s="366">
        <v>3.11</v>
      </c>
      <c r="BT31" s="366">
        <v>3.21</v>
      </c>
      <c r="BU31" s="366">
        <v>3.41</v>
      </c>
      <c r="BV31" s="366">
        <v>3.51</v>
      </c>
      <c r="BW31" s="367"/>
    </row>
    <row r="32" spans="1:75" ht="11.15" customHeight="1" x14ac:dyDescent="0.25">
      <c r="A32" s="127" t="s">
        <v>993</v>
      </c>
      <c r="B32" s="135" t="s">
        <v>1260</v>
      </c>
      <c r="C32" s="202">
        <v>0</v>
      </c>
      <c r="D32" s="202">
        <v>0</v>
      </c>
      <c r="E32" s="202">
        <v>0</v>
      </c>
      <c r="F32" s="202">
        <v>0</v>
      </c>
      <c r="G32" s="202">
        <v>0</v>
      </c>
      <c r="H32" s="202">
        <v>0</v>
      </c>
      <c r="I32" s="202">
        <v>0</v>
      </c>
      <c r="J32" s="202">
        <v>0</v>
      </c>
      <c r="K32" s="202">
        <v>0</v>
      </c>
      <c r="L32" s="202">
        <v>0</v>
      </c>
      <c r="M32" s="202">
        <v>0</v>
      </c>
      <c r="N32" s="202">
        <v>0</v>
      </c>
      <c r="O32" s="202">
        <v>0</v>
      </c>
      <c r="P32" s="202">
        <v>0</v>
      </c>
      <c r="Q32" s="202">
        <v>0</v>
      </c>
      <c r="R32" s="202">
        <v>0.43581081081</v>
      </c>
      <c r="S32" s="202">
        <v>0.82</v>
      </c>
      <c r="T32" s="202">
        <v>0.93</v>
      </c>
      <c r="U32" s="202">
        <v>1.02</v>
      </c>
      <c r="V32" s="202">
        <v>0.87</v>
      </c>
      <c r="W32" s="202">
        <v>0.745</v>
      </c>
      <c r="X32" s="202">
        <v>0.75</v>
      </c>
      <c r="Y32" s="202">
        <v>0.68</v>
      </c>
      <c r="Z32" s="202">
        <v>0.65500000000000003</v>
      </c>
      <c r="AA32" s="202">
        <v>0.55500000000000005</v>
      </c>
      <c r="AB32" s="202">
        <v>0.64500000000000002</v>
      </c>
      <c r="AC32" s="202">
        <v>0.58499999999999996</v>
      </c>
      <c r="AD32" s="202">
        <v>0.59499999999999997</v>
      </c>
      <c r="AE32" s="202">
        <v>0.59499999999999997</v>
      </c>
      <c r="AF32" s="202">
        <v>0.56499999999999995</v>
      </c>
      <c r="AG32" s="202">
        <v>0.42</v>
      </c>
      <c r="AH32" s="202">
        <v>0.45</v>
      </c>
      <c r="AI32" s="202">
        <v>0.34</v>
      </c>
      <c r="AJ32" s="202">
        <v>0.38</v>
      </c>
      <c r="AK32" s="202">
        <v>0.21</v>
      </c>
      <c r="AL32" s="202">
        <v>0.22</v>
      </c>
      <c r="AM32" s="202">
        <v>0.18</v>
      </c>
      <c r="AN32" s="202">
        <v>0.13</v>
      </c>
      <c r="AO32" s="202">
        <v>5.4821138211000001E-2</v>
      </c>
      <c r="AP32" s="202">
        <v>5.9770992366000003E-2</v>
      </c>
      <c r="AQ32" s="202">
        <v>0.13947865191</v>
      </c>
      <c r="AR32" s="202">
        <v>0.12</v>
      </c>
      <c r="AS32" s="202">
        <v>1.9899497487000001E-2</v>
      </c>
      <c r="AT32" s="202">
        <v>0.01</v>
      </c>
      <c r="AU32" s="202">
        <v>0.01</v>
      </c>
      <c r="AV32" s="202">
        <v>0</v>
      </c>
      <c r="AW32" s="202">
        <v>0.02</v>
      </c>
      <c r="AX32" s="202">
        <v>0.02</v>
      </c>
      <c r="AY32" s="202">
        <v>0.02</v>
      </c>
      <c r="AZ32" s="202">
        <v>0.02</v>
      </c>
      <c r="BA32" s="202">
        <v>0.03</v>
      </c>
      <c r="BB32" s="297">
        <v>0.03</v>
      </c>
      <c r="BC32" s="297">
        <v>7.0000000000000007E-2</v>
      </c>
      <c r="BD32" s="297">
        <v>7.0000000000000007E-2</v>
      </c>
      <c r="BE32" s="297">
        <v>7.0000000000000007E-2</v>
      </c>
      <c r="BF32" s="297">
        <v>7.0000000000000007E-2</v>
      </c>
      <c r="BG32" s="297">
        <v>7.0000000000000007E-2</v>
      </c>
      <c r="BH32" s="297">
        <v>7.0000000000000007E-2</v>
      </c>
      <c r="BI32" s="297">
        <v>7.0000000000000007E-2</v>
      </c>
      <c r="BJ32" s="366">
        <v>7.0000000000000007E-2</v>
      </c>
      <c r="BK32" s="366">
        <v>6.7083000000000004E-2</v>
      </c>
      <c r="BL32" s="366">
        <v>0.02</v>
      </c>
      <c r="BM32" s="366">
        <v>0.02</v>
      </c>
      <c r="BN32" s="366">
        <v>0.02</v>
      </c>
      <c r="BO32" s="366">
        <v>0.02</v>
      </c>
      <c r="BP32" s="366">
        <v>0.02</v>
      </c>
      <c r="BQ32" s="366">
        <v>0.02</v>
      </c>
      <c r="BR32" s="366">
        <v>0.02</v>
      </c>
      <c r="BS32" s="366">
        <v>0.02</v>
      </c>
      <c r="BT32" s="366">
        <v>0.02</v>
      </c>
      <c r="BU32" s="366">
        <v>0.02</v>
      </c>
      <c r="BV32" s="366">
        <v>0.02</v>
      </c>
      <c r="BW32" s="367"/>
    </row>
    <row r="33" spans="1:75" ht="11.15" customHeight="1" x14ac:dyDescent="0.25">
      <c r="A33" s="127" t="s">
        <v>788</v>
      </c>
      <c r="B33" s="135" t="s">
        <v>79</v>
      </c>
      <c r="C33" s="202">
        <v>2.02</v>
      </c>
      <c r="D33" s="202">
        <v>1.99</v>
      </c>
      <c r="E33" s="202">
        <v>2.5299999999999998</v>
      </c>
      <c r="F33" s="202">
        <v>2.5</v>
      </c>
      <c r="G33" s="202">
        <v>2.5</v>
      </c>
      <c r="H33" s="202">
        <v>2.39</v>
      </c>
      <c r="I33" s="202">
        <v>2.71</v>
      </c>
      <c r="J33" s="202">
        <v>2.5099999999999998</v>
      </c>
      <c r="K33" s="202">
        <v>1.61</v>
      </c>
      <c r="L33" s="202">
        <v>1.71</v>
      </c>
      <c r="M33" s="202">
        <v>1.96</v>
      </c>
      <c r="N33" s="202">
        <v>2.5499999999999998</v>
      </c>
      <c r="O33" s="202">
        <v>2.82</v>
      </c>
      <c r="P33" s="202">
        <v>2.82</v>
      </c>
      <c r="Q33" s="202">
        <v>2.7149999999999999</v>
      </c>
      <c r="R33" s="202">
        <v>1.075</v>
      </c>
      <c r="S33" s="202">
        <v>6.8179169999999996</v>
      </c>
      <c r="T33" s="202">
        <v>8.52</v>
      </c>
      <c r="U33" s="202">
        <v>7.73</v>
      </c>
      <c r="V33" s="202">
        <v>6.65</v>
      </c>
      <c r="W33" s="202">
        <v>6.5350000000000001</v>
      </c>
      <c r="X33" s="202">
        <v>6.42</v>
      </c>
      <c r="Y33" s="202">
        <v>6.22</v>
      </c>
      <c r="Z33" s="202">
        <v>6.0250000000000004</v>
      </c>
      <c r="AA33" s="202">
        <v>5.6849999999999996</v>
      </c>
      <c r="AB33" s="202">
        <v>6.585</v>
      </c>
      <c r="AC33" s="202">
        <v>6.5250000000000004</v>
      </c>
      <c r="AD33" s="202">
        <v>6.5350000000000001</v>
      </c>
      <c r="AE33" s="202">
        <v>6.1429999999999998</v>
      </c>
      <c r="AF33" s="202">
        <v>5.625</v>
      </c>
      <c r="AG33" s="202">
        <v>4.8600000000000003</v>
      </c>
      <c r="AH33" s="202">
        <v>4.6349999999999998</v>
      </c>
      <c r="AI33" s="202">
        <v>4.335</v>
      </c>
      <c r="AJ33" s="202">
        <v>4.08</v>
      </c>
      <c r="AK33" s="202">
        <v>3.7050000000000001</v>
      </c>
      <c r="AL33" s="202">
        <v>3.6</v>
      </c>
      <c r="AM33" s="202">
        <v>3.37</v>
      </c>
      <c r="AN33" s="202">
        <v>2.9049999999999998</v>
      </c>
      <c r="AO33" s="202">
        <v>3.0649999999999999</v>
      </c>
      <c r="AP33" s="202">
        <v>2.61</v>
      </c>
      <c r="AQ33" s="202">
        <v>2.6753459999999998</v>
      </c>
      <c r="AR33" s="202">
        <v>2.4500000000000002</v>
      </c>
      <c r="AS33" s="202">
        <v>1.98</v>
      </c>
      <c r="AT33" s="202">
        <v>1.54</v>
      </c>
      <c r="AU33" s="202">
        <v>1.47</v>
      </c>
      <c r="AV33" s="202">
        <v>2.04</v>
      </c>
      <c r="AW33" s="202">
        <v>2.39</v>
      </c>
      <c r="AX33" s="202">
        <v>2.44</v>
      </c>
      <c r="AY33" s="202">
        <v>3.33</v>
      </c>
      <c r="AZ33" s="202">
        <v>3.1</v>
      </c>
      <c r="BA33" s="202">
        <v>2.99</v>
      </c>
      <c r="BB33" s="297">
        <v>3.44</v>
      </c>
      <c r="BC33" s="297">
        <v>3.7</v>
      </c>
      <c r="BD33" s="297">
        <v>3.6</v>
      </c>
      <c r="BE33" s="297">
        <v>3.6</v>
      </c>
      <c r="BF33" s="297">
        <v>3.6</v>
      </c>
      <c r="BG33" s="297">
        <v>3.6</v>
      </c>
      <c r="BH33" s="297">
        <v>3.75</v>
      </c>
      <c r="BI33" s="297">
        <v>3.85</v>
      </c>
      <c r="BJ33" s="297">
        <v>3.85</v>
      </c>
      <c r="BK33" s="297">
        <v>3.327083</v>
      </c>
      <c r="BL33" s="297">
        <v>3.28</v>
      </c>
      <c r="BM33" s="297">
        <v>3.18</v>
      </c>
      <c r="BN33" s="297">
        <v>3.13</v>
      </c>
      <c r="BO33" s="297">
        <v>3.23</v>
      </c>
      <c r="BP33" s="297">
        <v>3.13</v>
      </c>
      <c r="BQ33" s="297">
        <v>3.13</v>
      </c>
      <c r="BR33" s="297">
        <v>3.13</v>
      </c>
      <c r="BS33" s="297">
        <v>3.13</v>
      </c>
      <c r="BT33" s="297">
        <v>3.23</v>
      </c>
      <c r="BU33" s="297">
        <v>3.43</v>
      </c>
      <c r="BV33" s="297">
        <v>3.53</v>
      </c>
      <c r="BW33" s="367"/>
    </row>
    <row r="34" spans="1:75" ht="11.15" customHeight="1" x14ac:dyDescent="0.25">
      <c r="B34" s="135"/>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97"/>
      <c r="BC34" s="297"/>
      <c r="BD34" s="297"/>
      <c r="BE34" s="297"/>
      <c r="BF34" s="297"/>
      <c r="BG34" s="297"/>
      <c r="BH34" s="297"/>
      <c r="BI34" s="297"/>
      <c r="BJ34" s="297"/>
      <c r="BK34" s="297"/>
      <c r="BL34" s="297"/>
      <c r="BM34" s="297"/>
      <c r="BN34" s="297"/>
      <c r="BO34" s="297"/>
      <c r="BP34" s="297"/>
      <c r="BQ34" s="297"/>
      <c r="BR34" s="297"/>
      <c r="BS34" s="297"/>
      <c r="BT34" s="297"/>
      <c r="BU34" s="297"/>
      <c r="BV34" s="297"/>
      <c r="BW34" s="367"/>
    </row>
    <row r="35" spans="1:75" ht="11.15" customHeight="1" x14ac:dyDescent="0.25">
      <c r="A35" s="127" t="s">
        <v>877</v>
      </c>
      <c r="B35" s="136" t="s">
        <v>878</v>
      </c>
      <c r="C35" s="203">
        <v>2.4987419355</v>
      </c>
      <c r="D35" s="203">
        <v>2.6718571429</v>
      </c>
      <c r="E35" s="203">
        <v>2.1960000000000002</v>
      </c>
      <c r="F35" s="203">
        <v>2.202</v>
      </c>
      <c r="G35" s="203">
        <v>2.5979999999999999</v>
      </c>
      <c r="H35" s="203">
        <v>2.6040000000000001</v>
      </c>
      <c r="I35" s="203">
        <v>2.6960000000000002</v>
      </c>
      <c r="J35" s="203">
        <v>2.746</v>
      </c>
      <c r="K35" s="203">
        <v>4.1609999999999996</v>
      </c>
      <c r="L35" s="203">
        <v>2.85</v>
      </c>
      <c r="M35" s="203">
        <v>2.83</v>
      </c>
      <c r="N35" s="203">
        <v>3.0019999999999998</v>
      </c>
      <c r="O35" s="203">
        <v>3.1160000000000001</v>
      </c>
      <c r="P35" s="203">
        <v>3.77</v>
      </c>
      <c r="Q35" s="203">
        <v>3.972</v>
      </c>
      <c r="R35" s="203">
        <v>3.8490000000000002</v>
      </c>
      <c r="S35" s="203">
        <v>3.9390000000000001</v>
      </c>
      <c r="T35" s="203">
        <v>4.1589999999999998</v>
      </c>
      <c r="U35" s="203">
        <v>4.1749999999999998</v>
      </c>
      <c r="V35" s="203">
        <v>4.1100000000000003</v>
      </c>
      <c r="W35" s="203">
        <v>4.0599999999999996</v>
      </c>
      <c r="X35" s="203">
        <v>3.68</v>
      </c>
      <c r="Y35" s="203">
        <v>2.97</v>
      </c>
      <c r="Z35" s="203">
        <v>2.8675000000000002</v>
      </c>
      <c r="AA35" s="203">
        <v>2.8639999999999999</v>
      </c>
      <c r="AB35" s="203">
        <v>2.3540000000000001</v>
      </c>
      <c r="AC35" s="203">
        <v>2.23</v>
      </c>
      <c r="AD35" s="203">
        <v>2.2155</v>
      </c>
      <c r="AE35" s="203">
        <v>2.105</v>
      </c>
      <c r="AF35" s="203">
        <v>2.0499999999999998</v>
      </c>
      <c r="AG35" s="203">
        <v>2.0459999999999998</v>
      </c>
      <c r="AH35" s="203">
        <v>2.266</v>
      </c>
      <c r="AI35" s="203">
        <v>2.14</v>
      </c>
      <c r="AJ35" s="203">
        <v>2.0459999999999998</v>
      </c>
      <c r="AK35" s="203">
        <v>2.0259999999999998</v>
      </c>
      <c r="AL35" s="203">
        <v>2.016</v>
      </c>
      <c r="AM35" s="203">
        <v>2.0840000000000001</v>
      </c>
      <c r="AN35" s="203">
        <v>1.8640000000000001</v>
      </c>
      <c r="AO35" s="203">
        <v>1.994</v>
      </c>
      <c r="AP35" s="203">
        <v>2.1040000000000001</v>
      </c>
      <c r="AQ35" s="203">
        <v>2.5640000000000001</v>
      </c>
      <c r="AR35" s="203">
        <v>2.5939999999999999</v>
      </c>
      <c r="AS35" s="203">
        <v>2.8919999999999999</v>
      </c>
      <c r="AT35" s="203">
        <v>2.31</v>
      </c>
      <c r="AU35" s="203">
        <v>2.2999999999999998</v>
      </c>
      <c r="AV35" s="203">
        <v>2.1419999999999999</v>
      </c>
      <c r="AW35" s="203">
        <v>2.1579999999999999</v>
      </c>
      <c r="AX35" s="203">
        <v>2.1059999999999999</v>
      </c>
      <c r="AY35" s="203">
        <v>2.0099999999999998</v>
      </c>
      <c r="AZ35" s="203">
        <v>1.8779999999999999</v>
      </c>
      <c r="BA35" s="203">
        <v>1.95136</v>
      </c>
      <c r="BB35" s="468" t="s">
        <v>1433</v>
      </c>
      <c r="BC35" s="468" t="s">
        <v>1433</v>
      </c>
      <c r="BD35" s="468" t="s">
        <v>1433</v>
      </c>
      <c r="BE35" s="468" t="s">
        <v>1433</v>
      </c>
      <c r="BF35" s="468" t="s">
        <v>1433</v>
      </c>
      <c r="BG35" s="468" t="s">
        <v>1433</v>
      </c>
      <c r="BH35" s="468" t="s">
        <v>1433</v>
      </c>
      <c r="BI35" s="468" t="s">
        <v>1433</v>
      </c>
      <c r="BJ35" s="468" t="s">
        <v>1433</v>
      </c>
      <c r="BK35" s="468" t="s">
        <v>1433</v>
      </c>
      <c r="BL35" s="468" t="s">
        <v>1433</v>
      </c>
      <c r="BM35" s="468" t="s">
        <v>1433</v>
      </c>
      <c r="BN35" s="468" t="s">
        <v>1433</v>
      </c>
      <c r="BO35" s="468" t="s">
        <v>1433</v>
      </c>
      <c r="BP35" s="468" t="s">
        <v>1433</v>
      </c>
      <c r="BQ35" s="468" t="s">
        <v>1433</v>
      </c>
      <c r="BR35" s="468" t="s">
        <v>1433</v>
      </c>
      <c r="BS35" s="468" t="s">
        <v>1433</v>
      </c>
      <c r="BT35" s="468" t="s">
        <v>1433</v>
      </c>
      <c r="BU35" s="468" t="s">
        <v>1433</v>
      </c>
      <c r="BV35" s="468" t="s">
        <v>1433</v>
      </c>
      <c r="BW35" s="367"/>
    </row>
    <row r="36" spans="1:75" ht="12" customHeight="1" x14ac:dyDescent="0.25">
      <c r="B36" s="667" t="s">
        <v>991</v>
      </c>
      <c r="C36" s="624"/>
      <c r="D36" s="624"/>
      <c r="E36" s="624"/>
      <c r="F36" s="624"/>
      <c r="G36" s="624"/>
      <c r="H36" s="624"/>
      <c r="I36" s="624"/>
      <c r="J36" s="624"/>
      <c r="K36" s="624"/>
      <c r="L36" s="624"/>
      <c r="M36" s="624"/>
      <c r="N36" s="624"/>
      <c r="O36" s="624"/>
      <c r="P36" s="624"/>
      <c r="Q36" s="624"/>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97"/>
      <c r="AZ36" s="297"/>
      <c r="BA36" s="297"/>
      <c r="BB36" s="297"/>
      <c r="BC36" s="297"/>
      <c r="BD36" s="297"/>
      <c r="BE36" s="297"/>
      <c r="BF36" s="297"/>
      <c r="BG36" s="297"/>
      <c r="BH36" s="297"/>
      <c r="BI36" s="297"/>
      <c r="BJ36" s="297"/>
      <c r="BK36" s="297"/>
      <c r="BL36" s="297"/>
      <c r="BM36" s="297"/>
      <c r="BN36" s="297"/>
      <c r="BO36" s="297"/>
      <c r="BP36" s="297"/>
      <c r="BQ36" s="297"/>
      <c r="BR36" s="297"/>
      <c r="BS36" s="297"/>
      <c r="BT36" s="297"/>
      <c r="BU36" s="297"/>
      <c r="BV36" s="297"/>
      <c r="BW36" s="367"/>
    </row>
    <row r="37" spans="1:75" ht="12" customHeight="1" x14ac:dyDescent="0.2">
      <c r="B37" s="662" t="s">
        <v>1262</v>
      </c>
      <c r="C37" s="630"/>
      <c r="D37" s="630"/>
      <c r="E37" s="630"/>
      <c r="F37" s="630"/>
      <c r="G37" s="630"/>
      <c r="H37" s="630"/>
      <c r="I37" s="630"/>
      <c r="J37" s="630"/>
      <c r="K37" s="630"/>
      <c r="L37" s="630"/>
      <c r="M37" s="630"/>
      <c r="N37" s="630"/>
      <c r="O37" s="630"/>
      <c r="P37" s="630"/>
      <c r="Q37" s="624"/>
      <c r="BD37" s="367"/>
      <c r="BE37" s="367"/>
      <c r="BF37" s="367"/>
      <c r="BK37" s="367"/>
      <c r="BL37" s="367"/>
      <c r="BM37" s="367"/>
      <c r="BN37" s="367"/>
      <c r="BO37" s="367"/>
      <c r="BP37" s="367"/>
      <c r="BQ37" s="367"/>
      <c r="BR37" s="367"/>
      <c r="BS37" s="367"/>
      <c r="BT37" s="367"/>
      <c r="BU37" s="367"/>
      <c r="BV37" s="367"/>
      <c r="BW37" s="367"/>
    </row>
    <row r="38" spans="1:75" ht="12" customHeight="1" x14ac:dyDescent="0.2">
      <c r="B38" s="668" t="s">
        <v>1263</v>
      </c>
      <c r="C38" s="668"/>
      <c r="D38" s="668"/>
      <c r="E38" s="668"/>
      <c r="F38" s="668"/>
      <c r="G38" s="668"/>
      <c r="H38" s="668"/>
      <c r="I38" s="668"/>
      <c r="J38" s="668"/>
      <c r="K38" s="668"/>
      <c r="L38" s="668"/>
      <c r="M38" s="668"/>
      <c r="N38" s="668"/>
      <c r="O38" s="668"/>
      <c r="P38" s="668"/>
      <c r="Q38" s="578"/>
      <c r="BD38" s="367"/>
      <c r="BE38" s="367"/>
      <c r="BF38" s="367"/>
      <c r="BK38" s="367"/>
      <c r="BL38" s="367"/>
      <c r="BM38" s="367"/>
      <c r="BN38" s="367"/>
      <c r="BO38" s="367"/>
      <c r="BP38" s="367"/>
      <c r="BQ38" s="367"/>
      <c r="BR38" s="367"/>
      <c r="BS38" s="367"/>
      <c r="BT38" s="367"/>
      <c r="BU38" s="367"/>
      <c r="BV38" s="367"/>
      <c r="BW38" s="367"/>
    </row>
    <row r="39" spans="1:75" s="326" customFormat="1" ht="12" customHeight="1" x14ac:dyDescent="0.25">
      <c r="A39" s="327"/>
      <c r="B39" s="638" t="str">
        <f>"Notes: "&amp;"EIA completed modeling and analysis for this report on " &amp;Dates!D2&amp;"."</f>
        <v>Notes: EIA completed modeling and analysis for this report on Thursday April 6, 2023.</v>
      </c>
      <c r="C39" s="637"/>
      <c r="D39" s="637"/>
      <c r="E39" s="637"/>
      <c r="F39" s="637"/>
      <c r="G39" s="637"/>
      <c r="H39" s="637"/>
      <c r="I39" s="637"/>
      <c r="J39" s="637"/>
      <c r="K39" s="637"/>
      <c r="L39" s="637"/>
      <c r="M39" s="637"/>
      <c r="N39" s="637"/>
      <c r="O39" s="637"/>
      <c r="P39" s="637"/>
      <c r="Q39" s="637"/>
      <c r="AY39" s="399"/>
      <c r="AZ39" s="399"/>
      <c r="BA39" s="399"/>
      <c r="BB39" s="399"/>
      <c r="BC39" s="399"/>
      <c r="BD39" s="399"/>
      <c r="BE39" s="399"/>
      <c r="BF39" s="399"/>
      <c r="BG39" s="399"/>
      <c r="BH39" s="399"/>
      <c r="BI39" s="399"/>
      <c r="BJ39" s="399"/>
      <c r="BK39" s="399"/>
      <c r="BL39" s="399"/>
      <c r="BM39" s="399"/>
      <c r="BN39" s="399"/>
      <c r="BO39" s="399"/>
      <c r="BP39" s="399"/>
      <c r="BQ39" s="399"/>
      <c r="BR39" s="399"/>
      <c r="BS39" s="399"/>
      <c r="BT39" s="399"/>
      <c r="BU39" s="399"/>
      <c r="BV39" s="399"/>
      <c r="BW39" s="399"/>
    </row>
    <row r="40" spans="1:75" s="326" customFormat="1" ht="12" customHeight="1" x14ac:dyDescent="0.25">
      <c r="A40" s="327"/>
      <c r="B40" s="638" t="s">
        <v>338</v>
      </c>
      <c r="C40" s="637"/>
      <c r="D40" s="637"/>
      <c r="E40" s="637"/>
      <c r="F40" s="637"/>
      <c r="G40" s="637"/>
      <c r="H40" s="637"/>
      <c r="I40" s="637"/>
      <c r="J40" s="637"/>
      <c r="K40" s="637"/>
      <c r="L40" s="637"/>
      <c r="M40" s="637"/>
      <c r="N40" s="637"/>
      <c r="O40" s="637"/>
      <c r="P40" s="637"/>
      <c r="Q40" s="637"/>
      <c r="AY40" s="399"/>
      <c r="AZ40" s="399"/>
      <c r="BA40" s="399"/>
      <c r="BB40" s="399"/>
      <c r="BC40" s="399"/>
      <c r="BD40" s="484"/>
      <c r="BE40" s="484"/>
      <c r="BF40" s="484"/>
      <c r="BG40" s="399"/>
      <c r="BH40" s="399"/>
      <c r="BI40" s="399"/>
      <c r="BJ40" s="399"/>
    </row>
    <row r="41" spans="1:75" s="326" customFormat="1" ht="12" customHeight="1" x14ac:dyDescent="0.25">
      <c r="A41" s="327"/>
      <c r="B41" s="658" t="s">
        <v>860</v>
      </c>
      <c r="C41" s="646"/>
      <c r="D41" s="646"/>
      <c r="E41" s="646"/>
      <c r="F41" s="646"/>
      <c r="G41" s="646"/>
      <c r="H41" s="646"/>
      <c r="I41" s="646"/>
      <c r="J41" s="646"/>
      <c r="K41" s="646"/>
      <c r="L41" s="646"/>
      <c r="M41" s="646"/>
      <c r="N41" s="646"/>
      <c r="O41" s="646"/>
      <c r="P41" s="646"/>
      <c r="Q41" s="646"/>
      <c r="AY41" s="399"/>
      <c r="AZ41" s="399"/>
      <c r="BA41" s="399"/>
      <c r="BB41" s="399"/>
      <c r="BC41" s="399"/>
      <c r="BD41" s="484"/>
      <c r="BE41" s="484"/>
      <c r="BF41" s="484"/>
      <c r="BG41" s="399"/>
      <c r="BH41" s="399"/>
      <c r="BI41" s="399"/>
      <c r="BJ41" s="399"/>
    </row>
    <row r="42" spans="1:75" s="326" customFormat="1" ht="12" customHeight="1" x14ac:dyDescent="0.25">
      <c r="A42" s="327"/>
      <c r="B42" s="664" t="s">
        <v>829</v>
      </c>
      <c r="C42" s="624"/>
      <c r="D42" s="624"/>
      <c r="E42" s="624"/>
      <c r="F42" s="624"/>
      <c r="G42" s="624"/>
      <c r="H42" s="624"/>
      <c r="I42" s="624"/>
      <c r="J42" s="624"/>
      <c r="K42" s="624"/>
      <c r="L42" s="624"/>
      <c r="M42" s="624"/>
      <c r="N42" s="624"/>
      <c r="O42" s="624"/>
      <c r="P42" s="624"/>
      <c r="Q42" s="624"/>
      <c r="AY42" s="399"/>
      <c r="AZ42" s="399"/>
      <c r="BA42" s="399"/>
      <c r="BB42" s="399"/>
      <c r="BC42" s="399"/>
      <c r="BD42" s="484"/>
      <c r="BE42" s="484"/>
      <c r="BF42" s="484"/>
      <c r="BG42" s="399"/>
      <c r="BH42" s="399"/>
      <c r="BI42" s="399"/>
      <c r="BJ42" s="399"/>
    </row>
    <row r="43" spans="1:75" s="326" customFormat="1" ht="12" customHeight="1" x14ac:dyDescent="0.25">
      <c r="A43" s="327"/>
      <c r="B43" s="633" t="s">
        <v>813</v>
      </c>
      <c r="C43" s="634"/>
      <c r="D43" s="634"/>
      <c r="E43" s="634"/>
      <c r="F43" s="634"/>
      <c r="G43" s="634"/>
      <c r="H43" s="634"/>
      <c r="I43" s="634"/>
      <c r="J43" s="634"/>
      <c r="K43" s="634"/>
      <c r="L43" s="634"/>
      <c r="M43" s="634"/>
      <c r="N43" s="634"/>
      <c r="O43" s="634"/>
      <c r="P43" s="634"/>
      <c r="Q43" s="624"/>
      <c r="AY43" s="399"/>
      <c r="AZ43" s="399"/>
      <c r="BA43" s="399"/>
      <c r="BB43" s="399"/>
      <c r="BC43" s="399"/>
      <c r="BD43" s="484"/>
      <c r="BE43" s="484"/>
      <c r="BF43" s="484"/>
      <c r="BG43" s="399"/>
      <c r="BH43" s="399"/>
      <c r="BI43" s="399"/>
      <c r="BJ43" s="399"/>
    </row>
    <row r="44" spans="1:75" s="326" customFormat="1" ht="12" customHeight="1" x14ac:dyDescent="0.25">
      <c r="A44" s="322"/>
      <c r="B44" s="654" t="s">
        <v>1285</v>
      </c>
      <c r="C44" s="624"/>
      <c r="D44" s="624"/>
      <c r="E44" s="624"/>
      <c r="F44" s="624"/>
      <c r="G44" s="624"/>
      <c r="H44" s="624"/>
      <c r="I44" s="624"/>
      <c r="J44" s="624"/>
      <c r="K44" s="624"/>
      <c r="L44" s="624"/>
      <c r="M44" s="624"/>
      <c r="N44" s="624"/>
      <c r="O44" s="624"/>
      <c r="P44" s="624"/>
      <c r="Q44" s="624"/>
      <c r="AY44" s="399"/>
      <c r="AZ44" s="399"/>
      <c r="BA44" s="399"/>
      <c r="BB44" s="399"/>
      <c r="BC44" s="399"/>
      <c r="BD44" s="484"/>
      <c r="BE44" s="484"/>
      <c r="BF44" s="484"/>
      <c r="BG44" s="399"/>
      <c r="BH44" s="399"/>
      <c r="BI44" s="399"/>
      <c r="BJ44" s="399"/>
    </row>
    <row r="45" spans="1:75" x14ac:dyDescent="0.25">
      <c r="BK45" s="299"/>
      <c r="BL45" s="299"/>
      <c r="BM45" s="299"/>
      <c r="BN45" s="299"/>
      <c r="BO45" s="299"/>
      <c r="BP45" s="299"/>
      <c r="BQ45" s="299"/>
      <c r="BR45" s="299"/>
      <c r="BS45" s="299"/>
      <c r="BT45" s="299"/>
      <c r="BU45" s="299"/>
      <c r="BV45" s="299"/>
    </row>
    <row r="46" spans="1:75" x14ac:dyDescent="0.25">
      <c r="BK46" s="299"/>
      <c r="BL46" s="299"/>
      <c r="BM46" s="299"/>
      <c r="BN46" s="299"/>
      <c r="BO46" s="299"/>
      <c r="BP46" s="299"/>
      <c r="BQ46" s="299"/>
      <c r="BR46" s="299"/>
      <c r="BS46" s="299"/>
      <c r="BT46" s="299"/>
      <c r="BU46" s="299"/>
      <c r="BV46" s="299"/>
    </row>
    <row r="47" spans="1:75" x14ac:dyDescent="0.25">
      <c r="BK47" s="299"/>
      <c r="BL47" s="299"/>
      <c r="BM47" s="299"/>
      <c r="BN47" s="299"/>
      <c r="BO47" s="299"/>
      <c r="BP47" s="299"/>
      <c r="BQ47" s="299"/>
      <c r="BR47" s="299"/>
      <c r="BS47" s="299"/>
      <c r="BT47" s="299"/>
      <c r="BU47" s="299"/>
      <c r="BV47" s="299"/>
    </row>
    <row r="48" spans="1:75" x14ac:dyDescent="0.25">
      <c r="BK48" s="299"/>
      <c r="BL48" s="299"/>
      <c r="BM48" s="299"/>
      <c r="BN48" s="299"/>
      <c r="BO48" s="299"/>
      <c r="BP48" s="299"/>
      <c r="BQ48" s="299"/>
      <c r="BR48" s="299"/>
      <c r="BS48" s="299"/>
      <c r="BT48" s="299"/>
      <c r="BU48" s="299"/>
      <c r="BV48" s="299"/>
    </row>
    <row r="49" spans="63:74" x14ac:dyDescent="0.25">
      <c r="BK49" s="299"/>
      <c r="BL49" s="299"/>
      <c r="BM49" s="299"/>
      <c r="BN49" s="299"/>
      <c r="BO49" s="299"/>
      <c r="BP49" s="299"/>
      <c r="BQ49" s="299"/>
      <c r="BR49" s="299"/>
      <c r="BS49" s="299"/>
      <c r="BT49" s="299"/>
      <c r="BU49" s="299"/>
      <c r="BV49" s="299"/>
    </row>
    <row r="50" spans="63:74" x14ac:dyDescent="0.25">
      <c r="BK50" s="299"/>
      <c r="BL50" s="299"/>
      <c r="BM50" s="299"/>
      <c r="BN50" s="299"/>
      <c r="BO50" s="299"/>
      <c r="BP50" s="299"/>
      <c r="BQ50" s="299"/>
      <c r="BR50" s="299"/>
      <c r="BS50" s="299"/>
      <c r="BT50" s="299"/>
      <c r="BU50" s="299"/>
      <c r="BV50" s="299"/>
    </row>
    <row r="51" spans="63:74" x14ac:dyDescent="0.25">
      <c r="BK51" s="299"/>
      <c r="BL51" s="299"/>
      <c r="BM51" s="299"/>
      <c r="BN51" s="299"/>
      <c r="BO51" s="299"/>
      <c r="BP51" s="299"/>
      <c r="BQ51" s="299"/>
      <c r="BR51" s="299"/>
      <c r="BS51" s="299"/>
      <c r="BT51" s="299"/>
      <c r="BU51" s="299"/>
      <c r="BV51" s="299"/>
    </row>
    <row r="52" spans="63:74" x14ac:dyDescent="0.25">
      <c r="BK52" s="299"/>
      <c r="BL52" s="299"/>
      <c r="BM52" s="299"/>
      <c r="BN52" s="299"/>
      <c r="BO52" s="299"/>
      <c r="BP52" s="299"/>
      <c r="BQ52" s="299"/>
      <c r="BR52" s="299"/>
      <c r="BS52" s="299"/>
      <c r="BT52" s="299"/>
      <c r="BU52" s="299"/>
      <c r="BV52" s="299"/>
    </row>
    <row r="53" spans="63:74" x14ac:dyDescent="0.25">
      <c r="BK53" s="299"/>
      <c r="BL53" s="299"/>
      <c r="BM53" s="299"/>
      <c r="BN53" s="299"/>
      <c r="BO53" s="299"/>
      <c r="BP53" s="299"/>
      <c r="BQ53" s="299"/>
      <c r="BR53" s="299"/>
      <c r="BS53" s="299"/>
      <c r="BT53" s="299"/>
      <c r="BU53" s="299"/>
      <c r="BV53" s="299"/>
    </row>
    <row r="54" spans="63:74" x14ac:dyDescent="0.25">
      <c r="BK54" s="299"/>
      <c r="BL54" s="299"/>
      <c r="BM54" s="299"/>
      <c r="BN54" s="299"/>
      <c r="BO54" s="299"/>
      <c r="BP54" s="299"/>
      <c r="BQ54" s="299"/>
      <c r="BR54" s="299"/>
      <c r="BS54" s="299"/>
      <c r="BT54" s="299"/>
      <c r="BU54" s="299"/>
      <c r="BV54" s="299"/>
    </row>
    <row r="55" spans="63:74" x14ac:dyDescent="0.25">
      <c r="BK55" s="299"/>
      <c r="BL55" s="299"/>
      <c r="BM55" s="299"/>
      <c r="BN55" s="299"/>
      <c r="BO55" s="299"/>
      <c r="BP55" s="299"/>
      <c r="BQ55" s="299"/>
      <c r="BR55" s="299"/>
      <c r="BS55" s="299"/>
      <c r="BT55" s="299"/>
      <c r="BU55" s="299"/>
      <c r="BV55" s="299"/>
    </row>
    <row r="56" spans="63:74" x14ac:dyDescent="0.25">
      <c r="BK56" s="299"/>
      <c r="BL56" s="299"/>
      <c r="BM56" s="299"/>
      <c r="BN56" s="299"/>
      <c r="BO56" s="299"/>
      <c r="BP56" s="299"/>
      <c r="BQ56" s="299"/>
      <c r="BR56" s="299"/>
      <c r="BS56" s="299"/>
      <c r="BT56" s="299"/>
      <c r="BU56" s="299"/>
      <c r="BV56" s="299"/>
    </row>
    <row r="57" spans="63:74" x14ac:dyDescent="0.25">
      <c r="BK57" s="299"/>
      <c r="BL57" s="299"/>
      <c r="BM57" s="299"/>
      <c r="BN57" s="299"/>
      <c r="BO57" s="299"/>
      <c r="BP57" s="299"/>
      <c r="BQ57" s="299"/>
      <c r="BR57" s="299"/>
      <c r="BS57" s="299"/>
      <c r="BT57" s="299"/>
      <c r="BU57" s="299"/>
      <c r="BV57" s="299"/>
    </row>
    <row r="58" spans="63:74" x14ac:dyDescent="0.25">
      <c r="BK58" s="299"/>
      <c r="BL58" s="299"/>
      <c r="BM58" s="299"/>
      <c r="BN58" s="299"/>
      <c r="BO58" s="299"/>
      <c r="BP58" s="299"/>
      <c r="BQ58" s="299"/>
      <c r="BR58" s="299"/>
      <c r="BS58" s="299"/>
      <c r="BT58" s="299"/>
      <c r="BU58" s="299"/>
      <c r="BV58" s="299"/>
    </row>
    <row r="59" spans="63:74" x14ac:dyDescent="0.25">
      <c r="BK59" s="299"/>
      <c r="BL59" s="299"/>
      <c r="BM59" s="299"/>
      <c r="BN59" s="299"/>
      <c r="BO59" s="299"/>
      <c r="BP59" s="299"/>
      <c r="BQ59" s="299"/>
      <c r="BR59" s="299"/>
      <c r="BS59" s="299"/>
      <c r="BT59" s="299"/>
      <c r="BU59" s="299"/>
      <c r="BV59" s="299"/>
    </row>
    <row r="60" spans="63:74" x14ac:dyDescent="0.25">
      <c r="BK60" s="299"/>
      <c r="BL60" s="299"/>
      <c r="BM60" s="299"/>
      <c r="BN60" s="299"/>
      <c r="BO60" s="299"/>
      <c r="BP60" s="299"/>
      <c r="BQ60" s="299"/>
      <c r="BR60" s="299"/>
      <c r="BS60" s="299"/>
      <c r="BT60" s="299"/>
      <c r="BU60" s="299"/>
      <c r="BV60" s="299"/>
    </row>
    <row r="61" spans="63:74" x14ac:dyDescent="0.25">
      <c r="BK61" s="299"/>
      <c r="BL61" s="299"/>
      <c r="BM61" s="299"/>
      <c r="BN61" s="299"/>
      <c r="BO61" s="299"/>
      <c r="BP61" s="299"/>
      <c r="BQ61" s="299"/>
      <c r="BR61" s="299"/>
      <c r="BS61" s="299"/>
      <c r="BT61" s="299"/>
      <c r="BU61" s="299"/>
      <c r="BV61" s="299"/>
    </row>
    <row r="62" spans="63:74" x14ac:dyDescent="0.25">
      <c r="BK62" s="299"/>
      <c r="BL62" s="299"/>
      <c r="BM62" s="299"/>
      <c r="BN62" s="299"/>
      <c r="BO62" s="299"/>
      <c r="BP62" s="299"/>
      <c r="BQ62" s="299"/>
      <c r="BR62" s="299"/>
      <c r="BS62" s="299"/>
      <c r="BT62" s="299"/>
      <c r="BU62" s="299"/>
      <c r="BV62" s="299"/>
    </row>
    <row r="63" spans="63:74" x14ac:dyDescent="0.25">
      <c r="BK63" s="299"/>
      <c r="BL63" s="299"/>
      <c r="BM63" s="299"/>
      <c r="BN63" s="299"/>
      <c r="BO63" s="299"/>
      <c r="BP63" s="299"/>
      <c r="BQ63" s="299"/>
      <c r="BR63" s="299"/>
      <c r="BS63" s="299"/>
      <c r="BT63" s="299"/>
      <c r="BU63" s="299"/>
      <c r="BV63" s="299"/>
    </row>
    <row r="64" spans="63: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activeCell="BA39" sqref="BA39"/>
    </sheetView>
  </sheetViews>
  <sheetFormatPr defaultColWidth="8.54296875" defaultRowHeight="10.5" x14ac:dyDescent="0.25"/>
  <cols>
    <col min="1" max="1" width="11.54296875" style="127" customWidth="1"/>
    <col min="2" max="2" width="35.81640625"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4" ht="12.75" customHeight="1" x14ac:dyDescent="0.3">
      <c r="A1" s="649" t="s">
        <v>774</v>
      </c>
      <c r="B1" s="672" t="s">
        <v>1268</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c r="AM1" s="672"/>
      <c r="AN1" s="672"/>
      <c r="AO1" s="672"/>
      <c r="AP1" s="672"/>
      <c r="AQ1" s="672"/>
      <c r="AR1" s="672"/>
      <c r="AS1" s="672"/>
      <c r="AT1" s="672"/>
      <c r="AU1" s="672"/>
      <c r="AV1" s="672"/>
      <c r="AW1" s="672"/>
      <c r="AX1" s="672"/>
      <c r="AY1" s="672"/>
      <c r="AZ1" s="672"/>
      <c r="BA1" s="672"/>
      <c r="BB1" s="672"/>
      <c r="BC1" s="672"/>
      <c r="BD1" s="672"/>
      <c r="BE1" s="672"/>
      <c r="BF1" s="672"/>
      <c r="BG1" s="672"/>
      <c r="BH1" s="672"/>
      <c r="BI1" s="672"/>
      <c r="BJ1" s="672"/>
      <c r="BK1" s="672"/>
      <c r="BL1" s="672"/>
      <c r="BM1" s="672"/>
      <c r="BN1" s="672"/>
      <c r="BO1" s="672"/>
      <c r="BP1" s="672"/>
      <c r="BQ1" s="672"/>
      <c r="BR1" s="672"/>
      <c r="BS1" s="672"/>
      <c r="BT1" s="672"/>
      <c r="BU1" s="672"/>
      <c r="BV1" s="672"/>
    </row>
    <row r="2" spans="1:74" ht="12.75" customHeight="1" x14ac:dyDescent="0.25">
      <c r="A2" s="650"/>
      <c r="B2" s="402" t="str">
        <f>"U.S. Energy Information Administration  |  Short-Term Energy Outlook  - "&amp;Dates!D1</f>
        <v>U.S. Energy Information Administration  |  Short-Term Energy Outlook  - April 2023</v>
      </c>
      <c r="C2" s="403"/>
      <c r="D2" s="403"/>
      <c r="E2" s="403"/>
      <c r="F2" s="403"/>
      <c r="G2" s="403"/>
      <c r="H2" s="456"/>
      <c r="I2" s="456"/>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7"/>
      <c r="AI2" s="457"/>
      <c r="AJ2" s="457"/>
      <c r="AK2" s="457"/>
      <c r="AL2" s="457"/>
      <c r="AM2" s="458"/>
      <c r="AN2" s="458"/>
      <c r="AO2" s="458"/>
      <c r="AP2" s="458"/>
      <c r="AQ2" s="458"/>
      <c r="AR2" s="458"/>
      <c r="AS2" s="458"/>
      <c r="AT2" s="458"/>
      <c r="AU2" s="458"/>
      <c r="AV2" s="458"/>
      <c r="AW2" s="458"/>
      <c r="AX2" s="458"/>
      <c r="AY2" s="459"/>
      <c r="AZ2" s="459"/>
      <c r="BA2" s="459"/>
      <c r="BB2" s="459"/>
      <c r="BC2" s="459"/>
      <c r="BD2" s="490"/>
      <c r="BE2" s="490"/>
      <c r="BF2" s="490"/>
      <c r="BG2" s="459"/>
      <c r="BH2" s="459"/>
      <c r="BI2" s="459"/>
      <c r="BJ2" s="459"/>
      <c r="BK2" s="458"/>
      <c r="BL2" s="458"/>
      <c r="BM2" s="458"/>
      <c r="BN2" s="458"/>
      <c r="BO2" s="458"/>
      <c r="BP2" s="458"/>
      <c r="BQ2" s="458"/>
      <c r="BR2" s="458"/>
      <c r="BS2" s="458"/>
      <c r="BT2" s="458"/>
      <c r="BU2" s="458"/>
      <c r="BV2" s="460"/>
    </row>
    <row r="3" spans="1:74" ht="13" x14ac:dyDescent="0.3">
      <c r="A3" s="596" t="s">
        <v>1328</v>
      </c>
      <c r="B3" s="358"/>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x14ac:dyDescent="0.25">
      <c r="A4" s="597" t="str">
        <f>Dates!$D$2</f>
        <v>Thursday April 6, 2023</v>
      </c>
      <c r="B4" s="359"/>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Y5" s="120"/>
      <c r="BG5" s="479"/>
      <c r="BH5" s="479"/>
      <c r="BI5" s="479"/>
    </row>
    <row r="6" spans="1:74" ht="11.15" customHeight="1" x14ac:dyDescent="0.25">
      <c r="A6" s="127" t="s">
        <v>575</v>
      </c>
      <c r="B6" s="134" t="s">
        <v>228</v>
      </c>
      <c r="C6" s="202">
        <v>25.035948999999999</v>
      </c>
      <c r="D6" s="202">
        <v>24.829450000000001</v>
      </c>
      <c r="E6" s="202">
        <v>24.45945</v>
      </c>
      <c r="F6" s="202">
        <v>24.721529</v>
      </c>
      <c r="G6" s="202">
        <v>24.794560000000001</v>
      </c>
      <c r="H6" s="202">
        <v>25.253430000000002</v>
      </c>
      <c r="I6" s="202">
        <v>25.391781999999999</v>
      </c>
      <c r="J6" s="202">
        <v>25.912803</v>
      </c>
      <c r="K6" s="202">
        <v>24.754489</v>
      </c>
      <c r="L6" s="202">
        <v>25.173524</v>
      </c>
      <c r="M6" s="202">
        <v>25.133861</v>
      </c>
      <c r="N6" s="202">
        <v>24.867384999999999</v>
      </c>
      <c r="O6" s="202">
        <v>24.207851000000002</v>
      </c>
      <c r="P6" s="202">
        <v>24.580475</v>
      </c>
      <c r="Q6" s="202">
        <v>22.581923</v>
      </c>
      <c r="R6" s="202">
        <v>17.729393999999999</v>
      </c>
      <c r="S6" s="202">
        <v>19.414929000000001</v>
      </c>
      <c r="T6" s="202">
        <v>21.292055999999999</v>
      </c>
      <c r="U6" s="202">
        <v>22.093008999999999</v>
      </c>
      <c r="V6" s="202">
        <v>22.262148</v>
      </c>
      <c r="W6" s="202">
        <v>22.174402000000001</v>
      </c>
      <c r="X6" s="202">
        <v>22.356162999999999</v>
      </c>
      <c r="Y6" s="202">
        <v>22.599322000000001</v>
      </c>
      <c r="Z6" s="202">
        <v>22.572673000000002</v>
      </c>
      <c r="AA6" s="202">
        <v>22.540559999999999</v>
      </c>
      <c r="AB6" s="202">
        <v>21.454834999999999</v>
      </c>
      <c r="AC6" s="202">
        <v>23.123688000000001</v>
      </c>
      <c r="AD6" s="202">
        <v>23.421495</v>
      </c>
      <c r="AE6" s="202">
        <v>23.823298999999999</v>
      </c>
      <c r="AF6" s="202">
        <v>24.618392</v>
      </c>
      <c r="AG6" s="202">
        <v>24.294685000000001</v>
      </c>
      <c r="AH6" s="202">
        <v>24.617536000000001</v>
      </c>
      <c r="AI6" s="202">
        <v>24.097598999999999</v>
      </c>
      <c r="AJ6" s="202">
        <v>24.220825999999999</v>
      </c>
      <c r="AK6" s="202">
        <v>24.726012000000001</v>
      </c>
      <c r="AL6" s="202">
        <v>24.845146</v>
      </c>
      <c r="AM6" s="202">
        <v>23.625425</v>
      </c>
      <c r="AN6" s="202">
        <v>24.547508000000001</v>
      </c>
      <c r="AO6" s="202">
        <v>24.533114000000001</v>
      </c>
      <c r="AP6" s="202">
        <v>24.053746</v>
      </c>
      <c r="AQ6" s="202">
        <v>24.196339999999999</v>
      </c>
      <c r="AR6" s="202">
        <v>25.170829999999999</v>
      </c>
      <c r="AS6" s="202">
        <v>24.875861</v>
      </c>
      <c r="AT6" s="202">
        <v>24.895002999999999</v>
      </c>
      <c r="AU6" s="202">
        <v>24.687628</v>
      </c>
      <c r="AV6" s="202">
        <v>24.552147999999999</v>
      </c>
      <c r="AW6" s="202">
        <v>24.921786999999998</v>
      </c>
      <c r="AX6" s="202">
        <v>23.958276000000001</v>
      </c>
      <c r="AY6" s="202">
        <v>23.675598845</v>
      </c>
      <c r="AZ6" s="202">
        <v>23.989716411</v>
      </c>
      <c r="BA6" s="202">
        <v>24.449269952000002</v>
      </c>
      <c r="BB6" s="297">
        <v>24.269817907</v>
      </c>
      <c r="BC6" s="297">
        <v>24.629908526000001</v>
      </c>
      <c r="BD6" s="297">
        <v>25.048462344000001</v>
      </c>
      <c r="BE6" s="297">
        <v>24.887032220999998</v>
      </c>
      <c r="BF6" s="297">
        <v>25.035882628</v>
      </c>
      <c r="BG6" s="297">
        <v>24.519897197999999</v>
      </c>
      <c r="BH6" s="297">
        <v>24.645784133999999</v>
      </c>
      <c r="BI6" s="297">
        <v>24.715096999</v>
      </c>
      <c r="BJ6" s="297">
        <v>24.778645894</v>
      </c>
      <c r="BK6" s="297">
        <v>24.480034137000001</v>
      </c>
      <c r="BL6" s="297">
        <v>24.704472802000002</v>
      </c>
      <c r="BM6" s="297">
        <v>24.697939010999999</v>
      </c>
      <c r="BN6" s="297">
        <v>24.628770578000001</v>
      </c>
      <c r="BO6" s="297">
        <v>24.875757450999998</v>
      </c>
      <c r="BP6" s="297">
        <v>25.12134502</v>
      </c>
      <c r="BQ6" s="297">
        <v>25.197144573999999</v>
      </c>
      <c r="BR6" s="297">
        <v>25.342659564000002</v>
      </c>
      <c r="BS6" s="297">
        <v>24.852087433000001</v>
      </c>
      <c r="BT6" s="297">
        <v>24.905729183999998</v>
      </c>
      <c r="BU6" s="297">
        <v>24.90052751</v>
      </c>
      <c r="BV6" s="297">
        <v>25.052532863</v>
      </c>
    </row>
    <row r="7" spans="1:74" ht="11.15" customHeight="1" x14ac:dyDescent="0.25">
      <c r="A7" s="127" t="s">
        <v>272</v>
      </c>
      <c r="B7" s="135" t="s">
        <v>329</v>
      </c>
      <c r="C7" s="202">
        <v>2.5003609999999998</v>
      </c>
      <c r="D7" s="202">
        <v>2.5489069999999998</v>
      </c>
      <c r="E7" s="202">
        <v>2.3824999999999998</v>
      </c>
      <c r="F7" s="202">
        <v>2.203344</v>
      </c>
      <c r="G7" s="202">
        <v>2.4128509999999999</v>
      </c>
      <c r="H7" s="202">
        <v>2.4855459999999998</v>
      </c>
      <c r="I7" s="202">
        <v>2.5546199999999999</v>
      </c>
      <c r="J7" s="202">
        <v>2.7128060000000001</v>
      </c>
      <c r="K7" s="202">
        <v>2.58602</v>
      </c>
      <c r="L7" s="202">
        <v>2.539558</v>
      </c>
      <c r="M7" s="202">
        <v>2.502685</v>
      </c>
      <c r="N7" s="202">
        <v>2.4774310000000002</v>
      </c>
      <c r="O7" s="202">
        <v>2.4048949999999998</v>
      </c>
      <c r="P7" s="202">
        <v>2.551167</v>
      </c>
      <c r="Q7" s="202">
        <v>2.2482920000000002</v>
      </c>
      <c r="R7" s="202">
        <v>1.789172</v>
      </c>
      <c r="S7" s="202">
        <v>1.9721439999999999</v>
      </c>
      <c r="T7" s="202">
        <v>2.1989580000000002</v>
      </c>
      <c r="U7" s="202">
        <v>2.1824210000000002</v>
      </c>
      <c r="V7" s="202">
        <v>2.1984970000000001</v>
      </c>
      <c r="W7" s="202">
        <v>2.2225969999999999</v>
      </c>
      <c r="X7" s="202">
        <v>2.1477409999999999</v>
      </c>
      <c r="Y7" s="202">
        <v>2.3148390000000001</v>
      </c>
      <c r="Z7" s="202">
        <v>2.0870440000000001</v>
      </c>
      <c r="AA7" s="202">
        <v>2.1663860000000001</v>
      </c>
      <c r="AB7" s="202">
        <v>2.1498240000000002</v>
      </c>
      <c r="AC7" s="202">
        <v>2.238842</v>
      </c>
      <c r="AD7" s="202">
        <v>2.0443090000000002</v>
      </c>
      <c r="AE7" s="202">
        <v>2.095596</v>
      </c>
      <c r="AF7" s="202">
        <v>2.3498770000000002</v>
      </c>
      <c r="AG7" s="202">
        <v>2.4628380000000001</v>
      </c>
      <c r="AH7" s="202">
        <v>2.4385330000000001</v>
      </c>
      <c r="AI7" s="202">
        <v>2.3726850000000002</v>
      </c>
      <c r="AJ7" s="202">
        <v>2.267709</v>
      </c>
      <c r="AK7" s="202">
        <v>2.3914089999999999</v>
      </c>
      <c r="AL7" s="202">
        <v>2.3306740000000001</v>
      </c>
      <c r="AM7" s="202">
        <v>2.2549830000000002</v>
      </c>
      <c r="AN7" s="202">
        <v>2.3718140000000001</v>
      </c>
      <c r="AO7" s="202">
        <v>2.104765</v>
      </c>
      <c r="AP7" s="202">
        <v>2.1374659999999999</v>
      </c>
      <c r="AQ7" s="202">
        <v>2.1213570000000002</v>
      </c>
      <c r="AR7" s="202">
        <v>2.3595999999999999</v>
      </c>
      <c r="AS7" s="202">
        <v>2.4944820000000001</v>
      </c>
      <c r="AT7" s="202">
        <v>2.3544719999999999</v>
      </c>
      <c r="AU7" s="202">
        <v>2.2886229999999999</v>
      </c>
      <c r="AV7" s="202">
        <v>2.1868310000000002</v>
      </c>
      <c r="AW7" s="202">
        <v>2.3713630000000001</v>
      </c>
      <c r="AX7" s="202">
        <v>2.4936940000000001</v>
      </c>
      <c r="AY7" s="202">
        <v>2.2901506789999999</v>
      </c>
      <c r="AZ7" s="202">
        <v>2.3340469879999999</v>
      </c>
      <c r="BA7" s="202">
        <v>2.2324058359999999</v>
      </c>
      <c r="BB7" s="297">
        <v>2.1775889460000002</v>
      </c>
      <c r="BC7" s="297">
        <v>2.234057097</v>
      </c>
      <c r="BD7" s="297">
        <v>2.2907817239999999</v>
      </c>
      <c r="BE7" s="297">
        <v>2.3104183119999999</v>
      </c>
      <c r="BF7" s="297">
        <v>2.364503043</v>
      </c>
      <c r="BG7" s="297">
        <v>2.3187482849999999</v>
      </c>
      <c r="BH7" s="297">
        <v>2.2940514080000001</v>
      </c>
      <c r="BI7" s="297">
        <v>2.3147206269999998</v>
      </c>
      <c r="BJ7" s="297">
        <v>2.319783202</v>
      </c>
      <c r="BK7" s="297">
        <v>2.3097148770000002</v>
      </c>
      <c r="BL7" s="297">
        <v>2.3541803419999998</v>
      </c>
      <c r="BM7" s="297">
        <v>2.25122132</v>
      </c>
      <c r="BN7" s="297">
        <v>2.1956936800000002</v>
      </c>
      <c r="BO7" s="297">
        <v>2.2528939920000002</v>
      </c>
      <c r="BP7" s="297">
        <v>2.310354105</v>
      </c>
      <c r="BQ7" s="297">
        <v>2.3302452979999999</v>
      </c>
      <c r="BR7" s="297">
        <v>2.3850312859999998</v>
      </c>
      <c r="BS7" s="297">
        <v>2.3386832769999999</v>
      </c>
      <c r="BT7" s="297">
        <v>2.313666182</v>
      </c>
      <c r="BU7" s="297">
        <v>2.334603397</v>
      </c>
      <c r="BV7" s="297">
        <v>2.3397316130000001</v>
      </c>
    </row>
    <row r="8" spans="1:74" ht="11.15" customHeight="1" x14ac:dyDescent="0.25">
      <c r="A8" s="127" t="s">
        <v>576</v>
      </c>
      <c r="B8" s="135" t="s">
        <v>330</v>
      </c>
      <c r="C8" s="202">
        <v>1.910766</v>
      </c>
      <c r="D8" s="202">
        <v>1.9868349999999999</v>
      </c>
      <c r="E8" s="202">
        <v>1.8908640000000001</v>
      </c>
      <c r="F8" s="202">
        <v>2.175745</v>
      </c>
      <c r="G8" s="202">
        <v>1.984782</v>
      </c>
      <c r="H8" s="202">
        <v>2.104066</v>
      </c>
      <c r="I8" s="202">
        <v>2.092749</v>
      </c>
      <c r="J8" s="202">
        <v>2.0322450000000001</v>
      </c>
      <c r="K8" s="202">
        <v>1.910147</v>
      </c>
      <c r="L8" s="202">
        <v>1.9101410000000001</v>
      </c>
      <c r="M8" s="202">
        <v>1.8851850000000001</v>
      </c>
      <c r="N8" s="202">
        <v>1.937246</v>
      </c>
      <c r="O8" s="202">
        <v>1.8605689999999999</v>
      </c>
      <c r="P8" s="202">
        <v>1.888061</v>
      </c>
      <c r="Q8" s="202">
        <v>1.8617919999999999</v>
      </c>
      <c r="R8" s="202">
        <v>1.3827179999999999</v>
      </c>
      <c r="S8" s="202">
        <v>1.3556010000000001</v>
      </c>
      <c r="T8" s="202">
        <v>1.506041</v>
      </c>
      <c r="U8" s="202">
        <v>1.520518</v>
      </c>
      <c r="V8" s="202">
        <v>1.4967760000000001</v>
      </c>
      <c r="W8" s="202">
        <v>1.527976</v>
      </c>
      <c r="X8" s="202">
        <v>1.5857730000000001</v>
      </c>
      <c r="Y8" s="202">
        <v>1.5329660000000001</v>
      </c>
      <c r="Z8" s="202">
        <v>1.674939</v>
      </c>
      <c r="AA8" s="202">
        <v>1.5507390000000001</v>
      </c>
      <c r="AB8" s="202">
        <v>1.596816</v>
      </c>
      <c r="AC8" s="202">
        <v>1.7436430000000001</v>
      </c>
      <c r="AD8" s="202">
        <v>1.6244000000000001</v>
      </c>
      <c r="AE8" s="202">
        <v>1.6688730000000001</v>
      </c>
      <c r="AF8" s="202">
        <v>1.6735549999999999</v>
      </c>
      <c r="AG8" s="202">
        <v>1.6509290000000001</v>
      </c>
      <c r="AH8" s="202">
        <v>1.597343</v>
      </c>
      <c r="AI8" s="202">
        <v>1.577258</v>
      </c>
      <c r="AJ8" s="202">
        <v>1.5668800000000001</v>
      </c>
      <c r="AK8" s="202">
        <v>1.7528680000000001</v>
      </c>
      <c r="AL8" s="202">
        <v>1.848695</v>
      </c>
      <c r="AM8" s="202">
        <v>1.631114</v>
      </c>
      <c r="AN8" s="202">
        <v>1.731738</v>
      </c>
      <c r="AO8" s="202">
        <v>1.9081570000000001</v>
      </c>
      <c r="AP8" s="202">
        <v>1.9505870000000001</v>
      </c>
      <c r="AQ8" s="202">
        <v>1.989846</v>
      </c>
      <c r="AR8" s="202">
        <v>2.030951</v>
      </c>
      <c r="AS8" s="202">
        <v>2.0280269999999998</v>
      </c>
      <c r="AT8" s="202">
        <v>1.9311780000000001</v>
      </c>
      <c r="AU8" s="202">
        <v>1.9207350000000001</v>
      </c>
      <c r="AV8" s="202">
        <v>1.9422889999999999</v>
      </c>
      <c r="AW8" s="202">
        <v>1.949038</v>
      </c>
      <c r="AX8" s="202">
        <v>1.9650840000000001</v>
      </c>
      <c r="AY8" s="202">
        <v>1.8381781660000001</v>
      </c>
      <c r="AZ8" s="202">
        <v>1.8985525539999999</v>
      </c>
      <c r="BA8" s="202">
        <v>1.8879780269999999</v>
      </c>
      <c r="BB8" s="297">
        <v>1.8836829610000001</v>
      </c>
      <c r="BC8" s="297">
        <v>1.895345429</v>
      </c>
      <c r="BD8" s="297">
        <v>1.9257346200000001</v>
      </c>
      <c r="BE8" s="297">
        <v>1.921297909</v>
      </c>
      <c r="BF8" s="297">
        <v>1.9047835849999999</v>
      </c>
      <c r="BG8" s="297">
        <v>1.871772913</v>
      </c>
      <c r="BH8" s="297">
        <v>1.892116726</v>
      </c>
      <c r="BI8" s="297">
        <v>1.8731003719999999</v>
      </c>
      <c r="BJ8" s="297">
        <v>1.9844366920000001</v>
      </c>
      <c r="BK8" s="297">
        <v>1.82779026</v>
      </c>
      <c r="BL8" s="297">
        <v>1.8878234599999999</v>
      </c>
      <c r="BM8" s="297">
        <v>1.8773086910000001</v>
      </c>
      <c r="BN8" s="297">
        <v>1.873037898</v>
      </c>
      <c r="BO8" s="297">
        <v>1.8846344589999999</v>
      </c>
      <c r="BP8" s="297">
        <v>1.9148519150000001</v>
      </c>
      <c r="BQ8" s="297">
        <v>1.9104402760000001</v>
      </c>
      <c r="BR8" s="297">
        <v>1.894019278</v>
      </c>
      <c r="BS8" s="297">
        <v>1.861195156</v>
      </c>
      <c r="BT8" s="297">
        <v>1.8814240019999999</v>
      </c>
      <c r="BU8" s="297">
        <v>1.8625151129999999</v>
      </c>
      <c r="BV8" s="297">
        <v>1.9732222500000001</v>
      </c>
    </row>
    <row r="9" spans="1:74" ht="11.15" customHeight="1" x14ac:dyDescent="0.25">
      <c r="A9" s="127" t="s">
        <v>270</v>
      </c>
      <c r="B9" s="135" t="s">
        <v>331</v>
      </c>
      <c r="C9" s="202">
        <v>20.614982999999999</v>
      </c>
      <c r="D9" s="202">
        <v>20.283868999999999</v>
      </c>
      <c r="E9" s="202">
        <v>20.176247</v>
      </c>
      <c r="F9" s="202">
        <v>20.332601</v>
      </c>
      <c r="G9" s="202">
        <v>20.387087999999999</v>
      </c>
      <c r="H9" s="202">
        <v>20.653979</v>
      </c>
      <c r="I9" s="202">
        <v>20.734573999999999</v>
      </c>
      <c r="J9" s="202">
        <v>21.157913000000001</v>
      </c>
      <c r="K9" s="202">
        <v>20.248483</v>
      </c>
      <c r="L9" s="202">
        <v>20.713985999999998</v>
      </c>
      <c r="M9" s="202">
        <v>20.736152000000001</v>
      </c>
      <c r="N9" s="202">
        <v>20.442869000000002</v>
      </c>
      <c r="O9" s="202">
        <v>19.933385999999999</v>
      </c>
      <c r="P9" s="202">
        <v>20.132245999999999</v>
      </c>
      <c r="Q9" s="202">
        <v>18.462838000000001</v>
      </c>
      <c r="R9" s="202">
        <v>14.548503</v>
      </c>
      <c r="S9" s="202">
        <v>16.078182999999999</v>
      </c>
      <c r="T9" s="202">
        <v>17.578056</v>
      </c>
      <c r="U9" s="202">
        <v>18.381069</v>
      </c>
      <c r="V9" s="202">
        <v>18.557874000000002</v>
      </c>
      <c r="W9" s="202">
        <v>18.414828</v>
      </c>
      <c r="X9" s="202">
        <v>18.613648000000001</v>
      </c>
      <c r="Y9" s="202">
        <v>18.742515999999998</v>
      </c>
      <c r="Z9" s="202">
        <v>18.801689</v>
      </c>
      <c r="AA9" s="202">
        <v>18.814347999999999</v>
      </c>
      <c r="AB9" s="202">
        <v>17.699107999999999</v>
      </c>
      <c r="AC9" s="202">
        <v>19.132116</v>
      </c>
      <c r="AD9" s="202">
        <v>19.743698999999999</v>
      </c>
      <c r="AE9" s="202">
        <v>20.049742999999999</v>
      </c>
      <c r="AF9" s="202">
        <v>20.585872999999999</v>
      </c>
      <c r="AG9" s="202">
        <v>20.171831000000001</v>
      </c>
      <c r="AH9" s="202">
        <v>20.572572999999998</v>
      </c>
      <c r="AI9" s="202">
        <v>20.138569</v>
      </c>
      <c r="AJ9" s="202">
        <v>20.37715</v>
      </c>
      <c r="AK9" s="202">
        <v>20.572648000000001</v>
      </c>
      <c r="AL9" s="202">
        <v>20.656690000000001</v>
      </c>
      <c r="AM9" s="202">
        <v>19.731010000000001</v>
      </c>
      <c r="AN9" s="202">
        <v>20.435638000000001</v>
      </c>
      <c r="AO9" s="202">
        <v>20.511873999999999</v>
      </c>
      <c r="AP9" s="202">
        <v>19.957374999999999</v>
      </c>
      <c r="AQ9" s="202">
        <v>20.076819</v>
      </c>
      <c r="AR9" s="202">
        <v>20.771961000000001</v>
      </c>
      <c r="AS9" s="202">
        <v>20.345033999999998</v>
      </c>
      <c r="AT9" s="202">
        <v>20.601035</v>
      </c>
      <c r="AU9" s="202">
        <v>20.469951999999999</v>
      </c>
      <c r="AV9" s="202">
        <v>20.414709999999999</v>
      </c>
      <c r="AW9" s="202">
        <v>20.593067999999999</v>
      </c>
      <c r="AX9" s="202">
        <v>19.49118</v>
      </c>
      <c r="AY9" s="202">
        <v>19.538974</v>
      </c>
      <c r="AZ9" s="202">
        <v>19.748820868999999</v>
      </c>
      <c r="BA9" s="202">
        <v>20.320590089</v>
      </c>
      <c r="BB9" s="297">
        <v>20.20025</v>
      </c>
      <c r="BC9" s="297">
        <v>20.49221</v>
      </c>
      <c r="BD9" s="297">
        <v>20.823650000000001</v>
      </c>
      <c r="BE9" s="297">
        <v>20.647020000000001</v>
      </c>
      <c r="BF9" s="297">
        <v>20.758299999999998</v>
      </c>
      <c r="BG9" s="297">
        <v>20.321079999999998</v>
      </c>
      <c r="BH9" s="297">
        <v>20.451319999999999</v>
      </c>
      <c r="BI9" s="297">
        <v>20.518979999999999</v>
      </c>
      <c r="BJ9" s="297">
        <v>20.46613</v>
      </c>
      <c r="BK9" s="297">
        <v>20.33417</v>
      </c>
      <c r="BL9" s="297">
        <v>20.45411</v>
      </c>
      <c r="BM9" s="297">
        <v>20.561050000000002</v>
      </c>
      <c r="BN9" s="297">
        <v>20.551680000000001</v>
      </c>
      <c r="BO9" s="297">
        <v>20.729869999999998</v>
      </c>
      <c r="BP9" s="297">
        <v>20.887779999999999</v>
      </c>
      <c r="BQ9" s="297">
        <v>20.9481</v>
      </c>
      <c r="BR9" s="297">
        <v>21.055250000000001</v>
      </c>
      <c r="BS9" s="297">
        <v>20.64385</v>
      </c>
      <c r="BT9" s="297">
        <v>20.702279999999998</v>
      </c>
      <c r="BU9" s="297">
        <v>20.695049999999998</v>
      </c>
      <c r="BV9" s="297">
        <v>20.73122</v>
      </c>
    </row>
    <row r="10" spans="1:74" ht="11.15" customHeight="1" x14ac:dyDescent="0.2">
      <c r="AY10" s="120"/>
      <c r="AZ10" s="120"/>
      <c r="BA10" s="120"/>
      <c r="BD10" s="367"/>
      <c r="BE10" s="367"/>
      <c r="BF10" s="367"/>
      <c r="BJ10" s="120"/>
    </row>
    <row r="11" spans="1:74" ht="11.15" customHeight="1" x14ac:dyDescent="0.25">
      <c r="A11" s="127" t="s">
        <v>577</v>
      </c>
      <c r="B11" s="134" t="s">
        <v>364</v>
      </c>
      <c r="C11" s="202">
        <v>6.5437048451999997</v>
      </c>
      <c r="D11" s="202">
        <v>6.8514533743000001</v>
      </c>
      <c r="E11" s="202">
        <v>6.8795539766999996</v>
      </c>
      <c r="F11" s="202">
        <v>6.9611320278999997</v>
      </c>
      <c r="G11" s="202">
        <v>6.8203965075999999</v>
      </c>
      <c r="H11" s="202">
        <v>6.9922862347999999</v>
      </c>
      <c r="I11" s="202">
        <v>7.0250218314000001</v>
      </c>
      <c r="J11" s="202">
        <v>7.0404449974999999</v>
      </c>
      <c r="K11" s="202">
        <v>7.0466541845000004</v>
      </c>
      <c r="L11" s="202">
        <v>7.0182366057000003</v>
      </c>
      <c r="M11" s="202">
        <v>6.9536765627000001</v>
      </c>
      <c r="N11" s="202">
        <v>7.0193080399000003</v>
      </c>
      <c r="O11" s="202">
        <v>5.5456103098999998</v>
      </c>
      <c r="P11" s="202">
        <v>5.8158820638000002</v>
      </c>
      <c r="Q11" s="202">
        <v>5.8802210102999997</v>
      </c>
      <c r="R11" s="202">
        <v>5.7934478080999998</v>
      </c>
      <c r="S11" s="202">
        <v>5.7067981297000001</v>
      </c>
      <c r="T11" s="202">
        <v>5.8594919366999996</v>
      </c>
      <c r="U11" s="202">
        <v>5.8722051149999999</v>
      </c>
      <c r="V11" s="202">
        <v>5.9098795690000001</v>
      </c>
      <c r="W11" s="202">
        <v>5.9657953534999999</v>
      </c>
      <c r="X11" s="202">
        <v>6.0355137357000004</v>
      </c>
      <c r="Y11" s="202">
        <v>5.9027009436000002</v>
      </c>
      <c r="Z11" s="202">
        <v>5.9431039685</v>
      </c>
      <c r="AA11" s="202">
        <v>5.8371325756000001</v>
      </c>
      <c r="AB11" s="202">
        <v>6.1479504611999998</v>
      </c>
      <c r="AC11" s="202">
        <v>6.1866481150999997</v>
      </c>
      <c r="AD11" s="202">
        <v>6.2080118778999998</v>
      </c>
      <c r="AE11" s="202">
        <v>6.1090209457000002</v>
      </c>
      <c r="AF11" s="202">
        <v>6.2798256371000001</v>
      </c>
      <c r="AG11" s="202">
        <v>6.3435380167000002</v>
      </c>
      <c r="AH11" s="202">
        <v>6.3552711586999999</v>
      </c>
      <c r="AI11" s="202">
        <v>6.402828499</v>
      </c>
      <c r="AJ11" s="202">
        <v>6.3303005475000003</v>
      </c>
      <c r="AK11" s="202">
        <v>6.2543238073999996</v>
      </c>
      <c r="AL11" s="202">
        <v>6.3420816164999998</v>
      </c>
      <c r="AM11" s="202">
        <v>6.0810969457999997</v>
      </c>
      <c r="AN11" s="202">
        <v>6.3474883355999996</v>
      </c>
      <c r="AO11" s="202">
        <v>6.3972085600000002</v>
      </c>
      <c r="AP11" s="202">
        <v>6.4564311744999996</v>
      </c>
      <c r="AQ11" s="202">
        <v>6.3407561667000003</v>
      </c>
      <c r="AR11" s="202">
        <v>6.5052238886999998</v>
      </c>
      <c r="AS11" s="202">
        <v>6.5131167680999997</v>
      </c>
      <c r="AT11" s="202">
        <v>6.5710962030999998</v>
      </c>
      <c r="AU11" s="202">
        <v>6.6314239942000004</v>
      </c>
      <c r="AV11" s="202">
        <v>6.5367988828000003</v>
      </c>
      <c r="AW11" s="202">
        <v>6.4613006293000002</v>
      </c>
      <c r="AX11" s="202">
        <v>6.5939876788999996</v>
      </c>
      <c r="AY11" s="202">
        <v>6.1430494070000004</v>
      </c>
      <c r="AZ11" s="202">
        <v>6.4159663250000003</v>
      </c>
      <c r="BA11" s="202">
        <v>6.4281944060000002</v>
      </c>
      <c r="BB11" s="297">
        <v>6.4847852179999999</v>
      </c>
      <c r="BC11" s="297">
        <v>6.3761808599999998</v>
      </c>
      <c r="BD11" s="297">
        <v>6.5503290730000003</v>
      </c>
      <c r="BE11" s="297">
        <v>6.54852598</v>
      </c>
      <c r="BF11" s="297">
        <v>6.5634743090000001</v>
      </c>
      <c r="BG11" s="297">
        <v>6.6051662520000001</v>
      </c>
      <c r="BH11" s="297">
        <v>6.5203277640000001</v>
      </c>
      <c r="BI11" s="297">
        <v>6.42572499</v>
      </c>
      <c r="BJ11" s="297">
        <v>6.5622683139999998</v>
      </c>
      <c r="BK11" s="297">
        <v>6.2633095489999997</v>
      </c>
      <c r="BL11" s="297">
        <v>6.5418612520000003</v>
      </c>
      <c r="BM11" s="297">
        <v>6.5549113779999999</v>
      </c>
      <c r="BN11" s="297">
        <v>6.6117616159999999</v>
      </c>
      <c r="BO11" s="297">
        <v>6.5010857340000001</v>
      </c>
      <c r="BP11" s="297">
        <v>6.6785374600000003</v>
      </c>
      <c r="BQ11" s="297">
        <v>6.6763357650000001</v>
      </c>
      <c r="BR11" s="297">
        <v>6.6923152830000001</v>
      </c>
      <c r="BS11" s="297">
        <v>6.7352195699999999</v>
      </c>
      <c r="BT11" s="297">
        <v>6.6493060399999999</v>
      </c>
      <c r="BU11" s="297">
        <v>6.5521281399999998</v>
      </c>
      <c r="BV11" s="297">
        <v>6.6905723249999998</v>
      </c>
    </row>
    <row r="12" spans="1:74" ht="11.15" customHeight="1" x14ac:dyDescent="0.25">
      <c r="A12" s="127" t="s">
        <v>578</v>
      </c>
      <c r="B12" s="135" t="s">
        <v>333</v>
      </c>
      <c r="C12" s="202">
        <v>2.8896887041000001</v>
      </c>
      <c r="D12" s="202">
        <v>3.0899478388000001</v>
      </c>
      <c r="E12" s="202">
        <v>3.1445584808999998</v>
      </c>
      <c r="F12" s="202">
        <v>3.1179550760999999</v>
      </c>
      <c r="G12" s="202">
        <v>3.0576082272999998</v>
      </c>
      <c r="H12" s="202">
        <v>3.1625050392</v>
      </c>
      <c r="I12" s="202">
        <v>3.1436100982999999</v>
      </c>
      <c r="J12" s="202">
        <v>3.2115518036999999</v>
      </c>
      <c r="K12" s="202">
        <v>3.2642898022</v>
      </c>
      <c r="L12" s="202">
        <v>3.2705214315000002</v>
      </c>
      <c r="M12" s="202">
        <v>3.1610689317</v>
      </c>
      <c r="N12" s="202">
        <v>3.1937648038000002</v>
      </c>
      <c r="O12" s="202">
        <v>2.5654502686999998</v>
      </c>
      <c r="P12" s="202">
        <v>2.7432392639000001</v>
      </c>
      <c r="Q12" s="202">
        <v>2.7917223016000001</v>
      </c>
      <c r="R12" s="202">
        <v>2.7681039402000001</v>
      </c>
      <c r="S12" s="202">
        <v>2.7145283287000002</v>
      </c>
      <c r="T12" s="202">
        <v>2.8076551607</v>
      </c>
      <c r="U12" s="202">
        <v>2.7908803326</v>
      </c>
      <c r="V12" s="202">
        <v>2.8511986174000001</v>
      </c>
      <c r="W12" s="202">
        <v>2.8980191321</v>
      </c>
      <c r="X12" s="202">
        <v>2.9035515395</v>
      </c>
      <c r="Y12" s="202">
        <v>2.8063801920000002</v>
      </c>
      <c r="Z12" s="202">
        <v>2.8354074135</v>
      </c>
      <c r="AA12" s="202">
        <v>2.6553022325</v>
      </c>
      <c r="AB12" s="202">
        <v>2.8393180840999999</v>
      </c>
      <c r="AC12" s="202">
        <v>2.8894991847</v>
      </c>
      <c r="AD12" s="202">
        <v>2.8650536173000001</v>
      </c>
      <c r="AE12" s="202">
        <v>2.8096015811999999</v>
      </c>
      <c r="AF12" s="202">
        <v>2.905990074</v>
      </c>
      <c r="AG12" s="202">
        <v>2.8886277266999998</v>
      </c>
      <c r="AH12" s="202">
        <v>2.9510585906000002</v>
      </c>
      <c r="AI12" s="202">
        <v>2.9995189403000002</v>
      </c>
      <c r="AJ12" s="202">
        <v>3.0052451139</v>
      </c>
      <c r="AK12" s="202">
        <v>2.9046704509999999</v>
      </c>
      <c r="AL12" s="202">
        <v>2.9347143178000001</v>
      </c>
      <c r="AM12" s="202">
        <v>2.7079817290000001</v>
      </c>
      <c r="AN12" s="202">
        <v>2.8994987380000001</v>
      </c>
      <c r="AO12" s="202">
        <v>2.9535046610000002</v>
      </c>
      <c r="AP12" s="202">
        <v>2.9308166029999998</v>
      </c>
      <c r="AQ12" s="202">
        <v>2.8760361470000002</v>
      </c>
      <c r="AR12" s="202">
        <v>2.9763728569999999</v>
      </c>
      <c r="AS12" s="202">
        <v>2.9599384180000001</v>
      </c>
      <c r="AT12" s="202">
        <v>3.0248483519999998</v>
      </c>
      <c r="AU12" s="202">
        <v>3.0751192729999999</v>
      </c>
      <c r="AV12" s="202">
        <v>3.0812936620000002</v>
      </c>
      <c r="AW12" s="202">
        <v>2.9783403740000001</v>
      </c>
      <c r="AX12" s="202">
        <v>3.0087200049999998</v>
      </c>
      <c r="AY12" s="202">
        <v>2.7636168369999998</v>
      </c>
      <c r="AZ12" s="202">
        <v>2.9501695749999999</v>
      </c>
      <c r="BA12" s="202">
        <v>2.9981835060000002</v>
      </c>
      <c r="BB12" s="297">
        <v>2.9689329249999998</v>
      </c>
      <c r="BC12" s="297">
        <v>2.9073547139999998</v>
      </c>
      <c r="BD12" s="297">
        <v>3.0020658039999999</v>
      </c>
      <c r="BE12" s="297">
        <v>2.979133933</v>
      </c>
      <c r="BF12" s="297">
        <v>3.0381639749999998</v>
      </c>
      <c r="BG12" s="297">
        <v>3.0824509820000001</v>
      </c>
      <c r="BH12" s="297">
        <v>3.082315983</v>
      </c>
      <c r="BI12" s="297">
        <v>2.9722389539999998</v>
      </c>
      <c r="BJ12" s="297">
        <v>2.9965032140000001</v>
      </c>
      <c r="BK12" s="297">
        <v>2.833433039</v>
      </c>
      <c r="BL12" s="297">
        <v>3.0246985880000001</v>
      </c>
      <c r="BM12" s="297">
        <v>3.0739254759999999</v>
      </c>
      <c r="BN12" s="297">
        <v>3.0439359490000002</v>
      </c>
      <c r="BO12" s="297">
        <v>2.9808021120000001</v>
      </c>
      <c r="BP12" s="297">
        <v>3.0779058510000001</v>
      </c>
      <c r="BQ12" s="297">
        <v>3.054394662</v>
      </c>
      <c r="BR12" s="297">
        <v>3.114915957</v>
      </c>
      <c r="BS12" s="297">
        <v>3.1603217699999999</v>
      </c>
      <c r="BT12" s="297">
        <v>3.16018336</v>
      </c>
      <c r="BU12" s="297">
        <v>3.0473254970000001</v>
      </c>
      <c r="BV12" s="297">
        <v>3.0722027359999999</v>
      </c>
    </row>
    <row r="13" spans="1:74" ht="11.15" customHeight="1" x14ac:dyDescent="0.2">
      <c r="AY13" s="120"/>
      <c r="AZ13" s="120"/>
      <c r="BA13" s="120"/>
      <c r="BD13" s="367"/>
      <c r="BE13" s="367"/>
      <c r="BF13" s="367"/>
      <c r="BJ13" s="120"/>
    </row>
    <row r="14" spans="1:74" ht="11.15" customHeight="1" x14ac:dyDescent="0.25">
      <c r="A14" s="127" t="s">
        <v>579</v>
      </c>
      <c r="B14" s="134" t="s">
        <v>365</v>
      </c>
      <c r="C14" s="202">
        <v>14.724983419000001</v>
      </c>
      <c r="D14" s="202">
        <v>15.113223399000001</v>
      </c>
      <c r="E14" s="202">
        <v>14.674749406</v>
      </c>
      <c r="F14" s="202">
        <v>15.267083700000001</v>
      </c>
      <c r="G14" s="202">
        <v>14.775182038000001</v>
      </c>
      <c r="H14" s="202">
        <v>15.017793383000001</v>
      </c>
      <c r="I14" s="202">
        <v>15.779994374999999</v>
      </c>
      <c r="J14" s="202">
        <v>15.371786090000001</v>
      </c>
      <c r="K14" s="202">
        <v>15.393738898000001</v>
      </c>
      <c r="L14" s="202">
        <v>15.385139504</v>
      </c>
      <c r="M14" s="202">
        <v>14.839054652</v>
      </c>
      <c r="N14" s="202">
        <v>14.511386647</v>
      </c>
      <c r="O14" s="202">
        <v>14.02651919</v>
      </c>
      <c r="P14" s="202">
        <v>14.570231682999999</v>
      </c>
      <c r="Q14" s="202">
        <v>13.389371603000001</v>
      </c>
      <c r="R14" s="202">
        <v>11.024445361</v>
      </c>
      <c r="S14" s="202">
        <v>11.392801721</v>
      </c>
      <c r="T14" s="202">
        <v>12.690689797999999</v>
      </c>
      <c r="U14" s="202">
        <v>13.693579637999999</v>
      </c>
      <c r="V14" s="202">
        <v>13.148008838000001</v>
      </c>
      <c r="W14" s="202">
        <v>13.893634444</v>
      </c>
      <c r="X14" s="202">
        <v>13.668297175999999</v>
      </c>
      <c r="Y14" s="202">
        <v>13.03972033</v>
      </c>
      <c r="Z14" s="202">
        <v>12.921389845</v>
      </c>
      <c r="AA14" s="202">
        <v>11.959652158000001</v>
      </c>
      <c r="AB14" s="202">
        <v>12.759444576</v>
      </c>
      <c r="AC14" s="202">
        <v>13.279500169</v>
      </c>
      <c r="AD14" s="202">
        <v>13.090619663</v>
      </c>
      <c r="AE14" s="202">
        <v>12.951096817</v>
      </c>
      <c r="AF14" s="202">
        <v>14.199574061</v>
      </c>
      <c r="AG14" s="202">
        <v>14.523325088</v>
      </c>
      <c r="AH14" s="202">
        <v>14.417550252</v>
      </c>
      <c r="AI14" s="202">
        <v>14.985770764</v>
      </c>
      <c r="AJ14" s="202">
        <v>14.941534211</v>
      </c>
      <c r="AK14" s="202">
        <v>14.635229314</v>
      </c>
      <c r="AL14" s="202">
        <v>14.530278975</v>
      </c>
      <c r="AM14" s="202">
        <v>13.164182575</v>
      </c>
      <c r="AN14" s="202">
        <v>14.453120317</v>
      </c>
      <c r="AO14" s="202">
        <v>14.218155190999999</v>
      </c>
      <c r="AP14" s="202">
        <v>13.947061765000001</v>
      </c>
      <c r="AQ14" s="202">
        <v>14.140908151</v>
      </c>
      <c r="AR14" s="202">
        <v>14.463257614</v>
      </c>
      <c r="AS14" s="202">
        <v>14.643934786000001</v>
      </c>
      <c r="AT14" s="202">
        <v>14.922116605999999</v>
      </c>
      <c r="AU14" s="202">
        <v>14.990710183999999</v>
      </c>
      <c r="AV14" s="202">
        <v>14.088052213999999</v>
      </c>
      <c r="AW14" s="202">
        <v>14.180205282999999</v>
      </c>
      <c r="AX14" s="202">
        <v>14.057152895</v>
      </c>
      <c r="AY14" s="202">
        <v>13.509101126999999</v>
      </c>
      <c r="AZ14" s="202">
        <v>14.426706851</v>
      </c>
      <c r="BA14" s="202">
        <v>14.139855320000001</v>
      </c>
      <c r="BB14" s="297">
        <v>14.211691267999999</v>
      </c>
      <c r="BC14" s="297">
        <v>13.906084123999999</v>
      </c>
      <c r="BD14" s="297">
        <v>14.451868974</v>
      </c>
      <c r="BE14" s="297">
        <v>14.560879976000001</v>
      </c>
      <c r="BF14" s="297">
        <v>14.428548964999999</v>
      </c>
      <c r="BG14" s="297">
        <v>14.818803952</v>
      </c>
      <c r="BH14" s="297">
        <v>14.692035592</v>
      </c>
      <c r="BI14" s="297">
        <v>14.248905439</v>
      </c>
      <c r="BJ14" s="297">
        <v>14.151651008</v>
      </c>
      <c r="BK14" s="297">
        <v>13.503136963999999</v>
      </c>
      <c r="BL14" s="297">
        <v>14.426337093000001</v>
      </c>
      <c r="BM14" s="297">
        <v>14.13782282</v>
      </c>
      <c r="BN14" s="297">
        <v>14.210052613</v>
      </c>
      <c r="BO14" s="297">
        <v>13.902683400000001</v>
      </c>
      <c r="BP14" s="297">
        <v>14.451775724000001</v>
      </c>
      <c r="BQ14" s="297">
        <v>14.561391774000001</v>
      </c>
      <c r="BR14" s="297">
        <v>14.428281481000001</v>
      </c>
      <c r="BS14" s="297">
        <v>14.820914552</v>
      </c>
      <c r="BT14" s="297">
        <v>14.693443111000001</v>
      </c>
      <c r="BU14" s="297">
        <v>14.247611205</v>
      </c>
      <c r="BV14" s="297">
        <v>14.149653155999999</v>
      </c>
    </row>
    <row r="15" spans="1:74" ht="11.15" customHeight="1" x14ac:dyDescent="0.2">
      <c r="AY15" s="120"/>
      <c r="AZ15" s="120"/>
      <c r="BA15" s="120"/>
      <c r="BD15" s="367"/>
      <c r="BE15" s="367"/>
      <c r="BF15" s="367"/>
      <c r="BJ15" s="120"/>
    </row>
    <row r="16" spans="1:74" ht="11.15" customHeight="1" x14ac:dyDescent="0.25">
      <c r="A16" s="127" t="s">
        <v>580</v>
      </c>
      <c r="B16" s="134" t="s">
        <v>899</v>
      </c>
      <c r="C16" s="202">
        <v>4.5786480415000002</v>
      </c>
      <c r="D16" s="202">
        <v>4.8195784238000003</v>
      </c>
      <c r="E16" s="202">
        <v>4.7083705437000001</v>
      </c>
      <c r="F16" s="202">
        <v>4.6331206814000003</v>
      </c>
      <c r="G16" s="202">
        <v>4.7730779276000002</v>
      </c>
      <c r="H16" s="202">
        <v>4.9773399389000001</v>
      </c>
      <c r="I16" s="202">
        <v>5.0428939732</v>
      </c>
      <c r="J16" s="202">
        <v>5.1649394672</v>
      </c>
      <c r="K16" s="202">
        <v>5.0699344472999996</v>
      </c>
      <c r="L16" s="202">
        <v>4.8887867380000003</v>
      </c>
      <c r="M16" s="202">
        <v>4.9573840077</v>
      </c>
      <c r="N16" s="202">
        <v>5.0030314337000004</v>
      </c>
      <c r="O16" s="202">
        <v>4.2465213387</v>
      </c>
      <c r="P16" s="202">
        <v>4.4669029674000003</v>
      </c>
      <c r="Q16" s="202">
        <v>4.3651848530999997</v>
      </c>
      <c r="R16" s="202">
        <v>4.2968679929000002</v>
      </c>
      <c r="S16" s="202">
        <v>4.4248888827000004</v>
      </c>
      <c r="T16" s="202">
        <v>4.6117310471000001</v>
      </c>
      <c r="U16" s="202">
        <v>4.6718312807000002</v>
      </c>
      <c r="V16" s="202">
        <v>4.7834701295000004</v>
      </c>
      <c r="W16" s="202">
        <v>4.6965711396999996</v>
      </c>
      <c r="X16" s="202">
        <v>4.5315159232999997</v>
      </c>
      <c r="Y16" s="202">
        <v>4.5942643986</v>
      </c>
      <c r="Z16" s="202">
        <v>4.6360227393000004</v>
      </c>
      <c r="AA16" s="202">
        <v>4.3832545946000003</v>
      </c>
      <c r="AB16" s="202">
        <v>4.6115531541000001</v>
      </c>
      <c r="AC16" s="202">
        <v>4.5062093073999998</v>
      </c>
      <c r="AD16" s="202">
        <v>4.4355648258000002</v>
      </c>
      <c r="AE16" s="202">
        <v>4.5681837262</v>
      </c>
      <c r="AF16" s="202">
        <v>4.7617438910000001</v>
      </c>
      <c r="AG16" s="202">
        <v>4.8240455105000004</v>
      </c>
      <c r="AH16" s="202">
        <v>4.9397058491000001</v>
      </c>
      <c r="AI16" s="202">
        <v>4.8496976626999997</v>
      </c>
      <c r="AJ16" s="202">
        <v>4.6788113254999999</v>
      </c>
      <c r="AK16" s="202">
        <v>4.7438183425</v>
      </c>
      <c r="AL16" s="202">
        <v>4.7870546873000004</v>
      </c>
      <c r="AM16" s="202">
        <v>4.1611125089999996</v>
      </c>
      <c r="AN16" s="202">
        <v>4.4048582249999999</v>
      </c>
      <c r="AO16" s="202">
        <v>4.2967199889999996</v>
      </c>
      <c r="AP16" s="202">
        <v>4.2747070770000004</v>
      </c>
      <c r="AQ16" s="202">
        <v>4.4048250519999996</v>
      </c>
      <c r="AR16" s="202">
        <v>4.6092311080000004</v>
      </c>
      <c r="AS16" s="202">
        <v>4.6819357760000004</v>
      </c>
      <c r="AT16" s="202">
        <v>4.8011689239999997</v>
      </c>
      <c r="AU16" s="202">
        <v>4.7199081080000003</v>
      </c>
      <c r="AV16" s="202">
        <v>4.6116556969999998</v>
      </c>
      <c r="AW16" s="202">
        <v>4.6620243979999998</v>
      </c>
      <c r="AX16" s="202">
        <v>4.6691565380000002</v>
      </c>
      <c r="AY16" s="202">
        <v>4.14983887</v>
      </c>
      <c r="AZ16" s="202">
        <v>4.3979104219999998</v>
      </c>
      <c r="BA16" s="202">
        <v>4.2880105139999998</v>
      </c>
      <c r="BB16" s="297">
        <v>4.2648139020000002</v>
      </c>
      <c r="BC16" s="297">
        <v>4.397518668</v>
      </c>
      <c r="BD16" s="297">
        <v>4.6056416179999999</v>
      </c>
      <c r="BE16" s="297">
        <v>4.6796475219999998</v>
      </c>
      <c r="BF16" s="297">
        <v>4.8011860840000002</v>
      </c>
      <c r="BG16" s="297">
        <v>4.7185034210000003</v>
      </c>
      <c r="BH16" s="297">
        <v>4.6072938560000001</v>
      </c>
      <c r="BI16" s="297">
        <v>4.6590487899999999</v>
      </c>
      <c r="BJ16" s="297">
        <v>4.6671579159999999</v>
      </c>
      <c r="BK16" s="297">
        <v>4.2886241309999997</v>
      </c>
      <c r="BL16" s="297">
        <v>4.5424471339999997</v>
      </c>
      <c r="BM16" s="297">
        <v>4.4300467560000003</v>
      </c>
      <c r="BN16" s="297">
        <v>4.4072008890000003</v>
      </c>
      <c r="BO16" s="297">
        <v>4.5428066219999996</v>
      </c>
      <c r="BP16" s="297">
        <v>4.7557210019999996</v>
      </c>
      <c r="BQ16" s="297">
        <v>4.831558062</v>
      </c>
      <c r="BR16" s="297">
        <v>4.9558470339999996</v>
      </c>
      <c r="BS16" s="297">
        <v>4.8714495329999998</v>
      </c>
      <c r="BT16" s="297">
        <v>4.75886253</v>
      </c>
      <c r="BU16" s="297">
        <v>4.8115269940000003</v>
      </c>
      <c r="BV16" s="297">
        <v>4.8192322140000003</v>
      </c>
    </row>
    <row r="17" spans="1:74" ht="11.15" customHeight="1" x14ac:dyDescent="0.25">
      <c r="A17" s="127" t="s">
        <v>581</v>
      </c>
      <c r="B17" s="135" t="s">
        <v>353</v>
      </c>
      <c r="C17" s="202">
        <v>3.4014925873999999</v>
      </c>
      <c r="D17" s="202">
        <v>3.6424025797000001</v>
      </c>
      <c r="E17" s="202">
        <v>3.5308751397</v>
      </c>
      <c r="F17" s="202">
        <v>3.4484561835999998</v>
      </c>
      <c r="G17" s="202">
        <v>3.5883904284999999</v>
      </c>
      <c r="H17" s="202">
        <v>3.7925519629000002</v>
      </c>
      <c r="I17" s="202">
        <v>3.8560007891999999</v>
      </c>
      <c r="J17" s="202">
        <v>3.9778916516999998</v>
      </c>
      <c r="K17" s="202">
        <v>3.8827210759000002</v>
      </c>
      <c r="L17" s="202">
        <v>3.6938100816000001</v>
      </c>
      <c r="M17" s="202">
        <v>3.7623204665999999</v>
      </c>
      <c r="N17" s="202">
        <v>3.8081379380999998</v>
      </c>
      <c r="O17" s="202">
        <v>3.1113755885000001</v>
      </c>
      <c r="P17" s="202">
        <v>3.3317381058</v>
      </c>
      <c r="Q17" s="202">
        <v>3.2297229623999999</v>
      </c>
      <c r="R17" s="202">
        <v>3.1543336086</v>
      </c>
      <c r="S17" s="202">
        <v>3.2823327096999999</v>
      </c>
      <c r="T17" s="202">
        <v>3.4690810851</v>
      </c>
      <c r="U17" s="202">
        <v>3.5271182919999999</v>
      </c>
      <c r="V17" s="202">
        <v>3.6386129504000002</v>
      </c>
      <c r="W17" s="202">
        <v>3.5515595763999999</v>
      </c>
      <c r="X17" s="202">
        <v>3.378761006</v>
      </c>
      <c r="Y17" s="202">
        <v>3.4414280658999998</v>
      </c>
      <c r="Z17" s="202">
        <v>3.4833377154999998</v>
      </c>
      <c r="AA17" s="202">
        <v>3.2231384381999999</v>
      </c>
      <c r="AB17" s="202">
        <v>3.4514165357</v>
      </c>
      <c r="AC17" s="202">
        <v>3.3457369349000001</v>
      </c>
      <c r="AD17" s="202">
        <v>3.2676395412999999</v>
      </c>
      <c r="AE17" s="202">
        <v>3.4002364622000001</v>
      </c>
      <c r="AF17" s="202">
        <v>3.5936929735000001</v>
      </c>
      <c r="AG17" s="202">
        <v>3.6538149187000002</v>
      </c>
      <c r="AH17" s="202">
        <v>3.7693145453999999</v>
      </c>
      <c r="AI17" s="202">
        <v>3.6791341516</v>
      </c>
      <c r="AJ17" s="202">
        <v>3.5001285323000002</v>
      </c>
      <c r="AK17" s="202">
        <v>3.5650466381000001</v>
      </c>
      <c r="AL17" s="202">
        <v>3.6084617124</v>
      </c>
      <c r="AM17" s="202">
        <v>3.1592489270000002</v>
      </c>
      <c r="AN17" s="202">
        <v>3.3844987280000001</v>
      </c>
      <c r="AO17" s="202">
        <v>3.2817966190000001</v>
      </c>
      <c r="AP17" s="202">
        <v>3.206175123</v>
      </c>
      <c r="AQ17" s="202">
        <v>3.3374505050000001</v>
      </c>
      <c r="AR17" s="202">
        <v>3.5284849230000002</v>
      </c>
      <c r="AS17" s="202">
        <v>3.5885795300000001</v>
      </c>
      <c r="AT17" s="202">
        <v>3.7030499350000001</v>
      </c>
      <c r="AU17" s="202">
        <v>3.615537228</v>
      </c>
      <c r="AV17" s="202">
        <v>3.4407929259999999</v>
      </c>
      <c r="AW17" s="202">
        <v>3.50557681</v>
      </c>
      <c r="AX17" s="202">
        <v>3.5492395619999999</v>
      </c>
      <c r="AY17" s="202">
        <v>3.1476380009999998</v>
      </c>
      <c r="AZ17" s="202">
        <v>3.3770475229999999</v>
      </c>
      <c r="BA17" s="202">
        <v>3.2724433990000001</v>
      </c>
      <c r="BB17" s="297">
        <v>3.1954259820000002</v>
      </c>
      <c r="BC17" s="297">
        <v>3.329137996</v>
      </c>
      <c r="BD17" s="297">
        <v>3.5237196599999998</v>
      </c>
      <c r="BE17" s="297">
        <v>3.584944358</v>
      </c>
      <c r="BF17" s="297">
        <v>3.7015558799999999</v>
      </c>
      <c r="BG17" s="297">
        <v>3.612452883</v>
      </c>
      <c r="BH17" s="297">
        <v>3.4345097</v>
      </c>
      <c r="BI17" s="297">
        <v>3.500530913</v>
      </c>
      <c r="BJ17" s="297">
        <v>3.5450453839999998</v>
      </c>
      <c r="BK17" s="297">
        <v>3.2383670699999998</v>
      </c>
      <c r="BL17" s="297">
        <v>3.4728193979999999</v>
      </c>
      <c r="BM17" s="297">
        <v>3.3659159000000001</v>
      </c>
      <c r="BN17" s="297">
        <v>3.2872055109999998</v>
      </c>
      <c r="BO17" s="297">
        <v>3.4238567390000001</v>
      </c>
      <c r="BP17" s="297">
        <v>3.622715634</v>
      </c>
      <c r="BQ17" s="297">
        <v>3.6852861529999998</v>
      </c>
      <c r="BR17" s="297">
        <v>3.8044609920000001</v>
      </c>
      <c r="BS17" s="297">
        <v>3.7133993620000001</v>
      </c>
      <c r="BT17" s="297">
        <v>3.531544689</v>
      </c>
      <c r="BU17" s="297">
        <v>3.5990171590000002</v>
      </c>
      <c r="BV17" s="297">
        <v>3.6445101320000002</v>
      </c>
    </row>
    <row r="18" spans="1:74" ht="11.15" customHeight="1" x14ac:dyDescent="0.2">
      <c r="AY18" s="120"/>
      <c r="AZ18" s="120"/>
      <c r="BA18" s="120"/>
      <c r="BD18" s="367"/>
      <c r="BE18" s="367"/>
      <c r="BF18" s="367"/>
      <c r="BJ18" s="120"/>
    </row>
    <row r="19" spans="1:74" ht="11.15" customHeight="1" x14ac:dyDescent="0.25">
      <c r="A19" s="127" t="s">
        <v>582</v>
      </c>
      <c r="B19" s="134" t="s">
        <v>366</v>
      </c>
      <c r="C19" s="202">
        <v>8.6883465138999991</v>
      </c>
      <c r="D19" s="202">
        <v>8.6404216569999992</v>
      </c>
      <c r="E19" s="202">
        <v>8.6466261019000008</v>
      </c>
      <c r="F19" s="202">
        <v>8.7440901493999998</v>
      </c>
      <c r="G19" s="202">
        <v>9.3201669633000002</v>
      </c>
      <c r="H19" s="202">
        <v>9.7173143853999999</v>
      </c>
      <c r="I19" s="202">
        <v>9.6431663297999997</v>
      </c>
      <c r="J19" s="202">
        <v>9.7032374156000003</v>
      </c>
      <c r="K19" s="202">
        <v>9.4919476567000007</v>
      </c>
      <c r="L19" s="202">
        <v>9.2924456700999993</v>
      </c>
      <c r="M19" s="202">
        <v>8.8899070278999996</v>
      </c>
      <c r="N19" s="202">
        <v>8.8521201029000007</v>
      </c>
      <c r="O19" s="202">
        <v>7.9264324065</v>
      </c>
      <c r="P19" s="202">
        <v>7.8855078490999997</v>
      </c>
      <c r="Q19" s="202">
        <v>7.8686561529999999</v>
      </c>
      <c r="R19" s="202">
        <v>7.8954747361999997</v>
      </c>
      <c r="S19" s="202">
        <v>8.4698881907000008</v>
      </c>
      <c r="T19" s="202">
        <v>8.8546844858</v>
      </c>
      <c r="U19" s="202">
        <v>8.7528905597000008</v>
      </c>
      <c r="V19" s="202">
        <v>8.8206230621999993</v>
      </c>
      <c r="W19" s="202">
        <v>8.6104090459999991</v>
      </c>
      <c r="X19" s="202">
        <v>8.4563254694999994</v>
      </c>
      <c r="Y19" s="202">
        <v>8.0968138403999994</v>
      </c>
      <c r="Z19" s="202">
        <v>8.0581496113999993</v>
      </c>
      <c r="AA19" s="202">
        <v>8.1786439405000007</v>
      </c>
      <c r="AB19" s="202">
        <v>8.1472591507000001</v>
      </c>
      <c r="AC19" s="202">
        <v>8.1689808457000002</v>
      </c>
      <c r="AD19" s="202">
        <v>8.2636686609000005</v>
      </c>
      <c r="AE19" s="202">
        <v>8.7806904577000005</v>
      </c>
      <c r="AF19" s="202">
        <v>9.1915095376</v>
      </c>
      <c r="AG19" s="202">
        <v>9.0919055196999992</v>
      </c>
      <c r="AH19" s="202">
        <v>9.1789466341000008</v>
      </c>
      <c r="AI19" s="202">
        <v>8.9293010050999992</v>
      </c>
      <c r="AJ19" s="202">
        <v>8.8059547267999996</v>
      </c>
      <c r="AK19" s="202">
        <v>8.4177427046000002</v>
      </c>
      <c r="AL19" s="202">
        <v>8.3708940539000007</v>
      </c>
      <c r="AM19" s="202">
        <v>9.0774411379999993</v>
      </c>
      <c r="AN19" s="202">
        <v>8.8726342379999998</v>
      </c>
      <c r="AO19" s="202">
        <v>8.6198187019999999</v>
      </c>
      <c r="AP19" s="202">
        <v>8.651345697</v>
      </c>
      <c r="AQ19" s="202">
        <v>9.3736450280000003</v>
      </c>
      <c r="AR19" s="202">
        <v>9.6570621269999997</v>
      </c>
      <c r="AS19" s="202">
        <v>9.6374798879999997</v>
      </c>
      <c r="AT19" s="202">
        <v>9.8101621179999992</v>
      </c>
      <c r="AU19" s="202">
        <v>9.5713873606999993</v>
      </c>
      <c r="AV19" s="202">
        <v>9.1084316481999998</v>
      </c>
      <c r="AW19" s="202">
        <v>8.7824048303000009</v>
      </c>
      <c r="AX19" s="202">
        <v>9.1143393954</v>
      </c>
      <c r="AY19" s="202">
        <v>9.3811227279999994</v>
      </c>
      <c r="AZ19" s="202">
        <v>9.2055963300000005</v>
      </c>
      <c r="BA19" s="202">
        <v>8.8856098770000003</v>
      </c>
      <c r="BB19" s="297">
        <v>8.783759281</v>
      </c>
      <c r="BC19" s="297">
        <v>9.3501532300000001</v>
      </c>
      <c r="BD19" s="297">
        <v>9.8978478780000003</v>
      </c>
      <c r="BE19" s="297">
        <v>9.8889294319999994</v>
      </c>
      <c r="BF19" s="297">
        <v>9.9600069550000008</v>
      </c>
      <c r="BG19" s="297">
        <v>9.7565311399999999</v>
      </c>
      <c r="BH19" s="297">
        <v>9.351761711</v>
      </c>
      <c r="BI19" s="297">
        <v>9.1216819030000007</v>
      </c>
      <c r="BJ19" s="297">
        <v>9.3725728949999993</v>
      </c>
      <c r="BK19" s="297">
        <v>9.74032008</v>
      </c>
      <c r="BL19" s="297">
        <v>9.5907241719999998</v>
      </c>
      <c r="BM19" s="297">
        <v>9.0930669030000004</v>
      </c>
      <c r="BN19" s="297">
        <v>8.910188711</v>
      </c>
      <c r="BO19" s="297">
        <v>9.4885993249999991</v>
      </c>
      <c r="BP19" s="297">
        <v>10.046643743000001</v>
      </c>
      <c r="BQ19" s="297">
        <v>10.037257876</v>
      </c>
      <c r="BR19" s="297">
        <v>10.108689148</v>
      </c>
      <c r="BS19" s="297">
        <v>9.9010336960000007</v>
      </c>
      <c r="BT19" s="297">
        <v>9.4865810449999994</v>
      </c>
      <c r="BU19" s="297">
        <v>9.2267877049999996</v>
      </c>
      <c r="BV19" s="297">
        <v>9.5426307870000002</v>
      </c>
    </row>
    <row r="20" spans="1:74" ht="11.15" customHeight="1" x14ac:dyDescent="0.2">
      <c r="AY20" s="120"/>
      <c r="AZ20" s="120"/>
      <c r="BA20" s="120"/>
      <c r="BD20" s="367"/>
      <c r="BE20" s="367"/>
      <c r="BF20" s="367"/>
      <c r="BJ20" s="120"/>
    </row>
    <row r="21" spans="1:74" ht="11.15" customHeight="1" x14ac:dyDescent="0.25">
      <c r="A21" s="127" t="s">
        <v>583</v>
      </c>
      <c r="B21" s="134" t="s">
        <v>367</v>
      </c>
      <c r="C21" s="202">
        <v>35.604077580999999</v>
      </c>
      <c r="D21" s="202">
        <v>35.958641735999997</v>
      </c>
      <c r="E21" s="202">
        <v>35.693055715</v>
      </c>
      <c r="F21" s="202">
        <v>35.685463614</v>
      </c>
      <c r="G21" s="202">
        <v>35.328902186000001</v>
      </c>
      <c r="H21" s="202">
        <v>34.827692401</v>
      </c>
      <c r="I21" s="202">
        <v>35.061217712000001</v>
      </c>
      <c r="J21" s="202">
        <v>34.681582810000002</v>
      </c>
      <c r="K21" s="202">
        <v>34.891717065000002</v>
      </c>
      <c r="L21" s="202">
        <v>34.382834721000002</v>
      </c>
      <c r="M21" s="202">
        <v>36.124792038000002</v>
      </c>
      <c r="N21" s="202">
        <v>37.056075262</v>
      </c>
      <c r="O21" s="202">
        <v>34.089775469999999</v>
      </c>
      <c r="P21" s="202">
        <v>35.073004765</v>
      </c>
      <c r="Q21" s="202">
        <v>34.165000427000003</v>
      </c>
      <c r="R21" s="202">
        <v>33.628407791000001</v>
      </c>
      <c r="S21" s="202">
        <v>33.500740970000003</v>
      </c>
      <c r="T21" s="202">
        <v>33.277507667999998</v>
      </c>
      <c r="U21" s="202">
        <v>33.020559018999997</v>
      </c>
      <c r="V21" s="202">
        <v>32.507408663</v>
      </c>
      <c r="W21" s="202">
        <v>33.518796815999998</v>
      </c>
      <c r="X21" s="202">
        <v>32.801117660999999</v>
      </c>
      <c r="Y21" s="202">
        <v>34.301943647000002</v>
      </c>
      <c r="Z21" s="202">
        <v>35.258766799999997</v>
      </c>
      <c r="AA21" s="202">
        <v>35.288653549999999</v>
      </c>
      <c r="AB21" s="202">
        <v>36.473917143000001</v>
      </c>
      <c r="AC21" s="202">
        <v>35.935665481000001</v>
      </c>
      <c r="AD21" s="202">
        <v>35.755331869000003</v>
      </c>
      <c r="AE21" s="202">
        <v>35.341251161000002</v>
      </c>
      <c r="AF21" s="202">
        <v>35.302399923999999</v>
      </c>
      <c r="AG21" s="202">
        <v>34.942479468999998</v>
      </c>
      <c r="AH21" s="202">
        <v>34.301004034999998</v>
      </c>
      <c r="AI21" s="202">
        <v>35.519595885999998</v>
      </c>
      <c r="AJ21" s="202">
        <v>34.700779834999999</v>
      </c>
      <c r="AK21" s="202">
        <v>36.169570491999998</v>
      </c>
      <c r="AL21" s="202">
        <v>37.576997167999998</v>
      </c>
      <c r="AM21" s="202">
        <v>36.040834173</v>
      </c>
      <c r="AN21" s="202">
        <v>37.026087406000002</v>
      </c>
      <c r="AO21" s="202">
        <v>36.508774615</v>
      </c>
      <c r="AP21" s="202">
        <v>35.95473174</v>
      </c>
      <c r="AQ21" s="202">
        <v>35.750918419000001</v>
      </c>
      <c r="AR21" s="202">
        <v>35.768511142000001</v>
      </c>
      <c r="AS21" s="202">
        <v>35.325318694000003</v>
      </c>
      <c r="AT21" s="202">
        <v>35.225931869</v>
      </c>
      <c r="AU21" s="202">
        <v>35.668732247000001</v>
      </c>
      <c r="AV21" s="202">
        <v>34.871393376</v>
      </c>
      <c r="AW21" s="202">
        <v>36.61446377</v>
      </c>
      <c r="AX21" s="202">
        <v>38.023557639000003</v>
      </c>
      <c r="AY21" s="202">
        <v>36.856023155000003</v>
      </c>
      <c r="AZ21" s="202">
        <v>38.319374898</v>
      </c>
      <c r="BA21" s="202">
        <v>37.801968160000001</v>
      </c>
      <c r="BB21" s="297">
        <v>37.422167145000003</v>
      </c>
      <c r="BC21" s="297">
        <v>37.079885803000003</v>
      </c>
      <c r="BD21" s="297">
        <v>36.758680675999997</v>
      </c>
      <c r="BE21" s="297">
        <v>36.357586785000002</v>
      </c>
      <c r="BF21" s="297">
        <v>35.909345473000002</v>
      </c>
      <c r="BG21" s="297">
        <v>36.666276830000001</v>
      </c>
      <c r="BH21" s="297">
        <v>35.843674475999997</v>
      </c>
      <c r="BI21" s="297">
        <v>37.495688973</v>
      </c>
      <c r="BJ21" s="297">
        <v>38.572148063999997</v>
      </c>
      <c r="BK21" s="297">
        <v>38.000643576000002</v>
      </c>
      <c r="BL21" s="297">
        <v>39.252834257000004</v>
      </c>
      <c r="BM21" s="297">
        <v>38.735890888999997</v>
      </c>
      <c r="BN21" s="297">
        <v>38.360802694999997</v>
      </c>
      <c r="BO21" s="297">
        <v>38.022164431999997</v>
      </c>
      <c r="BP21" s="297">
        <v>37.689154318</v>
      </c>
      <c r="BQ21" s="297">
        <v>37.264463788999997</v>
      </c>
      <c r="BR21" s="297">
        <v>36.796067559000001</v>
      </c>
      <c r="BS21" s="297">
        <v>37.579403047</v>
      </c>
      <c r="BT21" s="297">
        <v>36.737043518</v>
      </c>
      <c r="BU21" s="297">
        <v>38.426745949999997</v>
      </c>
      <c r="BV21" s="297">
        <v>39.512965825999999</v>
      </c>
    </row>
    <row r="22" spans="1:74" ht="11.15" customHeight="1" x14ac:dyDescent="0.25">
      <c r="A22" s="127" t="s">
        <v>279</v>
      </c>
      <c r="B22" s="135" t="s">
        <v>326</v>
      </c>
      <c r="C22" s="202">
        <v>13.704986995000001</v>
      </c>
      <c r="D22" s="202">
        <v>14.12066899</v>
      </c>
      <c r="E22" s="202">
        <v>14.035801364999999</v>
      </c>
      <c r="F22" s="202">
        <v>14.328588899</v>
      </c>
      <c r="G22" s="202">
        <v>14.122896368999999</v>
      </c>
      <c r="H22" s="202">
        <v>13.96426941</v>
      </c>
      <c r="I22" s="202">
        <v>13.909937469999999</v>
      </c>
      <c r="J22" s="202">
        <v>13.484102478000001</v>
      </c>
      <c r="K22" s="202">
        <v>14.217037967</v>
      </c>
      <c r="L22" s="202">
        <v>13.384843639</v>
      </c>
      <c r="M22" s="202">
        <v>14.225978738</v>
      </c>
      <c r="N22" s="202">
        <v>14.624727419999999</v>
      </c>
      <c r="O22" s="202">
        <v>14.121013649</v>
      </c>
      <c r="P22" s="202">
        <v>14.549314029</v>
      </c>
      <c r="Q22" s="202">
        <v>14.461870174</v>
      </c>
      <c r="R22" s="202">
        <v>14.763545525</v>
      </c>
      <c r="S22" s="202">
        <v>14.551609021999999</v>
      </c>
      <c r="T22" s="202">
        <v>14.388166804999999</v>
      </c>
      <c r="U22" s="202">
        <v>14.332185572</v>
      </c>
      <c r="V22" s="202">
        <v>13.893423993000001</v>
      </c>
      <c r="W22" s="202">
        <v>14.648608369</v>
      </c>
      <c r="X22" s="202">
        <v>13.791152067000001</v>
      </c>
      <c r="Y22" s="202">
        <v>14.657820544</v>
      </c>
      <c r="Z22" s="202">
        <v>15.068673585000001</v>
      </c>
      <c r="AA22" s="202">
        <v>14.936140590000001</v>
      </c>
      <c r="AB22" s="202">
        <v>15.389164348</v>
      </c>
      <c r="AC22" s="202">
        <v>15.29667285</v>
      </c>
      <c r="AD22" s="202">
        <v>15.615762226999999</v>
      </c>
      <c r="AE22" s="202">
        <v>15.391591818</v>
      </c>
      <c r="AF22" s="202">
        <v>15.218714998999999</v>
      </c>
      <c r="AG22" s="202">
        <v>15.159502283</v>
      </c>
      <c r="AH22" s="202">
        <v>14.695413458999999</v>
      </c>
      <c r="AI22" s="202">
        <v>15.494190394</v>
      </c>
      <c r="AJ22" s="202">
        <v>14.587237947</v>
      </c>
      <c r="AK22" s="202">
        <v>15.503934336</v>
      </c>
      <c r="AL22" s="202">
        <v>15.938503620000001</v>
      </c>
      <c r="AM22" s="202">
        <v>14.85284482</v>
      </c>
      <c r="AN22" s="202">
        <v>15.29718282</v>
      </c>
      <c r="AO22" s="202">
        <v>15.200025950000001</v>
      </c>
      <c r="AP22" s="202">
        <v>15.51105765</v>
      </c>
      <c r="AQ22" s="202">
        <v>15.28283251</v>
      </c>
      <c r="AR22" s="202">
        <v>15.105299069999999</v>
      </c>
      <c r="AS22" s="202">
        <v>15.0403448</v>
      </c>
      <c r="AT22" s="202">
        <v>14.57344556</v>
      </c>
      <c r="AU22" s="202">
        <v>15.35942667</v>
      </c>
      <c r="AV22" s="202">
        <v>14.452684550000001</v>
      </c>
      <c r="AW22" s="202">
        <v>15.35526261</v>
      </c>
      <c r="AX22" s="202">
        <v>15.77924301</v>
      </c>
      <c r="AY22" s="202">
        <v>15.561634639999999</v>
      </c>
      <c r="AZ22" s="202">
        <v>16.017902840000001</v>
      </c>
      <c r="BA22" s="202">
        <v>15.918137359999999</v>
      </c>
      <c r="BB22" s="297">
        <v>16.237520079999999</v>
      </c>
      <c r="BC22" s="297">
        <v>16.003167229999999</v>
      </c>
      <c r="BD22" s="297">
        <v>15.82086713</v>
      </c>
      <c r="BE22" s="297">
        <v>15.754168870000001</v>
      </c>
      <c r="BF22" s="297">
        <v>15.274733680000001</v>
      </c>
      <c r="BG22" s="297">
        <v>16.081817900000001</v>
      </c>
      <c r="BH22" s="297">
        <v>15.15073031</v>
      </c>
      <c r="BI22" s="297">
        <v>16.07754203</v>
      </c>
      <c r="BJ22" s="297">
        <v>16.512906050000002</v>
      </c>
      <c r="BK22" s="297">
        <v>15.93786087</v>
      </c>
      <c r="BL22" s="297">
        <v>16.406281750000002</v>
      </c>
      <c r="BM22" s="297">
        <v>16.303859020000001</v>
      </c>
      <c r="BN22" s="297">
        <v>16.631748479999999</v>
      </c>
      <c r="BO22" s="297">
        <v>16.39115365</v>
      </c>
      <c r="BP22" s="297">
        <v>16.203997999999999</v>
      </c>
      <c r="BQ22" s="297">
        <v>16.135523240000001</v>
      </c>
      <c r="BR22" s="297">
        <v>15.64331833</v>
      </c>
      <c r="BS22" s="297">
        <v>16.471899180000001</v>
      </c>
      <c r="BT22" s="297">
        <v>15.516012140000001</v>
      </c>
      <c r="BU22" s="297">
        <v>16.46750943</v>
      </c>
      <c r="BV22" s="297">
        <v>16.914469329999999</v>
      </c>
    </row>
    <row r="23" spans="1:74" ht="11.15" customHeight="1" x14ac:dyDescent="0.25">
      <c r="A23" s="127" t="s">
        <v>274</v>
      </c>
      <c r="B23" s="135" t="s">
        <v>584</v>
      </c>
      <c r="C23" s="202">
        <v>4.1343548387000002</v>
      </c>
      <c r="D23" s="202">
        <v>4.3873571429</v>
      </c>
      <c r="E23" s="202">
        <v>3.8977096774</v>
      </c>
      <c r="F23" s="202">
        <v>3.6949999999999998</v>
      </c>
      <c r="G23" s="202">
        <v>3.4258387096999998</v>
      </c>
      <c r="H23" s="202">
        <v>3.4211333332999998</v>
      </c>
      <c r="I23" s="202">
        <v>3.5100967742</v>
      </c>
      <c r="J23" s="202">
        <v>3.5438064516000001</v>
      </c>
      <c r="K23" s="202">
        <v>3.5964333332999998</v>
      </c>
      <c r="L23" s="202">
        <v>3.468</v>
      </c>
      <c r="M23" s="202">
        <v>3.8595999999999999</v>
      </c>
      <c r="N23" s="202">
        <v>4.2675806451999998</v>
      </c>
      <c r="O23" s="202">
        <v>3.8284516128999999</v>
      </c>
      <c r="P23" s="202">
        <v>4.0702413792999996</v>
      </c>
      <c r="Q23" s="202">
        <v>3.5446129032</v>
      </c>
      <c r="R23" s="202">
        <v>3.1551666667</v>
      </c>
      <c r="S23" s="202">
        <v>2.8023870968</v>
      </c>
      <c r="T23" s="202">
        <v>2.9371999999999998</v>
      </c>
      <c r="U23" s="202">
        <v>3.0557741935</v>
      </c>
      <c r="V23" s="202">
        <v>3.1115483871</v>
      </c>
      <c r="W23" s="202">
        <v>3.1364999999999998</v>
      </c>
      <c r="X23" s="202">
        <v>3.2282903225999999</v>
      </c>
      <c r="Y23" s="202">
        <v>3.5134666666999999</v>
      </c>
      <c r="Z23" s="202">
        <v>3.9692580645</v>
      </c>
      <c r="AA23" s="202">
        <v>3.8147096774000002</v>
      </c>
      <c r="AB23" s="202">
        <v>3.8741785713999999</v>
      </c>
      <c r="AC23" s="202">
        <v>3.6175161290000002</v>
      </c>
      <c r="AD23" s="202">
        <v>3.2451666666999999</v>
      </c>
      <c r="AE23" s="202">
        <v>2.9159354838999998</v>
      </c>
      <c r="AF23" s="202">
        <v>3.0514000000000001</v>
      </c>
      <c r="AG23" s="202">
        <v>3.1118064516000001</v>
      </c>
      <c r="AH23" s="202">
        <v>3.0992258064999998</v>
      </c>
      <c r="AI23" s="202">
        <v>3.3073000000000001</v>
      </c>
      <c r="AJ23" s="202">
        <v>3.3328387096999998</v>
      </c>
      <c r="AK23" s="202">
        <v>3.5085333332999999</v>
      </c>
      <c r="AL23" s="202">
        <v>4.1273225805999996</v>
      </c>
      <c r="AM23" s="202">
        <v>3.7904520000000002</v>
      </c>
      <c r="AN23" s="202">
        <v>3.8306429999999998</v>
      </c>
      <c r="AO23" s="202">
        <v>3.4990969999999999</v>
      </c>
      <c r="AP23" s="202">
        <v>3.0065330000000001</v>
      </c>
      <c r="AQ23" s="202">
        <v>2.9536769999999999</v>
      </c>
      <c r="AR23" s="202">
        <v>3.1197330000000001</v>
      </c>
      <c r="AS23" s="202">
        <v>3.0979679999999998</v>
      </c>
      <c r="AT23" s="202">
        <v>3.3145479999999998</v>
      </c>
      <c r="AU23" s="202">
        <v>3.1538333333000002</v>
      </c>
      <c r="AV23" s="202">
        <v>3.2275161290000001</v>
      </c>
      <c r="AW23" s="202">
        <v>3.4530666666999998</v>
      </c>
      <c r="AX23" s="202">
        <v>4.0008064515999999</v>
      </c>
      <c r="AY23" s="202">
        <v>3.5656666299999999</v>
      </c>
      <c r="AZ23" s="202">
        <v>3.8118647380000001</v>
      </c>
      <c r="BA23" s="202">
        <v>3.504801955</v>
      </c>
      <c r="BB23" s="297">
        <v>3.1668363020000001</v>
      </c>
      <c r="BC23" s="297">
        <v>2.9045162520000001</v>
      </c>
      <c r="BD23" s="297">
        <v>2.9339971199999999</v>
      </c>
      <c r="BE23" s="297">
        <v>3.0637913609999998</v>
      </c>
      <c r="BF23" s="297">
        <v>3.1628266009999999</v>
      </c>
      <c r="BG23" s="297">
        <v>3.08566333</v>
      </c>
      <c r="BH23" s="297">
        <v>3.1153595790000002</v>
      </c>
      <c r="BI23" s="297">
        <v>3.3547721419999998</v>
      </c>
      <c r="BJ23" s="297">
        <v>3.8374455460000001</v>
      </c>
      <c r="BK23" s="297">
        <v>3.5058757389999999</v>
      </c>
      <c r="BL23" s="297">
        <v>3.7479221869999999</v>
      </c>
      <c r="BM23" s="297">
        <v>3.4460374310000002</v>
      </c>
      <c r="BN23" s="297">
        <v>3.1137709230000001</v>
      </c>
      <c r="BO23" s="297">
        <v>2.8558743990000002</v>
      </c>
      <c r="BP23" s="297">
        <v>2.8848581279999999</v>
      </c>
      <c r="BQ23" s="297">
        <v>3.0124636370000002</v>
      </c>
      <c r="BR23" s="297">
        <v>3.1098288369999998</v>
      </c>
      <c r="BS23" s="297">
        <v>3.0339667769999998</v>
      </c>
      <c r="BT23" s="297">
        <v>3.063162256</v>
      </c>
      <c r="BU23" s="297">
        <v>3.298537584</v>
      </c>
      <c r="BV23" s="297">
        <v>3.7730716229999999</v>
      </c>
    </row>
    <row r="24" spans="1:74" ht="11.15" customHeight="1" x14ac:dyDescent="0.25">
      <c r="A24" s="127" t="s">
        <v>585</v>
      </c>
      <c r="B24" s="135" t="s">
        <v>327</v>
      </c>
      <c r="C24" s="202">
        <v>4.8844873599999996</v>
      </c>
      <c r="D24" s="202">
        <v>4.6242921259000003</v>
      </c>
      <c r="E24" s="202">
        <v>5.1224878334000001</v>
      </c>
      <c r="F24" s="202">
        <v>4.9618799737000003</v>
      </c>
      <c r="G24" s="202">
        <v>5.1908158682999996</v>
      </c>
      <c r="H24" s="202">
        <v>4.8472405119999999</v>
      </c>
      <c r="I24" s="202">
        <v>4.9484695363000002</v>
      </c>
      <c r="J24" s="202">
        <v>4.8253587183000004</v>
      </c>
      <c r="K24" s="202">
        <v>4.5003653973000004</v>
      </c>
      <c r="L24" s="202">
        <v>4.8402535168999998</v>
      </c>
      <c r="M24" s="202">
        <v>5.113252664</v>
      </c>
      <c r="N24" s="202">
        <v>5.1825604938999996</v>
      </c>
      <c r="O24" s="202">
        <v>4.2907858178999998</v>
      </c>
      <c r="P24" s="202">
        <v>4.6220102180999998</v>
      </c>
      <c r="Q24" s="202">
        <v>4.5971836624</v>
      </c>
      <c r="R24" s="202">
        <v>4.5357971188999997</v>
      </c>
      <c r="S24" s="202">
        <v>4.6024564713</v>
      </c>
      <c r="T24" s="202">
        <v>4.5284067920000002</v>
      </c>
      <c r="U24" s="202">
        <v>4.2944426828999998</v>
      </c>
      <c r="V24" s="202">
        <v>4.1989277482</v>
      </c>
      <c r="W24" s="202">
        <v>4.2703888340000002</v>
      </c>
      <c r="X24" s="202">
        <v>4.3830472685000004</v>
      </c>
      <c r="Y24" s="202">
        <v>4.5664268854000003</v>
      </c>
      <c r="Z24" s="202">
        <v>4.6182671546999998</v>
      </c>
      <c r="AA24" s="202">
        <v>4.5044340294999996</v>
      </c>
      <c r="AB24" s="202">
        <v>4.8521508634000003</v>
      </c>
      <c r="AC24" s="202">
        <v>4.8260881358000001</v>
      </c>
      <c r="AD24" s="202">
        <v>4.7616450134999999</v>
      </c>
      <c r="AE24" s="202">
        <v>4.8316234901000001</v>
      </c>
      <c r="AF24" s="202">
        <v>4.7538867050000002</v>
      </c>
      <c r="AG24" s="202">
        <v>4.5082729784</v>
      </c>
      <c r="AH24" s="202">
        <v>4.4080021328000001</v>
      </c>
      <c r="AI24" s="202">
        <v>4.4830214323000002</v>
      </c>
      <c r="AJ24" s="202">
        <v>4.6012893925</v>
      </c>
      <c r="AK24" s="202">
        <v>4.7937999073000004</v>
      </c>
      <c r="AL24" s="202">
        <v>4.8482214242000001</v>
      </c>
      <c r="AM24" s="202">
        <v>4.7883958560000002</v>
      </c>
      <c r="AN24" s="202">
        <v>5.2502180039999997</v>
      </c>
      <c r="AO24" s="202">
        <v>5.2084152850000001</v>
      </c>
      <c r="AP24" s="202">
        <v>5.0664303039999998</v>
      </c>
      <c r="AQ24" s="202">
        <v>4.9392189010000003</v>
      </c>
      <c r="AR24" s="202">
        <v>5.2079069530000002</v>
      </c>
      <c r="AS24" s="202">
        <v>4.8073080240000001</v>
      </c>
      <c r="AT24" s="202">
        <v>4.8534785649999996</v>
      </c>
      <c r="AU24" s="202">
        <v>4.850556664</v>
      </c>
      <c r="AV24" s="202">
        <v>4.9747624699999999</v>
      </c>
      <c r="AW24" s="202">
        <v>5.2497199600000002</v>
      </c>
      <c r="AX24" s="202">
        <v>5.304551461</v>
      </c>
      <c r="AY24" s="202">
        <v>4.8586484060000004</v>
      </c>
      <c r="AZ24" s="202">
        <v>5.470012294</v>
      </c>
      <c r="BA24" s="202">
        <v>5.4653520719999999</v>
      </c>
      <c r="BB24" s="297">
        <v>5.3850720079999999</v>
      </c>
      <c r="BC24" s="297">
        <v>5.4647572950000001</v>
      </c>
      <c r="BD24" s="297">
        <v>5.3773343149999997</v>
      </c>
      <c r="BE24" s="297">
        <v>5.100032498</v>
      </c>
      <c r="BF24" s="297">
        <v>4.9870981460000001</v>
      </c>
      <c r="BG24" s="297">
        <v>5.0724156950000001</v>
      </c>
      <c r="BH24" s="297">
        <v>5.2067690569999998</v>
      </c>
      <c r="BI24" s="297">
        <v>5.4251405180000001</v>
      </c>
      <c r="BJ24" s="297">
        <v>5.4873566690000004</v>
      </c>
      <c r="BK24" s="297">
        <v>5.3814215430000001</v>
      </c>
      <c r="BL24" s="297">
        <v>5.7720022709999999</v>
      </c>
      <c r="BM24" s="297">
        <v>5.767084766</v>
      </c>
      <c r="BN24" s="297">
        <v>5.6823725779999998</v>
      </c>
      <c r="BO24" s="297">
        <v>5.7664571530000002</v>
      </c>
      <c r="BP24" s="297">
        <v>5.6742077000000002</v>
      </c>
      <c r="BQ24" s="297">
        <v>5.381596526</v>
      </c>
      <c r="BR24" s="297">
        <v>5.2624272620000001</v>
      </c>
      <c r="BS24" s="297">
        <v>5.3524550470000003</v>
      </c>
      <c r="BT24" s="297">
        <v>5.4942258270000002</v>
      </c>
      <c r="BU24" s="297">
        <v>5.7246532009999997</v>
      </c>
      <c r="BV24" s="297">
        <v>5.7903041990000004</v>
      </c>
    </row>
    <row r="25" spans="1:74" ht="11.15" customHeight="1" x14ac:dyDescent="0.2">
      <c r="AY25" s="120"/>
      <c r="AZ25" s="120"/>
      <c r="BA25" s="120"/>
      <c r="BD25" s="367"/>
      <c r="BE25" s="367"/>
      <c r="BF25" s="367"/>
      <c r="BJ25" s="120"/>
    </row>
    <row r="26" spans="1:74" ht="11.15" customHeight="1" x14ac:dyDescent="0.25">
      <c r="A26" s="127" t="s">
        <v>586</v>
      </c>
      <c r="B26" s="134" t="s">
        <v>368</v>
      </c>
      <c r="C26" s="202">
        <v>4.4114146309000004</v>
      </c>
      <c r="D26" s="202">
        <v>4.4070179430999996</v>
      </c>
      <c r="E26" s="202">
        <v>4.4084768354000001</v>
      </c>
      <c r="F26" s="202">
        <v>4.4062332005</v>
      </c>
      <c r="G26" s="202">
        <v>4.4140870670999997</v>
      </c>
      <c r="H26" s="202">
        <v>4.4243135900999997</v>
      </c>
      <c r="I26" s="202">
        <v>4.3556415552000001</v>
      </c>
      <c r="J26" s="202">
        <v>4.3723348543</v>
      </c>
      <c r="K26" s="202">
        <v>4.3633612719999997</v>
      </c>
      <c r="L26" s="202">
        <v>4.4081363426999998</v>
      </c>
      <c r="M26" s="202">
        <v>4.4321992106000003</v>
      </c>
      <c r="N26" s="202">
        <v>4.4484617111000002</v>
      </c>
      <c r="O26" s="202">
        <v>4.0325124557000001</v>
      </c>
      <c r="P26" s="202">
        <v>4.0283070912000003</v>
      </c>
      <c r="Q26" s="202">
        <v>4.0296890734000002</v>
      </c>
      <c r="R26" s="202">
        <v>4.0280198047000004</v>
      </c>
      <c r="S26" s="202">
        <v>4.0353771663</v>
      </c>
      <c r="T26" s="202">
        <v>4.0447030323000002</v>
      </c>
      <c r="U26" s="202">
        <v>3.9790956753</v>
      </c>
      <c r="V26" s="202">
        <v>3.9946950376000001</v>
      </c>
      <c r="W26" s="202">
        <v>3.9862696326</v>
      </c>
      <c r="X26" s="202">
        <v>4.0294328237999997</v>
      </c>
      <c r="Y26" s="202">
        <v>4.0517298661999996</v>
      </c>
      <c r="Z26" s="202">
        <v>4.0665200218999997</v>
      </c>
      <c r="AA26" s="202">
        <v>4.2997529128999998</v>
      </c>
      <c r="AB26" s="202">
        <v>4.2957972746999999</v>
      </c>
      <c r="AC26" s="202">
        <v>4.2971070882999998</v>
      </c>
      <c r="AD26" s="202">
        <v>4.2952888481000002</v>
      </c>
      <c r="AE26" s="202">
        <v>4.3026146820999998</v>
      </c>
      <c r="AF26" s="202">
        <v>4.3126486528000001</v>
      </c>
      <c r="AG26" s="202">
        <v>4.2453691381000001</v>
      </c>
      <c r="AH26" s="202">
        <v>4.2610297030000002</v>
      </c>
      <c r="AI26" s="202">
        <v>4.2526526966000002</v>
      </c>
      <c r="AJ26" s="202">
        <v>4.2971835402999998</v>
      </c>
      <c r="AK26" s="202">
        <v>4.3201271824000003</v>
      </c>
      <c r="AL26" s="202">
        <v>4.336161884</v>
      </c>
      <c r="AM26" s="202">
        <v>4.4029599089999998</v>
      </c>
      <c r="AN26" s="202">
        <v>4.4955460929999997</v>
      </c>
      <c r="AO26" s="202">
        <v>4.4660997179999997</v>
      </c>
      <c r="AP26" s="202">
        <v>4.4675346019999997</v>
      </c>
      <c r="AQ26" s="202">
        <v>4.4049151630000001</v>
      </c>
      <c r="AR26" s="202">
        <v>4.4663907759999999</v>
      </c>
      <c r="AS26" s="202">
        <v>4.299823344</v>
      </c>
      <c r="AT26" s="202">
        <v>4.3311023359999998</v>
      </c>
      <c r="AU26" s="202">
        <v>4.3987647189999999</v>
      </c>
      <c r="AV26" s="202">
        <v>4.4150339130000003</v>
      </c>
      <c r="AW26" s="202">
        <v>4.502567537</v>
      </c>
      <c r="AX26" s="202">
        <v>4.5095268529999997</v>
      </c>
      <c r="AY26" s="202">
        <v>4.4648829189999999</v>
      </c>
      <c r="AZ26" s="202">
        <v>4.5674782509999998</v>
      </c>
      <c r="BA26" s="202">
        <v>4.545137521</v>
      </c>
      <c r="BB26" s="297">
        <v>4.5544302549999998</v>
      </c>
      <c r="BC26" s="297">
        <v>4.498151258</v>
      </c>
      <c r="BD26" s="297">
        <v>4.5689476689999999</v>
      </c>
      <c r="BE26" s="297">
        <v>4.4062633529999999</v>
      </c>
      <c r="BF26" s="297">
        <v>4.4461690970000003</v>
      </c>
      <c r="BG26" s="297">
        <v>4.5233418800000003</v>
      </c>
      <c r="BH26" s="297">
        <v>4.5479066460000004</v>
      </c>
      <c r="BI26" s="297">
        <v>4.6454534279999997</v>
      </c>
      <c r="BJ26" s="297">
        <v>4.6605135850000003</v>
      </c>
      <c r="BK26" s="297">
        <v>4.5680554300000002</v>
      </c>
      <c r="BL26" s="297">
        <v>4.6730215460000002</v>
      </c>
      <c r="BM26" s="297">
        <v>4.6501645859999998</v>
      </c>
      <c r="BN26" s="297">
        <v>4.6596720469999999</v>
      </c>
      <c r="BO26" s="297">
        <v>4.6020925049999999</v>
      </c>
      <c r="BP26" s="297">
        <v>4.6745249189999996</v>
      </c>
      <c r="BQ26" s="297">
        <v>4.5080813360000001</v>
      </c>
      <c r="BR26" s="297">
        <v>4.5489091879999997</v>
      </c>
      <c r="BS26" s="297">
        <v>4.6278652090000003</v>
      </c>
      <c r="BT26" s="297">
        <v>4.6529976910000004</v>
      </c>
      <c r="BU26" s="297">
        <v>4.7527984979999998</v>
      </c>
      <c r="BV26" s="297">
        <v>4.7682066550000002</v>
      </c>
    </row>
    <row r="27" spans="1:74" ht="11.15" customHeight="1" x14ac:dyDescent="0.2">
      <c r="AY27" s="120"/>
      <c r="AZ27" s="120"/>
      <c r="BA27" s="120"/>
      <c r="BD27" s="367"/>
      <c r="BE27" s="367"/>
      <c r="BF27" s="367"/>
      <c r="BJ27" s="120"/>
    </row>
    <row r="28" spans="1:74" ht="11.15" customHeight="1" x14ac:dyDescent="0.25">
      <c r="A28" s="127" t="s">
        <v>276</v>
      </c>
      <c r="B28" s="134" t="s">
        <v>513</v>
      </c>
      <c r="C28" s="202">
        <v>47.964896291000002</v>
      </c>
      <c r="D28" s="202">
        <v>48.320729526000001</v>
      </c>
      <c r="E28" s="202">
        <v>46.828750124000003</v>
      </c>
      <c r="F28" s="202">
        <v>47.538343546</v>
      </c>
      <c r="G28" s="202">
        <v>46.716719380000001</v>
      </c>
      <c r="H28" s="202">
        <v>47.410365274</v>
      </c>
      <c r="I28" s="202">
        <v>48.545120744999998</v>
      </c>
      <c r="J28" s="202">
        <v>48.799879109000003</v>
      </c>
      <c r="K28" s="202">
        <v>47.419750727</v>
      </c>
      <c r="L28" s="202">
        <v>47.785288829000002</v>
      </c>
      <c r="M28" s="202">
        <v>47.869890812000001</v>
      </c>
      <c r="N28" s="202">
        <v>47.749789002999997</v>
      </c>
      <c r="O28" s="202">
        <v>46.054900746999998</v>
      </c>
      <c r="P28" s="202">
        <v>47.178753372000003</v>
      </c>
      <c r="Q28" s="202">
        <v>43.204545418999999</v>
      </c>
      <c r="R28" s="202">
        <v>34.989991596000003</v>
      </c>
      <c r="S28" s="202">
        <v>37.119287573999998</v>
      </c>
      <c r="T28" s="202">
        <v>40.344382170999999</v>
      </c>
      <c r="U28" s="202">
        <v>42.174515266</v>
      </c>
      <c r="V28" s="202">
        <v>41.826089326999998</v>
      </c>
      <c r="W28" s="202">
        <v>42.665345315000003</v>
      </c>
      <c r="X28" s="202">
        <v>42.726575652999998</v>
      </c>
      <c r="Y28" s="202">
        <v>42.764855869000002</v>
      </c>
      <c r="Z28" s="202">
        <v>43.114329755</v>
      </c>
      <c r="AA28" s="202">
        <v>41.788082805000002</v>
      </c>
      <c r="AB28" s="202">
        <v>41.908931127000002</v>
      </c>
      <c r="AC28" s="202">
        <v>43.697853946999999</v>
      </c>
      <c r="AD28" s="202">
        <v>43.318906372000001</v>
      </c>
      <c r="AE28" s="202">
        <v>43.300280792000002</v>
      </c>
      <c r="AF28" s="202">
        <v>45.601320383000001</v>
      </c>
      <c r="AG28" s="202">
        <v>45.596173600999997</v>
      </c>
      <c r="AH28" s="202">
        <v>45.738827076</v>
      </c>
      <c r="AI28" s="202">
        <v>46.087201192999999</v>
      </c>
      <c r="AJ28" s="202">
        <v>46.110272137999999</v>
      </c>
      <c r="AK28" s="202">
        <v>46.682362839</v>
      </c>
      <c r="AL28" s="202">
        <v>47.646571237000003</v>
      </c>
      <c r="AM28" s="202">
        <v>44.530715385000001</v>
      </c>
      <c r="AN28" s="202">
        <v>46.755019269999998</v>
      </c>
      <c r="AO28" s="202">
        <v>46.079852881999997</v>
      </c>
      <c r="AP28" s="202">
        <v>44.688723705999998</v>
      </c>
      <c r="AQ28" s="202">
        <v>45.097090565999999</v>
      </c>
      <c r="AR28" s="202">
        <v>46.333224049999998</v>
      </c>
      <c r="AS28" s="202">
        <v>46.362408440000003</v>
      </c>
      <c r="AT28" s="202">
        <v>47.016999978999998</v>
      </c>
      <c r="AU28" s="202">
        <v>46.508032526999997</v>
      </c>
      <c r="AV28" s="202">
        <v>45.434556686000001</v>
      </c>
      <c r="AW28" s="202">
        <v>46.380106839</v>
      </c>
      <c r="AX28" s="202">
        <v>46.143663785000001</v>
      </c>
      <c r="AY28" s="202">
        <v>44.644289958000002</v>
      </c>
      <c r="AZ28" s="202">
        <v>46.243556296000001</v>
      </c>
      <c r="BA28" s="202">
        <v>45.947208936999999</v>
      </c>
      <c r="BB28" s="297">
        <v>45.346846014</v>
      </c>
      <c r="BC28" s="297">
        <v>45.16688534</v>
      </c>
      <c r="BD28" s="297">
        <v>46.158232392000002</v>
      </c>
      <c r="BE28" s="297">
        <v>46.227752217000003</v>
      </c>
      <c r="BF28" s="297">
        <v>46.416322655999998</v>
      </c>
      <c r="BG28" s="297">
        <v>46.139364729999997</v>
      </c>
      <c r="BH28" s="297">
        <v>46.155295371999998</v>
      </c>
      <c r="BI28" s="297">
        <v>46.224215882999999</v>
      </c>
      <c r="BJ28" s="297">
        <v>46.744225358999998</v>
      </c>
      <c r="BK28" s="297">
        <v>45.414235921</v>
      </c>
      <c r="BL28" s="297">
        <v>46.925970960999997</v>
      </c>
      <c r="BM28" s="297">
        <v>46.164424793999999</v>
      </c>
      <c r="BN28" s="297">
        <v>45.678576303</v>
      </c>
      <c r="BO28" s="297">
        <v>45.388119211000003</v>
      </c>
      <c r="BP28" s="297">
        <v>46.209217827000003</v>
      </c>
      <c r="BQ28" s="297">
        <v>46.513987596</v>
      </c>
      <c r="BR28" s="297">
        <v>46.698040239999997</v>
      </c>
      <c r="BS28" s="297">
        <v>46.449636566000002</v>
      </c>
      <c r="BT28" s="297">
        <v>46.391680391999998</v>
      </c>
      <c r="BU28" s="297">
        <v>46.382377355999999</v>
      </c>
      <c r="BV28" s="297">
        <v>46.983737079999997</v>
      </c>
    </row>
    <row r="29" spans="1:74" ht="11.15" customHeight="1" x14ac:dyDescent="0.25">
      <c r="A29" s="127" t="s">
        <v>282</v>
      </c>
      <c r="B29" s="134" t="s">
        <v>514</v>
      </c>
      <c r="C29" s="202">
        <v>51.62222774</v>
      </c>
      <c r="D29" s="202">
        <v>52.299057007999998</v>
      </c>
      <c r="E29" s="202">
        <v>52.641532454999997</v>
      </c>
      <c r="F29" s="202">
        <v>52.880308827999997</v>
      </c>
      <c r="G29" s="202">
        <v>53.509653309000001</v>
      </c>
      <c r="H29" s="202">
        <v>53.799804657999999</v>
      </c>
      <c r="I29" s="202">
        <v>53.754597032</v>
      </c>
      <c r="J29" s="202">
        <v>53.447249526</v>
      </c>
      <c r="K29" s="202">
        <v>53.592091795999998</v>
      </c>
      <c r="L29" s="202">
        <v>52.763814752999998</v>
      </c>
      <c r="M29" s="202">
        <v>53.460983687000002</v>
      </c>
      <c r="N29" s="202">
        <v>54.007979194000001</v>
      </c>
      <c r="O29" s="202">
        <v>48.020321422999999</v>
      </c>
      <c r="P29" s="202">
        <v>49.241558046999998</v>
      </c>
      <c r="Q29" s="202">
        <v>49.075500701000003</v>
      </c>
      <c r="R29" s="202">
        <v>49.406065898000001</v>
      </c>
      <c r="S29" s="202">
        <v>49.826136486999999</v>
      </c>
      <c r="T29" s="202">
        <v>50.286481795999997</v>
      </c>
      <c r="U29" s="202">
        <v>49.908655021999998</v>
      </c>
      <c r="V29" s="202">
        <v>49.600143971999998</v>
      </c>
      <c r="W29" s="202">
        <v>50.180533115999999</v>
      </c>
      <c r="X29" s="202">
        <v>49.151790136000002</v>
      </c>
      <c r="Y29" s="202">
        <v>49.821639157</v>
      </c>
      <c r="Z29" s="202">
        <v>50.342296230999999</v>
      </c>
      <c r="AA29" s="202">
        <v>50.699566928000003</v>
      </c>
      <c r="AB29" s="202">
        <v>51.981825632000003</v>
      </c>
      <c r="AC29" s="202">
        <v>51.799945059999999</v>
      </c>
      <c r="AD29" s="202">
        <v>52.151074373</v>
      </c>
      <c r="AE29" s="202">
        <v>52.575875998000001</v>
      </c>
      <c r="AF29" s="202">
        <v>53.06477332</v>
      </c>
      <c r="AG29" s="202">
        <v>52.669174140999999</v>
      </c>
      <c r="AH29" s="202">
        <v>52.332216555999999</v>
      </c>
      <c r="AI29" s="202">
        <v>52.950244320000003</v>
      </c>
      <c r="AJ29" s="202">
        <v>51.865118047999999</v>
      </c>
      <c r="AK29" s="202">
        <v>52.584461003999998</v>
      </c>
      <c r="AL29" s="202">
        <v>53.142043147999999</v>
      </c>
      <c r="AM29" s="202">
        <v>52.022336865</v>
      </c>
      <c r="AN29" s="202">
        <v>53.392223344999998</v>
      </c>
      <c r="AO29" s="202">
        <v>52.960037892999999</v>
      </c>
      <c r="AP29" s="202">
        <v>53.116834349999998</v>
      </c>
      <c r="AQ29" s="202">
        <v>53.515217413000002</v>
      </c>
      <c r="AR29" s="202">
        <v>54.307282606000001</v>
      </c>
      <c r="AS29" s="202">
        <v>53.615061816000001</v>
      </c>
      <c r="AT29" s="202">
        <v>53.539581077000001</v>
      </c>
      <c r="AU29" s="202">
        <v>54.160522086</v>
      </c>
      <c r="AV29" s="202">
        <v>52.748957044999997</v>
      </c>
      <c r="AW29" s="202">
        <v>53.744646609</v>
      </c>
      <c r="AX29" s="202">
        <v>54.782333213999998</v>
      </c>
      <c r="AY29" s="202">
        <v>53.535327092999999</v>
      </c>
      <c r="AZ29" s="202">
        <v>55.079193191999998</v>
      </c>
      <c r="BA29" s="202">
        <v>54.590836813000003</v>
      </c>
      <c r="BB29" s="297">
        <v>54.644618962000003</v>
      </c>
      <c r="BC29" s="297">
        <v>55.070997128999998</v>
      </c>
      <c r="BD29" s="297">
        <v>55.72354584</v>
      </c>
      <c r="BE29" s="297">
        <v>55.101113052000002</v>
      </c>
      <c r="BF29" s="297">
        <v>54.728290854999997</v>
      </c>
      <c r="BG29" s="297">
        <v>55.469155942999997</v>
      </c>
      <c r="BH29" s="297">
        <v>54.053488807000001</v>
      </c>
      <c r="BI29" s="297">
        <v>55.087384639</v>
      </c>
      <c r="BJ29" s="297">
        <v>56.020732316999997</v>
      </c>
      <c r="BK29" s="297">
        <v>55.429887946000001</v>
      </c>
      <c r="BL29" s="297">
        <v>56.805727294999997</v>
      </c>
      <c r="BM29" s="297">
        <v>56.135417549000003</v>
      </c>
      <c r="BN29" s="297">
        <v>56.109872846000002</v>
      </c>
      <c r="BO29" s="297">
        <v>56.547070257999998</v>
      </c>
      <c r="BP29" s="297">
        <v>57.208484359000003</v>
      </c>
      <c r="BQ29" s="297">
        <v>56.562245580000003</v>
      </c>
      <c r="BR29" s="297">
        <v>56.174729016999997</v>
      </c>
      <c r="BS29" s="297">
        <v>56.938336474000003</v>
      </c>
      <c r="BT29" s="297">
        <v>55.492282727000003</v>
      </c>
      <c r="BU29" s="297">
        <v>56.535748646000002</v>
      </c>
      <c r="BV29" s="297">
        <v>57.552056745999998</v>
      </c>
    </row>
    <row r="30" spans="1:74" ht="11.15" customHeight="1" x14ac:dyDescent="0.25">
      <c r="B30" s="134"/>
      <c r="AY30" s="120"/>
      <c r="AZ30" s="120"/>
      <c r="BA30" s="120"/>
      <c r="BD30" s="367"/>
      <c r="BE30" s="367"/>
      <c r="BF30" s="367"/>
      <c r="BJ30" s="120"/>
    </row>
    <row r="31" spans="1:74" ht="11.15" customHeight="1" x14ac:dyDescent="0.25">
      <c r="A31" s="127" t="s">
        <v>283</v>
      </c>
      <c r="B31" s="136" t="s">
        <v>515</v>
      </c>
      <c r="C31" s="203">
        <v>99.587124031000002</v>
      </c>
      <c r="D31" s="203">
        <v>100.61978653</v>
      </c>
      <c r="E31" s="203">
        <v>99.470282578999999</v>
      </c>
      <c r="F31" s="203">
        <v>100.41865237</v>
      </c>
      <c r="G31" s="203">
        <v>100.22637269000001</v>
      </c>
      <c r="H31" s="203">
        <v>101.21016993000001</v>
      </c>
      <c r="I31" s="203">
        <v>102.29971777999999</v>
      </c>
      <c r="J31" s="203">
        <v>102.24712864</v>
      </c>
      <c r="K31" s="203">
        <v>101.01184252</v>
      </c>
      <c r="L31" s="203">
        <v>100.54910357999999</v>
      </c>
      <c r="M31" s="203">
        <v>101.33087449999999</v>
      </c>
      <c r="N31" s="203">
        <v>101.7577682</v>
      </c>
      <c r="O31" s="203">
        <v>94.075222170000004</v>
      </c>
      <c r="P31" s="203">
        <v>96.420311419000001</v>
      </c>
      <c r="Q31" s="203">
        <v>92.280046119000005</v>
      </c>
      <c r="R31" s="203">
        <v>84.396057494000004</v>
      </c>
      <c r="S31" s="203">
        <v>86.945424059999993</v>
      </c>
      <c r="T31" s="203">
        <v>90.630863966999996</v>
      </c>
      <c r="U31" s="203">
        <v>92.083170288000005</v>
      </c>
      <c r="V31" s="203">
        <v>91.426233299000003</v>
      </c>
      <c r="W31" s="203">
        <v>92.845878431000003</v>
      </c>
      <c r="X31" s="203">
        <v>91.878365789</v>
      </c>
      <c r="Y31" s="203">
        <v>92.586495025999994</v>
      </c>
      <c r="Z31" s="203">
        <v>93.456625986000006</v>
      </c>
      <c r="AA31" s="203">
        <v>92.487649731999994</v>
      </c>
      <c r="AB31" s="203">
        <v>93.890756760000002</v>
      </c>
      <c r="AC31" s="203">
        <v>95.497799006999998</v>
      </c>
      <c r="AD31" s="203">
        <v>95.469980746000005</v>
      </c>
      <c r="AE31" s="203">
        <v>95.876156789999996</v>
      </c>
      <c r="AF31" s="203">
        <v>98.666093704000005</v>
      </c>
      <c r="AG31" s="203">
        <v>98.265347742000003</v>
      </c>
      <c r="AH31" s="203">
        <v>98.071043630999995</v>
      </c>
      <c r="AI31" s="203">
        <v>99.037445513999998</v>
      </c>
      <c r="AJ31" s="203">
        <v>97.975390185999998</v>
      </c>
      <c r="AK31" s="203">
        <v>99.266823842999997</v>
      </c>
      <c r="AL31" s="203">
        <v>100.78861438</v>
      </c>
      <c r="AM31" s="203">
        <v>96.553052249999993</v>
      </c>
      <c r="AN31" s="203">
        <v>100.14724262</v>
      </c>
      <c r="AO31" s="203">
        <v>99.039890775000003</v>
      </c>
      <c r="AP31" s="203">
        <v>97.805558055999995</v>
      </c>
      <c r="AQ31" s="203">
        <v>98.612307978999993</v>
      </c>
      <c r="AR31" s="203">
        <v>100.64050666</v>
      </c>
      <c r="AS31" s="203">
        <v>99.977470256000004</v>
      </c>
      <c r="AT31" s="203">
        <v>100.55658106</v>
      </c>
      <c r="AU31" s="203">
        <v>100.66855461</v>
      </c>
      <c r="AV31" s="203">
        <v>98.183513731000005</v>
      </c>
      <c r="AW31" s="203">
        <v>100.12475345</v>
      </c>
      <c r="AX31" s="203">
        <v>100.925997</v>
      </c>
      <c r="AY31" s="203">
        <v>98.179617050999994</v>
      </c>
      <c r="AZ31" s="203">
        <v>101.32274949000001</v>
      </c>
      <c r="BA31" s="203">
        <v>100.53804574999999</v>
      </c>
      <c r="BB31" s="468">
        <v>99.991464976000003</v>
      </c>
      <c r="BC31" s="468">
        <v>100.23788247</v>
      </c>
      <c r="BD31" s="468">
        <v>101.88177822999999</v>
      </c>
      <c r="BE31" s="468">
        <v>101.32886526999999</v>
      </c>
      <c r="BF31" s="468">
        <v>101.14461351</v>
      </c>
      <c r="BG31" s="468">
        <v>101.60852067</v>
      </c>
      <c r="BH31" s="468">
        <v>100.20878417999999</v>
      </c>
      <c r="BI31" s="468">
        <v>101.31160052</v>
      </c>
      <c r="BJ31" s="468">
        <v>102.76495767999999</v>
      </c>
      <c r="BK31" s="468">
        <v>100.84412387</v>
      </c>
      <c r="BL31" s="468">
        <v>103.73169826</v>
      </c>
      <c r="BM31" s="468">
        <v>102.29984234</v>
      </c>
      <c r="BN31" s="468">
        <v>101.78844915000001</v>
      </c>
      <c r="BO31" s="468">
        <v>101.93518947</v>
      </c>
      <c r="BP31" s="468">
        <v>103.41770219</v>
      </c>
      <c r="BQ31" s="468">
        <v>103.07623318</v>
      </c>
      <c r="BR31" s="468">
        <v>102.87276926</v>
      </c>
      <c r="BS31" s="468">
        <v>103.38797304000001</v>
      </c>
      <c r="BT31" s="468">
        <v>101.88396312</v>
      </c>
      <c r="BU31" s="468">
        <v>102.918126</v>
      </c>
      <c r="BV31" s="468">
        <v>104.53579383</v>
      </c>
    </row>
    <row r="32" spans="1:74" ht="12" customHeight="1" x14ac:dyDescent="0.25">
      <c r="B32" s="645" t="s">
        <v>790</v>
      </c>
      <c r="C32" s="646"/>
      <c r="D32" s="646"/>
      <c r="E32" s="646"/>
      <c r="F32" s="646"/>
      <c r="G32" s="646"/>
      <c r="H32" s="646"/>
      <c r="I32" s="646"/>
      <c r="J32" s="646"/>
      <c r="K32" s="646"/>
      <c r="L32" s="646"/>
      <c r="M32" s="646"/>
      <c r="N32" s="646"/>
      <c r="O32" s="646"/>
      <c r="P32" s="646"/>
      <c r="Q32" s="646"/>
      <c r="BD32" s="367"/>
      <c r="BE32" s="367"/>
      <c r="BF32" s="367"/>
    </row>
    <row r="33" spans="2:58" ht="12" customHeight="1" x14ac:dyDescent="0.2">
      <c r="B33" s="662" t="s">
        <v>628</v>
      </c>
      <c r="C33" s="630"/>
      <c r="D33" s="630"/>
      <c r="E33" s="630"/>
      <c r="F33" s="630"/>
      <c r="G33" s="630"/>
      <c r="H33" s="630"/>
      <c r="I33" s="630"/>
      <c r="J33" s="630"/>
      <c r="K33" s="630"/>
      <c r="L33" s="630"/>
      <c r="M33" s="630"/>
      <c r="N33" s="630"/>
      <c r="O33" s="630"/>
      <c r="P33" s="630"/>
      <c r="Q33" s="624"/>
      <c r="BD33" s="367"/>
      <c r="BE33" s="367"/>
      <c r="BF33" s="367"/>
    </row>
    <row r="34" spans="2:58" ht="12" customHeight="1" x14ac:dyDescent="0.2">
      <c r="B34" s="662" t="s">
        <v>1255</v>
      </c>
      <c r="C34" s="624"/>
      <c r="D34" s="624"/>
      <c r="E34" s="624"/>
      <c r="F34" s="624"/>
      <c r="G34" s="624"/>
      <c r="H34" s="624"/>
      <c r="I34" s="624"/>
      <c r="J34" s="624"/>
      <c r="K34" s="624"/>
      <c r="L34" s="624"/>
      <c r="M34" s="624"/>
      <c r="N34" s="624"/>
      <c r="O34" s="624"/>
      <c r="P34" s="624"/>
      <c r="Q34" s="624"/>
      <c r="BD34" s="367"/>
      <c r="BE34" s="367"/>
      <c r="BF34" s="367"/>
    </row>
    <row r="35" spans="2:58" ht="12" customHeight="1" x14ac:dyDescent="0.2">
      <c r="B35" s="662" t="s">
        <v>1254</v>
      </c>
      <c r="C35" s="624"/>
      <c r="D35" s="624"/>
      <c r="E35" s="624"/>
      <c r="F35" s="624"/>
      <c r="G35" s="624"/>
      <c r="H35" s="624"/>
      <c r="I35" s="624"/>
      <c r="J35" s="624"/>
      <c r="K35" s="624"/>
      <c r="L35" s="624"/>
      <c r="M35" s="624"/>
      <c r="N35" s="624"/>
      <c r="O35" s="624"/>
      <c r="P35" s="624"/>
      <c r="Q35" s="624"/>
      <c r="BD35" s="367"/>
      <c r="BE35" s="367"/>
      <c r="BF35" s="367"/>
    </row>
    <row r="36" spans="2:58" ht="12" customHeight="1" x14ac:dyDescent="0.25">
      <c r="B36" s="673" t="str">
        <f>"Notes: "&amp;"EIA completed modeling and analysis for this report on " &amp;Dates!D2&amp;"."</f>
        <v>Notes: EIA completed modeling and analysis for this report on Thursday April 6, 2023.</v>
      </c>
      <c r="C36" s="646"/>
      <c r="D36" s="646"/>
      <c r="E36" s="646"/>
      <c r="F36" s="646"/>
      <c r="G36" s="646"/>
      <c r="H36" s="646"/>
      <c r="I36" s="646"/>
      <c r="J36" s="646"/>
      <c r="K36" s="646"/>
      <c r="L36" s="646"/>
      <c r="M36" s="646"/>
      <c r="N36" s="646"/>
      <c r="O36" s="646"/>
      <c r="P36" s="646"/>
      <c r="Q36" s="646"/>
    </row>
    <row r="37" spans="2:58" ht="12" customHeight="1" x14ac:dyDescent="0.25">
      <c r="B37" s="638" t="s">
        <v>338</v>
      </c>
      <c r="C37" s="637"/>
      <c r="D37" s="637"/>
      <c r="E37" s="637"/>
      <c r="F37" s="637"/>
      <c r="G37" s="637"/>
      <c r="H37" s="637"/>
      <c r="I37" s="637"/>
      <c r="J37" s="637"/>
      <c r="K37" s="637"/>
      <c r="L37" s="637"/>
      <c r="M37" s="637"/>
      <c r="N37" s="637"/>
      <c r="O37" s="637"/>
      <c r="P37" s="637"/>
      <c r="Q37" s="637"/>
    </row>
    <row r="38" spans="2:58" ht="12" customHeight="1" x14ac:dyDescent="0.25">
      <c r="B38" s="664" t="s">
        <v>829</v>
      </c>
      <c r="C38" s="624"/>
      <c r="D38" s="624"/>
      <c r="E38" s="624"/>
      <c r="F38" s="624"/>
      <c r="G38" s="624"/>
      <c r="H38" s="624"/>
      <c r="I38" s="624"/>
      <c r="J38" s="624"/>
      <c r="K38" s="624"/>
      <c r="L38" s="624"/>
      <c r="M38" s="624"/>
      <c r="N38" s="624"/>
      <c r="O38" s="624"/>
      <c r="P38" s="624"/>
      <c r="Q38" s="624"/>
    </row>
    <row r="39" spans="2:58" ht="12" customHeight="1" x14ac:dyDescent="0.25">
      <c r="B39" s="633" t="s">
        <v>813</v>
      </c>
      <c r="C39" s="634"/>
      <c r="D39" s="634"/>
      <c r="E39" s="634"/>
      <c r="F39" s="634"/>
      <c r="G39" s="634"/>
      <c r="H39" s="634"/>
      <c r="I39" s="634"/>
      <c r="J39" s="634"/>
      <c r="K39" s="634"/>
      <c r="L39" s="634"/>
      <c r="M39" s="634"/>
      <c r="N39" s="634"/>
      <c r="O39" s="634"/>
      <c r="P39" s="634"/>
      <c r="Q39" s="624"/>
    </row>
    <row r="40" spans="2:58" ht="12" customHeight="1" x14ac:dyDescent="0.25">
      <c r="B40" s="654" t="s">
        <v>1285</v>
      </c>
      <c r="C40" s="624"/>
      <c r="D40" s="624"/>
      <c r="E40" s="624"/>
      <c r="F40" s="624"/>
      <c r="G40" s="624"/>
      <c r="H40" s="624"/>
      <c r="I40" s="624"/>
      <c r="J40" s="624"/>
      <c r="K40" s="624"/>
      <c r="L40" s="624"/>
      <c r="M40" s="624"/>
      <c r="N40" s="624"/>
      <c r="O40" s="624"/>
      <c r="P40" s="624"/>
      <c r="Q40" s="624"/>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1"/>
  <sheetViews>
    <sheetView showGridLines="0" tabSelected="1" zoomScaleNormal="100" workbookViewId="0">
      <pane xSplit="2" ySplit="4" topLeftCell="AQ5" activePane="bottomRight" state="frozen"/>
      <selection activeCell="BF63" sqref="BF63"/>
      <selection pane="topRight" activeCell="BF63" sqref="BF63"/>
      <selection pane="bottomLeft" activeCell="BF63" sqref="BF63"/>
      <selection pane="bottomRight" activeCell="AX17" sqref="AX17"/>
    </sheetView>
  </sheetViews>
  <sheetFormatPr defaultColWidth="9.54296875" defaultRowHeight="10.5" x14ac:dyDescent="0.25"/>
  <cols>
    <col min="1" max="1" width="14.54296875" style="35" customWidth="1"/>
    <col min="2" max="2" width="40" style="35" customWidth="1"/>
    <col min="3" max="50" width="6.54296875" style="35" customWidth="1"/>
    <col min="51" max="55" width="6.54296875" style="296" customWidth="1"/>
    <col min="56" max="58" width="6.54296875" style="491" customWidth="1"/>
    <col min="59" max="62" width="6.54296875" style="296" customWidth="1"/>
    <col min="63" max="74" width="6.54296875" style="35" customWidth="1"/>
    <col min="75" max="16384" width="9.54296875" style="35"/>
  </cols>
  <sheetData>
    <row r="1" spans="1:74" ht="13.4" customHeight="1" x14ac:dyDescent="0.3">
      <c r="A1" s="649" t="s">
        <v>774</v>
      </c>
      <c r="B1" s="676" t="s">
        <v>876</v>
      </c>
      <c r="C1" s="677"/>
      <c r="D1" s="677"/>
      <c r="E1" s="677"/>
      <c r="F1" s="677"/>
      <c r="G1" s="677"/>
      <c r="H1" s="677"/>
      <c r="I1" s="677"/>
      <c r="J1" s="677"/>
      <c r="K1" s="677"/>
      <c r="L1" s="677"/>
      <c r="M1" s="677"/>
      <c r="N1" s="677"/>
      <c r="O1" s="677"/>
      <c r="P1" s="677"/>
      <c r="Q1" s="677"/>
      <c r="R1" s="677"/>
      <c r="S1" s="677"/>
      <c r="T1" s="677"/>
      <c r="U1" s="677"/>
      <c r="V1" s="677"/>
      <c r="W1" s="677"/>
      <c r="X1" s="677"/>
      <c r="Y1" s="677"/>
      <c r="Z1" s="677"/>
      <c r="AA1" s="677"/>
      <c r="AB1" s="677"/>
      <c r="AC1" s="677"/>
      <c r="AD1" s="677"/>
      <c r="AE1" s="677"/>
      <c r="AF1" s="677"/>
      <c r="AG1" s="677"/>
      <c r="AH1" s="677"/>
      <c r="AI1" s="677"/>
      <c r="AJ1" s="677"/>
      <c r="AK1" s="677"/>
      <c r="AL1" s="677"/>
    </row>
    <row r="2" spans="1:74" ht="12.5" x14ac:dyDescent="0.25">
      <c r="A2" s="650"/>
      <c r="B2" s="402" t="str">
        <f>"U.S. Energy Information Administration  |  Short-Term Energy Outlook  - "&amp;Dates!D1</f>
        <v>U.S. Energy Information Administration  |  Short-Term Energy Outlook  - April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1328</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5">
      <c r="A4" s="597" t="str">
        <f>Dates!$D$2</f>
        <v>Thursday April 6,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44"/>
      <c r="B5" s="46" t="s">
        <v>748</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315"/>
      <c r="AZ5" s="315"/>
      <c r="BA5" s="315"/>
      <c r="BB5" s="315"/>
      <c r="BC5" s="315"/>
      <c r="BD5" s="45"/>
      <c r="BE5" s="45"/>
      <c r="BF5" s="45"/>
      <c r="BG5" s="45"/>
      <c r="BH5" s="315"/>
      <c r="BI5" s="315"/>
      <c r="BJ5" s="315"/>
      <c r="BK5" s="315"/>
      <c r="BL5" s="315"/>
      <c r="BM5" s="315"/>
      <c r="BN5" s="315"/>
      <c r="BO5" s="315"/>
      <c r="BP5" s="315"/>
      <c r="BQ5" s="315"/>
      <c r="BR5" s="315"/>
      <c r="BS5" s="315"/>
      <c r="BT5" s="315"/>
      <c r="BU5" s="315"/>
      <c r="BV5" s="315"/>
    </row>
    <row r="6" spans="1:74" ht="11.15" customHeight="1" x14ac:dyDescent="0.25">
      <c r="A6" s="44"/>
      <c r="B6" s="32" t="s">
        <v>717</v>
      </c>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553"/>
      <c r="AY6" s="553"/>
      <c r="AZ6" s="553"/>
      <c r="BA6" s="553"/>
      <c r="BB6" s="553"/>
      <c r="BC6" s="553"/>
      <c r="BD6" s="553"/>
      <c r="BE6" s="553"/>
      <c r="BF6" s="553"/>
      <c r="BG6" s="553"/>
      <c r="BH6" s="553"/>
      <c r="BI6" s="553"/>
      <c r="BJ6" s="553"/>
      <c r="BK6" s="553"/>
      <c r="BL6" s="553"/>
      <c r="BM6" s="553"/>
      <c r="BN6" s="553"/>
      <c r="BO6" s="553"/>
      <c r="BP6" s="553"/>
      <c r="BQ6" s="553"/>
      <c r="BR6" s="553"/>
      <c r="BS6" s="553"/>
      <c r="BT6" s="553"/>
      <c r="BU6" s="553"/>
      <c r="BV6" s="553"/>
    </row>
    <row r="7" spans="1:74" ht="11.15" customHeight="1" x14ac:dyDescent="0.25">
      <c r="A7" s="48" t="s">
        <v>480</v>
      </c>
      <c r="B7" s="137" t="s">
        <v>114</v>
      </c>
      <c r="C7" s="170">
        <v>11.86852</v>
      </c>
      <c r="D7" s="170">
        <v>11.67305</v>
      </c>
      <c r="E7" s="170">
        <v>11.912653000000001</v>
      </c>
      <c r="F7" s="170">
        <v>12.148593999999999</v>
      </c>
      <c r="G7" s="170">
        <v>12.153654</v>
      </c>
      <c r="H7" s="170">
        <v>12.218216</v>
      </c>
      <c r="I7" s="170">
        <v>11.902106</v>
      </c>
      <c r="J7" s="170">
        <v>12.486233</v>
      </c>
      <c r="K7" s="170">
        <v>12.590317000000001</v>
      </c>
      <c r="L7" s="170">
        <v>12.809474</v>
      </c>
      <c r="M7" s="170">
        <v>13.000325999999999</v>
      </c>
      <c r="N7" s="170">
        <v>12.977876</v>
      </c>
      <c r="O7" s="170">
        <v>12.852266</v>
      </c>
      <c r="P7" s="170">
        <v>12.842024</v>
      </c>
      <c r="Q7" s="170">
        <v>12.796559</v>
      </c>
      <c r="R7" s="170">
        <v>11.913743</v>
      </c>
      <c r="S7" s="170">
        <v>9.7130709999999993</v>
      </c>
      <c r="T7" s="170">
        <v>10.442492</v>
      </c>
      <c r="U7" s="170">
        <v>11.005948999999999</v>
      </c>
      <c r="V7" s="170">
        <v>10.576601</v>
      </c>
      <c r="W7" s="170">
        <v>10.920752999999999</v>
      </c>
      <c r="X7" s="170">
        <v>10.457432000000001</v>
      </c>
      <c r="Y7" s="170">
        <v>11.195551</v>
      </c>
      <c r="Z7" s="170">
        <v>11.1685</v>
      </c>
      <c r="AA7" s="170">
        <v>11.124063</v>
      </c>
      <c r="AB7" s="170">
        <v>9.9246739999999996</v>
      </c>
      <c r="AC7" s="170">
        <v>11.325869000000001</v>
      </c>
      <c r="AD7" s="170">
        <v>11.304722</v>
      </c>
      <c r="AE7" s="170">
        <v>11.355992000000001</v>
      </c>
      <c r="AF7" s="170">
        <v>11.356417</v>
      </c>
      <c r="AG7" s="170">
        <v>11.346985999999999</v>
      </c>
      <c r="AH7" s="170">
        <v>11.277405</v>
      </c>
      <c r="AI7" s="170">
        <v>10.917534</v>
      </c>
      <c r="AJ7" s="170">
        <v>11.568579</v>
      </c>
      <c r="AK7" s="170">
        <v>11.790051999999999</v>
      </c>
      <c r="AL7" s="170">
        <v>11.634403000000001</v>
      </c>
      <c r="AM7" s="170">
        <v>11.369338000000001</v>
      </c>
      <c r="AN7" s="170">
        <v>11.316119</v>
      </c>
      <c r="AO7" s="170">
        <v>11.700794999999999</v>
      </c>
      <c r="AP7" s="170">
        <v>11.668386999999999</v>
      </c>
      <c r="AQ7" s="170">
        <v>11.629127</v>
      </c>
      <c r="AR7" s="170">
        <v>11.797257</v>
      </c>
      <c r="AS7" s="170">
        <v>11.844011</v>
      </c>
      <c r="AT7" s="170">
        <v>12.002495</v>
      </c>
      <c r="AU7" s="170">
        <v>12.337327999999999</v>
      </c>
      <c r="AV7" s="170">
        <v>12.416878000000001</v>
      </c>
      <c r="AW7" s="170">
        <v>12.379263</v>
      </c>
      <c r="AX7" s="170">
        <v>12.114716</v>
      </c>
      <c r="AY7" s="170">
        <v>12.46176</v>
      </c>
      <c r="AZ7" s="170">
        <v>12.553976763</v>
      </c>
      <c r="BA7" s="170">
        <v>12.617713046</v>
      </c>
      <c r="BB7" s="236">
        <v>12.54748</v>
      </c>
      <c r="BC7" s="236">
        <v>12.505570000000001</v>
      </c>
      <c r="BD7" s="236">
        <v>12.43605</v>
      </c>
      <c r="BE7" s="236">
        <v>12.482200000000001</v>
      </c>
      <c r="BF7" s="236">
        <v>12.50211</v>
      </c>
      <c r="BG7" s="236">
        <v>12.528370000000001</v>
      </c>
      <c r="BH7" s="236">
        <v>12.46255</v>
      </c>
      <c r="BI7" s="236">
        <v>12.6693</v>
      </c>
      <c r="BJ7" s="236">
        <v>12.68914</v>
      </c>
      <c r="BK7" s="236">
        <v>12.66635</v>
      </c>
      <c r="BL7" s="236">
        <v>12.68751</v>
      </c>
      <c r="BM7" s="236">
        <v>12.718400000000001</v>
      </c>
      <c r="BN7" s="236">
        <v>12.75319</v>
      </c>
      <c r="BO7" s="236">
        <v>12.700419999999999</v>
      </c>
      <c r="BP7" s="236">
        <v>12.68838</v>
      </c>
      <c r="BQ7" s="236">
        <v>12.732810000000001</v>
      </c>
      <c r="BR7" s="236">
        <v>12.77885</v>
      </c>
      <c r="BS7" s="236">
        <v>12.7864</v>
      </c>
      <c r="BT7" s="236">
        <v>12.694269999999999</v>
      </c>
      <c r="BU7" s="236">
        <v>12.84815</v>
      </c>
      <c r="BV7" s="236">
        <v>12.93507</v>
      </c>
    </row>
    <row r="8" spans="1:74" ht="11.15" customHeight="1" x14ac:dyDescent="0.25">
      <c r="A8" s="48" t="s">
        <v>481</v>
      </c>
      <c r="B8" s="137" t="s">
        <v>377</v>
      </c>
      <c r="C8" s="170">
        <v>0.496226</v>
      </c>
      <c r="D8" s="170">
        <v>0.48759200000000003</v>
      </c>
      <c r="E8" s="170">
        <v>0.48107100000000003</v>
      </c>
      <c r="F8" s="170">
        <v>0.47547200000000001</v>
      </c>
      <c r="G8" s="170">
        <v>0.47444999999999998</v>
      </c>
      <c r="H8" s="170">
        <v>0.45476499999999997</v>
      </c>
      <c r="I8" s="170">
        <v>0.44849899999999998</v>
      </c>
      <c r="J8" s="170">
        <v>0.381745</v>
      </c>
      <c r="K8" s="170">
        <v>0.44939299999999999</v>
      </c>
      <c r="L8" s="170">
        <v>0.47478399999999998</v>
      </c>
      <c r="M8" s="170">
        <v>0.48411100000000001</v>
      </c>
      <c r="N8" s="170">
        <v>0.48136899999999999</v>
      </c>
      <c r="O8" s="170">
        <v>0.48244900000000002</v>
      </c>
      <c r="P8" s="170">
        <v>0.47666599999999998</v>
      </c>
      <c r="Q8" s="170">
        <v>0.469553</v>
      </c>
      <c r="R8" s="170">
        <v>0.46270299999999998</v>
      </c>
      <c r="S8" s="170">
        <v>0.40412100000000001</v>
      </c>
      <c r="T8" s="170">
        <v>0.36097499999999999</v>
      </c>
      <c r="U8" s="170">
        <v>0.44400499999999998</v>
      </c>
      <c r="V8" s="170">
        <v>0.44358199999999998</v>
      </c>
      <c r="W8" s="170">
        <v>0.44173499999999999</v>
      </c>
      <c r="X8" s="170">
        <v>0.45936100000000002</v>
      </c>
      <c r="Y8" s="170">
        <v>0.463976</v>
      </c>
      <c r="Z8" s="170">
        <v>0.46295999999999998</v>
      </c>
      <c r="AA8" s="170">
        <v>0.45829399999999998</v>
      </c>
      <c r="AB8" s="170">
        <v>0.45663999999999999</v>
      </c>
      <c r="AC8" s="170">
        <v>0.45331399999999999</v>
      </c>
      <c r="AD8" s="170">
        <v>0.44633299999999998</v>
      </c>
      <c r="AE8" s="170">
        <v>0.44333899999999998</v>
      </c>
      <c r="AF8" s="170">
        <v>0.439996</v>
      </c>
      <c r="AG8" s="170">
        <v>0.37998700000000002</v>
      </c>
      <c r="AH8" s="170">
        <v>0.40851500000000002</v>
      </c>
      <c r="AI8" s="170">
        <v>0.42968400000000001</v>
      </c>
      <c r="AJ8" s="170">
        <v>0.43696400000000002</v>
      </c>
      <c r="AK8" s="170">
        <v>0.445967</v>
      </c>
      <c r="AL8" s="170">
        <v>0.45112400000000002</v>
      </c>
      <c r="AM8" s="170">
        <v>0.44961499999999999</v>
      </c>
      <c r="AN8" s="170">
        <v>0.450264</v>
      </c>
      <c r="AO8" s="170">
        <v>0.43985099999999999</v>
      </c>
      <c r="AP8" s="170">
        <v>0.44152000000000002</v>
      </c>
      <c r="AQ8" s="170">
        <v>0.447268</v>
      </c>
      <c r="AR8" s="170">
        <v>0.418628</v>
      </c>
      <c r="AS8" s="170">
        <v>0.43156499999999998</v>
      </c>
      <c r="AT8" s="170">
        <v>0.41315099999999999</v>
      </c>
      <c r="AU8" s="170">
        <v>0.43018099999999998</v>
      </c>
      <c r="AV8" s="170">
        <v>0.43493900000000002</v>
      </c>
      <c r="AW8" s="170">
        <v>0.44468299999999999</v>
      </c>
      <c r="AX8" s="170">
        <v>0.446629</v>
      </c>
      <c r="AY8" s="170">
        <v>0.44840600000000003</v>
      </c>
      <c r="AZ8" s="170">
        <v>0.44937361450000002</v>
      </c>
      <c r="BA8" s="170">
        <v>0.44143434322000003</v>
      </c>
      <c r="BB8" s="236">
        <v>0.43568963118999998</v>
      </c>
      <c r="BC8" s="236">
        <v>0.37066529309000001</v>
      </c>
      <c r="BD8" s="236">
        <v>0.36167535314999999</v>
      </c>
      <c r="BE8" s="236">
        <v>0.37735506478000003</v>
      </c>
      <c r="BF8" s="236">
        <v>0.42302434241999998</v>
      </c>
      <c r="BG8" s="236">
        <v>0.42384266558</v>
      </c>
      <c r="BH8" s="236">
        <v>0.41982826820000002</v>
      </c>
      <c r="BI8" s="236">
        <v>0.43133625885999999</v>
      </c>
      <c r="BJ8" s="236">
        <v>0.43151737551000002</v>
      </c>
      <c r="BK8" s="236">
        <v>0.42737918987000001</v>
      </c>
      <c r="BL8" s="236">
        <v>0.43090065016000001</v>
      </c>
      <c r="BM8" s="236">
        <v>0.43220376825000001</v>
      </c>
      <c r="BN8" s="236">
        <v>0.42826427379999998</v>
      </c>
      <c r="BO8" s="236">
        <v>0.33902088053000001</v>
      </c>
      <c r="BP8" s="236">
        <v>0.32330617296000003</v>
      </c>
      <c r="BQ8" s="236">
        <v>0.33914037396000002</v>
      </c>
      <c r="BR8" s="236">
        <v>0.40960062963999999</v>
      </c>
      <c r="BS8" s="236">
        <v>0.41273815673999997</v>
      </c>
      <c r="BT8" s="236">
        <v>0.40676487446999998</v>
      </c>
      <c r="BU8" s="236">
        <v>0.39770744585000001</v>
      </c>
      <c r="BV8" s="236">
        <v>0.41021438949</v>
      </c>
    </row>
    <row r="9" spans="1:74" ht="11.15" customHeight="1" x14ac:dyDescent="0.25">
      <c r="A9" s="48" t="s">
        <v>482</v>
      </c>
      <c r="B9" s="137" t="s">
        <v>227</v>
      </c>
      <c r="C9" s="170">
        <v>1.917468</v>
      </c>
      <c r="D9" s="170">
        <v>1.7368699999999999</v>
      </c>
      <c r="E9" s="170">
        <v>1.925251</v>
      </c>
      <c r="F9" s="170">
        <v>1.9630559999999999</v>
      </c>
      <c r="G9" s="170">
        <v>1.913581</v>
      </c>
      <c r="H9" s="170">
        <v>1.9229149999999999</v>
      </c>
      <c r="I9" s="170">
        <v>1.5313110000000001</v>
      </c>
      <c r="J9" s="170">
        <v>2.0439259999999999</v>
      </c>
      <c r="K9" s="170">
        <v>1.915116</v>
      </c>
      <c r="L9" s="170">
        <v>1.9125000000000001</v>
      </c>
      <c r="M9" s="170">
        <v>1.99926</v>
      </c>
      <c r="N9" s="170">
        <v>1.9795700000000001</v>
      </c>
      <c r="O9" s="170">
        <v>1.9881120000000001</v>
      </c>
      <c r="P9" s="170">
        <v>1.9947250000000001</v>
      </c>
      <c r="Q9" s="170">
        <v>1.9763329999999999</v>
      </c>
      <c r="R9" s="170">
        <v>1.910512</v>
      </c>
      <c r="S9" s="170">
        <v>1.60453</v>
      </c>
      <c r="T9" s="170">
        <v>1.5585690000000001</v>
      </c>
      <c r="U9" s="170">
        <v>1.6566350000000001</v>
      </c>
      <c r="V9" s="170">
        <v>1.18964</v>
      </c>
      <c r="W9" s="170">
        <v>1.5359400000000001</v>
      </c>
      <c r="X9" s="170">
        <v>1.0649109999999999</v>
      </c>
      <c r="Y9" s="170">
        <v>1.722045</v>
      </c>
      <c r="Z9" s="170">
        <v>1.816821</v>
      </c>
      <c r="AA9" s="170">
        <v>1.810098</v>
      </c>
      <c r="AB9" s="170">
        <v>1.7948569999999999</v>
      </c>
      <c r="AC9" s="170">
        <v>1.878606</v>
      </c>
      <c r="AD9" s="170">
        <v>1.794551</v>
      </c>
      <c r="AE9" s="170">
        <v>1.816324</v>
      </c>
      <c r="AF9" s="170">
        <v>1.78346</v>
      </c>
      <c r="AG9" s="170">
        <v>1.848328</v>
      </c>
      <c r="AH9" s="170">
        <v>1.5487850000000001</v>
      </c>
      <c r="AI9" s="170">
        <v>1.060379</v>
      </c>
      <c r="AJ9" s="170">
        <v>1.6780090000000001</v>
      </c>
      <c r="AK9" s="170">
        <v>1.7719290000000001</v>
      </c>
      <c r="AL9" s="170">
        <v>1.6925110000000001</v>
      </c>
      <c r="AM9" s="170">
        <v>1.7084490000000001</v>
      </c>
      <c r="AN9" s="170">
        <v>1.615229</v>
      </c>
      <c r="AO9" s="170">
        <v>1.6910639999999999</v>
      </c>
      <c r="AP9" s="170">
        <v>1.7649049999999999</v>
      </c>
      <c r="AQ9" s="170">
        <v>1.5885339999999999</v>
      </c>
      <c r="AR9" s="170">
        <v>1.751401</v>
      </c>
      <c r="AS9" s="170">
        <v>1.7641500000000001</v>
      </c>
      <c r="AT9" s="170">
        <v>1.7828109999999999</v>
      </c>
      <c r="AU9" s="170">
        <v>1.8435900000000001</v>
      </c>
      <c r="AV9" s="170">
        <v>1.8213710000000001</v>
      </c>
      <c r="AW9" s="170">
        <v>1.793607</v>
      </c>
      <c r="AX9" s="170">
        <v>1.788708</v>
      </c>
      <c r="AY9" s="170">
        <v>1.914007</v>
      </c>
      <c r="AZ9" s="170">
        <v>1.9128966466999999</v>
      </c>
      <c r="BA9" s="170">
        <v>1.9328039654</v>
      </c>
      <c r="BB9" s="236">
        <v>1.9622197213000001</v>
      </c>
      <c r="BC9" s="236">
        <v>1.9463731013000001</v>
      </c>
      <c r="BD9" s="236">
        <v>1.900972463</v>
      </c>
      <c r="BE9" s="236">
        <v>1.8760732052</v>
      </c>
      <c r="BF9" s="236">
        <v>1.8150323070000001</v>
      </c>
      <c r="BG9" s="236">
        <v>1.7978604398</v>
      </c>
      <c r="BH9" s="236">
        <v>1.6966884527999999</v>
      </c>
      <c r="BI9" s="236">
        <v>1.8694697098999999</v>
      </c>
      <c r="BJ9" s="236">
        <v>1.8815829195</v>
      </c>
      <c r="BK9" s="236">
        <v>1.8734681632000001</v>
      </c>
      <c r="BL9" s="236">
        <v>1.866110186</v>
      </c>
      <c r="BM9" s="236">
        <v>1.8566623922000001</v>
      </c>
      <c r="BN9" s="236">
        <v>1.8547558632000001</v>
      </c>
      <c r="BO9" s="236">
        <v>1.8480185043999999</v>
      </c>
      <c r="BP9" s="236">
        <v>1.8131219341</v>
      </c>
      <c r="BQ9" s="236">
        <v>1.8090346183999999</v>
      </c>
      <c r="BR9" s="236">
        <v>1.7589595895000001</v>
      </c>
      <c r="BS9" s="236">
        <v>1.7427791491</v>
      </c>
      <c r="BT9" s="236">
        <v>1.6451119487999999</v>
      </c>
      <c r="BU9" s="236">
        <v>1.803763958</v>
      </c>
      <c r="BV9" s="236">
        <v>1.8802704233</v>
      </c>
    </row>
    <row r="10" spans="1:74" ht="11.15" customHeight="1" x14ac:dyDescent="0.25">
      <c r="A10" s="48" t="s">
        <v>483</v>
      </c>
      <c r="B10" s="137" t="s">
        <v>113</v>
      </c>
      <c r="C10" s="170">
        <v>9.4548260000000006</v>
      </c>
      <c r="D10" s="170">
        <v>9.4485880000000009</v>
      </c>
      <c r="E10" s="170">
        <v>9.5063309999999994</v>
      </c>
      <c r="F10" s="170">
        <v>9.7100659999999994</v>
      </c>
      <c r="G10" s="170">
        <v>9.7656229999999997</v>
      </c>
      <c r="H10" s="170">
        <v>9.8405360000000002</v>
      </c>
      <c r="I10" s="170">
        <v>9.9222959999999993</v>
      </c>
      <c r="J10" s="170">
        <v>10.060561999999999</v>
      </c>
      <c r="K10" s="170">
        <v>10.225808000000001</v>
      </c>
      <c r="L10" s="170">
        <v>10.422190000000001</v>
      </c>
      <c r="M10" s="170">
        <v>10.516954999999999</v>
      </c>
      <c r="N10" s="170">
        <v>10.516937</v>
      </c>
      <c r="O10" s="170">
        <v>10.381705</v>
      </c>
      <c r="P10" s="170">
        <v>10.370633</v>
      </c>
      <c r="Q10" s="170">
        <v>10.350673</v>
      </c>
      <c r="R10" s="170">
        <v>9.5405280000000001</v>
      </c>
      <c r="S10" s="170">
        <v>7.7044199999999998</v>
      </c>
      <c r="T10" s="170">
        <v>8.5229479999999995</v>
      </c>
      <c r="U10" s="170">
        <v>8.9053090000000008</v>
      </c>
      <c r="V10" s="170">
        <v>8.9433790000000002</v>
      </c>
      <c r="W10" s="170">
        <v>8.9430779999999999</v>
      </c>
      <c r="X10" s="170">
        <v>8.9331600000000009</v>
      </c>
      <c r="Y10" s="170">
        <v>9.0095299999999998</v>
      </c>
      <c r="Z10" s="170">
        <v>8.888719</v>
      </c>
      <c r="AA10" s="170">
        <v>8.8556709999999992</v>
      </c>
      <c r="AB10" s="170">
        <v>7.6731769999999999</v>
      </c>
      <c r="AC10" s="170">
        <v>8.9939490000000006</v>
      </c>
      <c r="AD10" s="170">
        <v>9.0638380000000005</v>
      </c>
      <c r="AE10" s="170">
        <v>9.0963290000000008</v>
      </c>
      <c r="AF10" s="170">
        <v>9.1329609999999999</v>
      </c>
      <c r="AG10" s="170">
        <v>9.1186710000000009</v>
      </c>
      <c r="AH10" s="170">
        <v>9.3201049999999999</v>
      </c>
      <c r="AI10" s="170">
        <v>9.4274710000000006</v>
      </c>
      <c r="AJ10" s="170">
        <v>9.4536060000000006</v>
      </c>
      <c r="AK10" s="170">
        <v>9.5721559999999997</v>
      </c>
      <c r="AL10" s="170">
        <v>9.4907679999999992</v>
      </c>
      <c r="AM10" s="170">
        <v>9.2112739999999995</v>
      </c>
      <c r="AN10" s="170">
        <v>9.2506260000000005</v>
      </c>
      <c r="AO10" s="170">
        <v>9.5698799999999995</v>
      </c>
      <c r="AP10" s="170">
        <v>9.4619619999999998</v>
      </c>
      <c r="AQ10" s="170">
        <v>9.5933250000000001</v>
      </c>
      <c r="AR10" s="170">
        <v>9.6272280000000006</v>
      </c>
      <c r="AS10" s="170">
        <v>9.6482960000000002</v>
      </c>
      <c r="AT10" s="170">
        <v>9.8065329999999999</v>
      </c>
      <c r="AU10" s="170">
        <v>10.063556999999999</v>
      </c>
      <c r="AV10" s="170">
        <v>10.160568</v>
      </c>
      <c r="AW10" s="170">
        <v>10.140973000000001</v>
      </c>
      <c r="AX10" s="170">
        <v>9.8793790000000001</v>
      </c>
      <c r="AY10" s="170">
        <v>10.099347</v>
      </c>
      <c r="AZ10" s="170">
        <v>10.191706502000001</v>
      </c>
      <c r="BA10" s="170">
        <v>10.243474738</v>
      </c>
      <c r="BB10" s="236">
        <v>10.149566924</v>
      </c>
      <c r="BC10" s="236">
        <v>10.188535747</v>
      </c>
      <c r="BD10" s="236">
        <v>10.173397469999999</v>
      </c>
      <c r="BE10" s="236">
        <v>10.228773424</v>
      </c>
      <c r="BF10" s="236">
        <v>10.264048624999999</v>
      </c>
      <c r="BG10" s="236">
        <v>10.306668665</v>
      </c>
      <c r="BH10" s="236">
        <v>10.346036552999999</v>
      </c>
      <c r="BI10" s="236">
        <v>10.368492645</v>
      </c>
      <c r="BJ10" s="236">
        <v>10.376037726</v>
      </c>
      <c r="BK10" s="236">
        <v>10.365507343999999</v>
      </c>
      <c r="BL10" s="236">
        <v>10.390497127</v>
      </c>
      <c r="BM10" s="236">
        <v>10.429532683</v>
      </c>
      <c r="BN10" s="236">
        <v>10.47017069</v>
      </c>
      <c r="BO10" s="236">
        <v>10.513379657</v>
      </c>
      <c r="BP10" s="236">
        <v>10.551951498999999</v>
      </c>
      <c r="BQ10" s="236">
        <v>10.584632028</v>
      </c>
      <c r="BR10" s="236">
        <v>10.610294604</v>
      </c>
      <c r="BS10" s="236">
        <v>10.630885118</v>
      </c>
      <c r="BT10" s="236">
        <v>10.642388778999999</v>
      </c>
      <c r="BU10" s="236">
        <v>10.646677741</v>
      </c>
      <c r="BV10" s="236">
        <v>10.644587423000001</v>
      </c>
    </row>
    <row r="11" spans="1:74" ht="11.15" customHeight="1" x14ac:dyDescent="0.25">
      <c r="A11" s="48" t="s">
        <v>714</v>
      </c>
      <c r="B11" s="137" t="s">
        <v>115</v>
      </c>
      <c r="C11" s="170">
        <v>4.9153419999999999</v>
      </c>
      <c r="D11" s="170">
        <v>3.7550110000000001</v>
      </c>
      <c r="E11" s="170">
        <v>4.1100700000000003</v>
      </c>
      <c r="F11" s="170">
        <v>4.0878839999999999</v>
      </c>
      <c r="G11" s="170">
        <v>4.1950570000000003</v>
      </c>
      <c r="H11" s="170">
        <v>4.0522790000000004</v>
      </c>
      <c r="I11" s="170">
        <v>4.232246</v>
      </c>
      <c r="J11" s="170">
        <v>4.1892469999999999</v>
      </c>
      <c r="K11" s="170">
        <v>3.3901720000000002</v>
      </c>
      <c r="L11" s="170">
        <v>2.8297590000000001</v>
      </c>
      <c r="M11" s="170">
        <v>2.737447</v>
      </c>
      <c r="N11" s="170">
        <v>3.2964319999999998</v>
      </c>
      <c r="O11" s="170">
        <v>3.0230760000000001</v>
      </c>
      <c r="P11" s="170">
        <v>2.982148</v>
      </c>
      <c r="Q11" s="170">
        <v>2.6708349999999998</v>
      </c>
      <c r="R11" s="170">
        <v>2.6369150000000001</v>
      </c>
      <c r="S11" s="170">
        <v>2.909678</v>
      </c>
      <c r="T11" s="170">
        <v>3.6455860000000002</v>
      </c>
      <c r="U11" s="170">
        <v>2.563088</v>
      </c>
      <c r="V11" s="170">
        <v>2.0084689999999998</v>
      </c>
      <c r="W11" s="170">
        <v>2.1329419999999999</v>
      </c>
      <c r="X11" s="170">
        <v>2.354301</v>
      </c>
      <c r="Y11" s="170">
        <v>2.7840889999999998</v>
      </c>
      <c r="Z11" s="170">
        <v>2.356258</v>
      </c>
      <c r="AA11" s="170">
        <v>2.61416</v>
      </c>
      <c r="AB11" s="170">
        <v>3.023647</v>
      </c>
      <c r="AC11" s="170">
        <v>3.0111910000000002</v>
      </c>
      <c r="AD11" s="170">
        <v>2.6442649999999999</v>
      </c>
      <c r="AE11" s="170">
        <v>2.9932609999999999</v>
      </c>
      <c r="AF11" s="170">
        <v>3.1933950000000002</v>
      </c>
      <c r="AG11" s="170">
        <v>3.6939479999999998</v>
      </c>
      <c r="AH11" s="170">
        <v>3.2441450000000001</v>
      </c>
      <c r="AI11" s="170">
        <v>3.991622</v>
      </c>
      <c r="AJ11" s="170">
        <v>3.1922000000000001</v>
      </c>
      <c r="AK11" s="170">
        <v>3.19713</v>
      </c>
      <c r="AL11" s="170">
        <v>3.015787</v>
      </c>
      <c r="AM11" s="170">
        <v>3.0359159999999998</v>
      </c>
      <c r="AN11" s="170">
        <v>2.8453789999999999</v>
      </c>
      <c r="AO11" s="170">
        <v>3.096781</v>
      </c>
      <c r="AP11" s="170">
        <v>2.8197540000000001</v>
      </c>
      <c r="AQ11" s="170">
        <v>2.7207330000000001</v>
      </c>
      <c r="AR11" s="170">
        <v>2.9013900000000001</v>
      </c>
      <c r="AS11" s="170">
        <v>2.808195</v>
      </c>
      <c r="AT11" s="170">
        <v>2.6773370000000001</v>
      </c>
      <c r="AU11" s="170">
        <v>2.762759</v>
      </c>
      <c r="AV11" s="170">
        <v>2.0908479999999998</v>
      </c>
      <c r="AW11" s="170">
        <v>2.2009340000000002</v>
      </c>
      <c r="AX11" s="170">
        <v>2.1374580000000001</v>
      </c>
      <c r="AY11" s="170">
        <v>2.7634940000000001</v>
      </c>
      <c r="AZ11" s="170">
        <v>2.1649642857</v>
      </c>
      <c r="BA11" s="170">
        <v>1.4271628386999999</v>
      </c>
      <c r="BB11" s="236">
        <v>2.9304030000000001</v>
      </c>
      <c r="BC11" s="236">
        <v>2.9231660000000002</v>
      </c>
      <c r="BD11" s="236">
        <v>3.5572279999999998</v>
      </c>
      <c r="BE11" s="236">
        <v>3.4319299999999999</v>
      </c>
      <c r="BF11" s="236">
        <v>3.3642820000000002</v>
      </c>
      <c r="BG11" s="236">
        <v>3.359737</v>
      </c>
      <c r="BH11" s="236">
        <v>3.1167259999999999</v>
      </c>
      <c r="BI11" s="236">
        <v>2.8982199999999998</v>
      </c>
      <c r="BJ11" s="236">
        <v>2.2837640000000001</v>
      </c>
      <c r="BK11" s="236">
        <v>2.3182339999999999</v>
      </c>
      <c r="BL11" s="236">
        <v>2.186849</v>
      </c>
      <c r="BM11" s="236">
        <v>3.1147010000000002</v>
      </c>
      <c r="BN11" s="236">
        <v>2.8144100000000001</v>
      </c>
      <c r="BO11" s="236">
        <v>2.823861</v>
      </c>
      <c r="BP11" s="236">
        <v>3.1401379999999999</v>
      </c>
      <c r="BQ11" s="236">
        <v>2.905567</v>
      </c>
      <c r="BR11" s="236">
        <v>2.9537059999999999</v>
      </c>
      <c r="BS11" s="236">
        <v>2.8444750000000001</v>
      </c>
      <c r="BT11" s="236">
        <v>2.6163419999999999</v>
      </c>
      <c r="BU11" s="236">
        <v>2.5258660000000002</v>
      </c>
      <c r="BV11" s="236">
        <v>2.1093980000000001</v>
      </c>
    </row>
    <row r="12" spans="1:74" ht="11.15" customHeight="1" x14ac:dyDescent="0.25">
      <c r="A12" s="48" t="s">
        <v>716</v>
      </c>
      <c r="B12" s="137" t="s">
        <v>119</v>
      </c>
      <c r="C12" s="170">
        <v>0</v>
      </c>
      <c r="D12" s="170">
        <v>4.6428571429000002E-4</v>
      </c>
      <c r="E12" s="170">
        <v>0</v>
      </c>
      <c r="F12" s="170">
        <v>1.7933333332999998E-2</v>
      </c>
      <c r="G12" s="170">
        <v>0.12161290323</v>
      </c>
      <c r="H12" s="170">
        <v>0</v>
      </c>
      <c r="I12" s="170">
        <v>0</v>
      </c>
      <c r="J12" s="170">
        <v>0</v>
      </c>
      <c r="K12" s="170">
        <v>0</v>
      </c>
      <c r="L12" s="170">
        <v>0.11822580645</v>
      </c>
      <c r="M12" s="170">
        <v>0.20619999999999999</v>
      </c>
      <c r="N12" s="170">
        <v>0</v>
      </c>
      <c r="O12" s="170">
        <v>0</v>
      </c>
      <c r="P12" s="170">
        <v>0</v>
      </c>
      <c r="Q12" s="170">
        <v>0</v>
      </c>
      <c r="R12" s="170">
        <v>-9.5299999999999996E-2</v>
      </c>
      <c r="S12" s="170">
        <v>-0.33870967742000002</v>
      </c>
      <c r="T12" s="170">
        <v>-0.25656666667</v>
      </c>
      <c r="U12" s="170">
        <v>-3.7741935483999998E-3</v>
      </c>
      <c r="V12" s="170">
        <v>0.27774193547999998</v>
      </c>
      <c r="W12" s="170">
        <v>0.17813333333</v>
      </c>
      <c r="X12" s="170">
        <v>0.11709677419</v>
      </c>
      <c r="Y12" s="170">
        <v>1.5699999999999999E-2</v>
      </c>
      <c r="Z12" s="170">
        <v>-3.2258064515E-5</v>
      </c>
      <c r="AA12" s="170">
        <v>3.2258064515E-5</v>
      </c>
      <c r="AB12" s="170">
        <v>1.1142857143E-2</v>
      </c>
      <c r="AC12" s="170">
        <v>-3.2258064515E-5</v>
      </c>
      <c r="AD12" s="170">
        <v>0.14486666667</v>
      </c>
      <c r="AE12" s="170">
        <v>0.18848387096999999</v>
      </c>
      <c r="AF12" s="170">
        <v>0.20936666667000001</v>
      </c>
      <c r="AG12" s="170">
        <v>6.4516129031E-5</v>
      </c>
      <c r="AH12" s="170">
        <v>0</v>
      </c>
      <c r="AI12" s="170">
        <v>0.1178</v>
      </c>
      <c r="AJ12" s="170">
        <v>0.22974193547999999</v>
      </c>
      <c r="AK12" s="170">
        <v>0.30596666667</v>
      </c>
      <c r="AL12" s="170">
        <v>0.25112903226</v>
      </c>
      <c r="AM12" s="170">
        <v>0.17306451613000001</v>
      </c>
      <c r="AN12" s="170">
        <v>0.33732142857000003</v>
      </c>
      <c r="AO12" s="170">
        <v>0.41325806452000002</v>
      </c>
      <c r="AP12" s="170">
        <v>0.60650000000000004</v>
      </c>
      <c r="AQ12" s="170">
        <v>0.79861290323</v>
      </c>
      <c r="AR12" s="170">
        <v>0.99283333333000001</v>
      </c>
      <c r="AS12" s="170">
        <v>0.81670967742</v>
      </c>
      <c r="AT12" s="170">
        <v>0.74029032258000005</v>
      </c>
      <c r="AU12" s="170">
        <v>0.95546666667000002</v>
      </c>
      <c r="AV12" s="170">
        <v>0.57496774194</v>
      </c>
      <c r="AW12" s="170">
        <v>0.33833333332999999</v>
      </c>
      <c r="AX12" s="170">
        <v>0.52867741935000001</v>
      </c>
      <c r="AY12" s="170">
        <v>1.4548387096999999E-2</v>
      </c>
      <c r="AZ12" s="170">
        <v>0</v>
      </c>
      <c r="BA12" s="170">
        <v>1.1887635650000001E-2</v>
      </c>
      <c r="BB12" s="236">
        <v>0.3333333</v>
      </c>
      <c r="BC12" s="236">
        <v>0.29032259999999999</v>
      </c>
      <c r="BD12" s="236">
        <v>0.23333329999999999</v>
      </c>
      <c r="BE12" s="236">
        <v>0</v>
      </c>
      <c r="BF12" s="236">
        <v>0</v>
      </c>
      <c r="BG12" s="236">
        <v>0</v>
      </c>
      <c r="BH12" s="236">
        <v>0</v>
      </c>
      <c r="BI12" s="236">
        <v>0</v>
      </c>
      <c r="BJ12" s="236">
        <v>0</v>
      </c>
      <c r="BK12" s="236">
        <v>0</v>
      </c>
      <c r="BL12" s="236">
        <v>0</v>
      </c>
      <c r="BM12" s="236">
        <v>0</v>
      </c>
      <c r="BN12" s="236">
        <v>0</v>
      </c>
      <c r="BO12" s="236">
        <v>0</v>
      </c>
      <c r="BP12" s="236">
        <v>0</v>
      </c>
      <c r="BQ12" s="236">
        <v>0</v>
      </c>
      <c r="BR12" s="236">
        <v>0</v>
      </c>
      <c r="BS12" s="236">
        <v>0</v>
      </c>
      <c r="BT12" s="236">
        <v>0</v>
      </c>
      <c r="BU12" s="236">
        <v>0</v>
      </c>
      <c r="BV12" s="236">
        <v>0</v>
      </c>
    </row>
    <row r="13" spans="1:74" ht="11.15" customHeight="1" x14ac:dyDescent="0.25">
      <c r="A13" s="48" t="s">
        <v>715</v>
      </c>
      <c r="B13" s="137" t="s">
        <v>378</v>
      </c>
      <c r="C13" s="170">
        <v>-0.20874193548</v>
      </c>
      <c r="D13" s="170">
        <v>-9.6000000000000002E-2</v>
      </c>
      <c r="E13" s="170">
        <v>-0.23322580644999999</v>
      </c>
      <c r="F13" s="170">
        <v>-0.36373333333000002</v>
      </c>
      <c r="G13" s="170">
        <v>-0.36525806451999998</v>
      </c>
      <c r="H13" s="170">
        <v>0.58930000000000005</v>
      </c>
      <c r="I13" s="170">
        <v>0.70509677419000005</v>
      </c>
      <c r="J13" s="170">
        <v>0.37</v>
      </c>
      <c r="K13" s="170">
        <v>0.15013333333000001</v>
      </c>
      <c r="L13" s="170">
        <v>-0.57267741935000005</v>
      </c>
      <c r="M13" s="170">
        <v>-8.4000000000000005E-2</v>
      </c>
      <c r="N13" s="170">
        <v>0.42306451613000001</v>
      </c>
      <c r="O13" s="170">
        <v>-0.24132258065000001</v>
      </c>
      <c r="P13" s="170">
        <v>-0.42448275862000001</v>
      </c>
      <c r="Q13" s="170">
        <v>-0.99283870967999999</v>
      </c>
      <c r="R13" s="170">
        <v>-1.5231333332999999</v>
      </c>
      <c r="S13" s="170">
        <v>0.24006451612999999</v>
      </c>
      <c r="T13" s="170">
        <v>-0.36880000000000002</v>
      </c>
      <c r="U13" s="170">
        <v>0.40429032257999997</v>
      </c>
      <c r="V13" s="170">
        <v>0.50725806452</v>
      </c>
      <c r="W13" s="170">
        <v>0.2225</v>
      </c>
      <c r="X13" s="170">
        <v>0.12264516129</v>
      </c>
      <c r="Y13" s="170">
        <v>-0.22766666666999999</v>
      </c>
      <c r="Z13" s="170">
        <v>0.49293548387000002</v>
      </c>
      <c r="AA13" s="170">
        <v>0.29683870967999998</v>
      </c>
      <c r="AB13" s="170">
        <v>-0.62882142857000001</v>
      </c>
      <c r="AC13" s="170">
        <v>-0.27703225805999998</v>
      </c>
      <c r="AD13" s="170">
        <v>0.44353333333</v>
      </c>
      <c r="AE13" s="170">
        <v>0.39283870968000001</v>
      </c>
      <c r="AF13" s="170">
        <v>0.96240000000000003</v>
      </c>
      <c r="AG13" s="170">
        <v>0.30203225806</v>
      </c>
      <c r="AH13" s="170">
        <v>0.55548387096999996</v>
      </c>
      <c r="AI13" s="170">
        <v>3.9399999999999998E-2</v>
      </c>
      <c r="AJ13" s="170">
        <v>-0.52377419354999999</v>
      </c>
      <c r="AK13" s="170">
        <v>0.10643333333</v>
      </c>
      <c r="AL13" s="170">
        <v>0.39364516128999999</v>
      </c>
      <c r="AM13" s="170">
        <v>0.22293548387000001</v>
      </c>
      <c r="AN13" s="170">
        <v>0.18371428571000001</v>
      </c>
      <c r="AO13" s="170">
        <v>-0.16970967742000001</v>
      </c>
      <c r="AP13" s="170">
        <v>-0.15753333333</v>
      </c>
      <c r="AQ13" s="170">
        <v>0.15632258064999999</v>
      </c>
      <c r="AR13" s="170">
        <v>-0.10773333333</v>
      </c>
      <c r="AS13" s="170">
        <v>-0.21651612903</v>
      </c>
      <c r="AT13" s="170">
        <v>0.14425806452000001</v>
      </c>
      <c r="AU13" s="170">
        <v>-0.30226666667000002</v>
      </c>
      <c r="AV13" s="170">
        <v>-0.34283870968000002</v>
      </c>
      <c r="AW13" s="170">
        <v>0.76963333332999995</v>
      </c>
      <c r="AX13" s="170">
        <v>-0.42619354839000001</v>
      </c>
      <c r="AY13" s="170">
        <v>-0.97567741934999996</v>
      </c>
      <c r="AZ13" s="170">
        <v>-0.38235714286</v>
      </c>
      <c r="BA13" s="170">
        <v>6.2188011030000004E-3</v>
      </c>
      <c r="BB13" s="236">
        <v>-0.1577451</v>
      </c>
      <c r="BC13" s="236">
        <v>6.0906399999999999E-2</v>
      </c>
      <c r="BD13" s="236">
        <v>0.52955300000000005</v>
      </c>
      <c r="BE13" s="236">
        <v>0.22361829999999999</v>
      </c>
      <c r="BF13" s="236">
        <v>0.2423853</v>
      </c>
      <c r="BG13" s="236">
        <v>2.54419E-2</v>
      </c>
      <c r="BH13" s="236">
        <v>-0.45918310000000001</v>
      </c>
      <c r="BI13" s="236">
        <v>-0.13650590000000001</v>
      </c>
      <c r="BJ13" s="236">
        <v>0.2240299</v>
      </c>
      <c r="BK13" s="236">
        <v>-0.26392840000000001</v>
      </c>
      <c r="BL13" s="236">
        <v>-0.2457762</v>
      </c>
      <c r="BM13" s="236">
        <v>-0.31886229999999999</v>
      </c>
      <c r="BN13" s="236">
        <v>-0.25617220000000002</v>
      </c>
      <c r="BO13" s="236">
        <v>2.0547900000000001E-2</v>
      </c>
      <c r="BP13" s="236">
        <v>0.44560569999999999</v>
      </c>
      <c r="BQ13" s="236">
        <v>0.24884149999999999</v>
      </c>
      <c r="BR13" s="236">
        <v>0.23398169999999999</v>
      </c>
      <c r="BS13" s="236">
        <v>-2.89032E-2</v>
      </c>
      <c r="BT13" s="236">
        <v>-0.47525210000000001</v>
      </c>
      <c r="BU13" s="236">
        <v>-0.15374380000000001</v>
      </c>
      <c r="BV13" s="236">
        <v>0.2600828</v>
      </c>
    </row>
    <row r="14" spans="1:74" ht="11.15" customHeight="1" x14ac:dyDescent="0.25">
      <c r="A14" s="48" t="s">
        <v>485</v>
      </c>
      <c r="B14" s="137" t="s">
        <v>116</v>
      </c>
      <c r="C14" s="170">
        <v>0.20784793548</v>
      </c>
      <c r="D14" s="170">
        <v>0.51322471429000005</v>
      </c>
      <c r="E14" s="170">
        <v>0.14517980645</v>
      </c>
      <c r="F14" s="170">
        <v>0.45052199999999998</v>
      </c>
      <c r="G14" s="170">
        <v>0.61438616129000001</v>
      </c>
      <c r="H14" s="170">
        <v>0.37600499999999998</v>
      </c>
      <c r="I14" s="170">
        <v>0.33574522580999999</v>
      </c>
      <c r="J14" s="170">
        <v>0.251359</v>
      </c>
      <c r="K14" s="170">
        <v>0.27247766667000001</v>
      </c>
      <c r="L14" s="170">
        <v>0.49608961289999998</v>
      </c>
      <c r="M14" s="170">
        <v>0.62179399999999996</v>
      </c>
      <c r="N14" s="170">
        <v>9.5175483871E-2</v>
      </c>
      <c r="O14" s="170">
        <v>0.59449658064999999</v>
      </c>
      <c r="P14" s="170">
        <v>0.46572375861999998</v>
      </c>
      <c r="Q14" s="170">
        <v>0.75589570967999997</v>
      </c>
      <c r="R14" s="170">
        <v>-0.15989166666999999</v>
      </c>
      <c r="S14" s="170">
        <v>0.44392816129000001</v>
      </c>
      <c r="T14" s="170">
        <v>0.27165466666999999</v>
      </c>
      <c r="U14" s="170">
        <v>0.36402687097000003</v>
      </c>
      <c r="V14" s="170">
        <v>0.78163899999999997</v>
      </c>
      <c r="W14" s="170">
        <v>0.11850466666999999</v>
      </c>
      <c r="X14" s="170">
        <v>0.39326606452000001</v>
      </c>
      <c r="Y14" s="170">
        <v>0.35602666666999999</v>
      </c>
      <c r="Z14" s="170">
        <v>0.12214477419</v>
      </c>
      <c r="AA14" s="170">
        <v>0.50674503226000001</v>
      </c>
      <c r="AB14" s="170">
        <v>4.0286571429000002E-2</v>
      </c>
      <c r="AC14" s="170">
        <v>0.32713351613000002</v>
      </c>
      <c r="AD14" s="170">
        <v>0.62478</v>
      </c>
      <c r="AE14" s="170">
        <v>0.66510141935</v>
      </c>
      <c r="AF14" s="170">
        <v>0.46865433333000001</v>
      </c>
      <c r="AG14" s="170">
        <v>0.50880822580999996</v>
      </c>
      <c r="AH14" s="170">
        <v>0.64896612902999995</v>
      </c>
      <c r="AI14" s="170">
        <v>0.16531100000000001</v>
      </c>
      <c r="AJ14" s="170">
        <v>0.57860825806000005</v>
      </c>
      <c r="AK14" s="170">
        <v>0.284385</v>
      </c>
      <c r="AL14" s="170">
        <v>0.46193880645000002</v>
      </c>
      <c r="AM14" s="170">
        <v>0.64974600000000005</v>
      </c>
      <c r="AN14" s="170">
        <v>0.69378728571000003</v>
      </c>
      <c r="AO14" s="170">
        <v>0.78158561289999995</v>
      </c>
      <c r="AP14" s="170">
        <v>0.67469233333</v>
      </c>
      <c r="AQ14" s="170">
        <v>0.82659151613000004</v>
      </c>
      <c r="AR14" s="170">
        <v>0.93031900000000001</v>
      </c>
      <c r="AS14" s="170">
        <v>1.0658904516000001</v>
      </c>
      <c r="AT14" s="170">
        <v>0.81632961289999995</v>
      </c>
      <c r="AU14" s="170">
        <v>0.32131300000000002</v>
      </c>
      <c r="AV14" s="170">
        <v>0.97917696773999996</v>
      </c>
      <c r="AW14" s="170">
        <v>0.69560333333000002</v>
      </c>
      <c r="AX14" s="170">
        <v>0.96476112903</v>
      </c>
      <c r="AY14" s="170">
        <v>0.76445603226000003</v>
      </c>
      <c r="AZ14" s="170">
        <v>0.69080895137999998</v>
      </c>
      <c r="BA14" s="170">
        <v>1.4528931622000001</v>
      </c>
      <c r="BB14" s="236">
        <v>0.2838425</v>
      </c>
      <c r="BC14" s="236">
        <v>0.64461610000000003</v>
      </c>
      <c r="BD14" s="236">
        <v>0.4802901</v>
      </c>
      <c r="BE14" s="236">
        <v>0.53982759999999996</v>
      </c>
      <c r="BF14" s="236">
        <v>0.54076590000000002</v>
      </c>
      <c r="BG14" s="236">
        <v>0.37000090000000002</v>
      </c>
      <c r="BH14" s="236">
        <v>0.44463659999999999</v>
      </c>
      <c r="BI14" s="236">
        <v>0.44891760000000003</v>
      </c>
      <c r="BJ14" s="236">
        <v>0.40306940000000002</v>
      </c>
      <c r="BK14" s="236">
        <v>0.57633350000000005</v>
      </c>
      <c r="BL14" s="236">
        <v>0.55050920000000003</v>
      </c>
      <c r="BM14" s="236">
        <v>0.48776459999999999</v>
      </c>
      <c r="BN14" s="236">
        <v>0.55700380000000005</v>
      </c>
      <c r="BO14" s="236">
        <v>0.71326780000000001</v>
      </c>
      <c r="BP14" s="236">
        <v>0.49873469999999998</v>
      </c>
      <c r="BQ14" s="236">
        <v>0.57255469999999997</v>
      </c>
      <c r="BR14" s="236">
        <v>0.52449400000000002</v>
      </c>
      <c r="BS14" s="236">
        <v>0.35722280000000001</v>
      </c>
      <c r="BT14" s="236">
        <v>0.47967140000000003</v>
      </c>
      <c r="BU14" s="236">
        <v>0.45995550000000002</v>
      </c>
      <c r="BV14" s="236">
        <v>0.38169799999999998</v>
      </c>
    </row>
    <row r="15" spans="1:74" ht="11.15" customHeight="1" x14ac:dyDescent="0.25">
      <c r="A15" s="48" t="s">
        <v>486</v>
      </c>
      <c r="B15" s="137" t="s">
        <v>161</v>
      </c>
      <c r="C15" s="170">
        <v>16.782968</v>
      </c>
      <c r="D15" s="170">
        <v>15.845750000000001</v>
      </c>
      <c r="E15" s="170">
        <v>15.934677000000001</v>
      </c>
      <c r="F15" s="170">
        <v>16.341200000000001</v>
      </c>
      <c r="G15" s="170">
        <v>16.719452</v>
      </c>
      <c r="H15" s="170">
        <v>17.235800000000001</v>
      </c>
      <c r="I15" s="170">
        <v>17.175194000000001</v>
      </c>
      <c r="J15" s="170">
        <v>17.296838999999999</v>
      </c>
      <c r="K15" s="170">
        <v>16.403099999999998</v>
      </c>
      <c r="L15" s="170">
        <v>15.680871</v>
      </c>
      <c r="M15" s="170">
        <v>16.481767000000001</v>
      </c>
      <c r="N15" s="170">
        <v>16.792548</v>
      </c>
      <c r="O15" s="170">
        <v>16.228515999999999</v>
      </c>
      <c r="P15" s="170">
        <v>15.865413</v>
      </c>
      <c r="Q15" s="170">
        <v>15.230451</v>
      </c>
      <c r="R15" s="170">
        <v>12.772333</v>
      </c>
      <c r="S15" s="170">
        <v>12.968031999999999</v>
      </c>
      <c r="T15" s="170">
        <v>13.734366</v>
      </c>
      <c r="U15" s="170">
        <v>14.33358</v>
      </c>
      <c r="V15" s="170">
        <v>14.151709</v>
      </c>
      <c r="W15" s="170">
        <v>13.572832999999999</v>
      </c>
      <c r="X15" s="170">
        <v>13.444741</v>
      </c>
      <c r="Y15" s="170">
        <v>14.123699999999999</v>
      </c>
      <c r="Z15" s="170">
        <v>14.139806</v>
      </c>
      <c r="AA15" s="170">
        <v>14.541839</v>
      </c>
      <c r="AB15" s="170">
        <v>12.370929</v>
      </c>
      <c r="AC15" s="170">
        <v>14.387129</v>
      </c>
      <c r="AD15" s="170">
        <v>15.162167</v>
      </c>
      <c r="AE15" s="170">
        <v>15.595677</v>
      </c>
      <c r="AF15" s="170">
        <v>16.190232999999999</v>
      </c>
      <c r="AG15" s="170">
        <v>15.851839</v>
      </c>
      <c r="AH15" s="170">
        <v>15.726000000000001</v>
      </c>
      <c r="AI15" s="170">
        <v>15.231667</v>
      </c>
      <c r="AJ15" s="170">
        <v>15.045355000000001</v>
      </c>
      <c r="AK15" s="170">
        <v>15.683967000000001</v>
      </c>
      <c r="AL15" s="170">
        <v>15.756902999999999</v>
      </c>
      <c r="AM15" s="170">
        <v>15.451000000000001</v>
      </c>
      <c r="AN15" s="170">
        <v>15.376321000000001</v>
      </c>
      <c r="AO15" s="170">
        <v>15.822710000000001</v>
      </c>
      <c r="AP15" s="170">
        <v>15.611800000000001</v>
      </c>
      <c r="AQ15" s="170">
        <v>16.131387</v>
      </c>
      <c r="AR15" s="170">
        <v>16.514066</v>
      </c>
      <c r="AS15" s="170">
        <v>16.318290000000001</v>
      </c>
      <c r="AT15" s="170">
        <v>16.380710000000001</v>
      </c>
      <c r="AU15" s="170">
        <v>16.0746</v>
      </c>
      <c r="AV15" s="170">
        <v>15.719032</v>
      </c>
      <c r="AW15" s="170">
        <v>16.383766999999999</v>
      </c>
      <c r="AX15" s="170">
        <v>15.319419</v>
      </c>
      <c r="AY15" s="170">
        <v>15.028581000000001</v>
      </c>
      <c r="AZ15" s="170">
        <v>15.027392857000001</v>
      </c>
      <c r="BA15" s="170">
        <v>15.515875484</v>
      </c>
      <c r="BB15" s="236">
        <v>15.93731</v>
      </c>
      <c r="BC15" s="236">
        <v>16.424579999999999</v>
      </c>
      <c r="BD15" s="236">
        <v>17.236450000000001</v>
      </c>
      <c r="BE15" s="236">
        <v>16.677579999999999</v>
      </c>
      <c r="BF15" s="236">
        <v>16.649539999999998</v>
      </c>
      <c r="BG15" s="236">
        <v>16.283550000000002</v>
      </c>
      <c r="BH15" s="236">
        <v>15.564730000000001</v>
      </c>
      <c r="BI15" s="236">
        <v>15.87993</v>
      </c>
      <c r="BJ15" s="236">
        <v>15.6</v>
      </c>
      <c r="BK15" s="236">
        <v>15.296989999999999</v>
      </c>
      <c r="BL15" s="236">
        <v>15.17909</v>
      </c>
      <c r="BM15" s="236">
        <v>16.001999999999999</v>
      </c>
      <c r="BN15" s="236">
        <v>15.86843</v>
      </c>
      <c r="BO15" s="236">
        <v>16.258099999999999</v>
      </c>
      <c r="BP15" s="236">
        <v>16.772860000000001</v>
      </c>
      <c r="BQ15" s="236">
        <v>16.459769999999999</v>
      </c>
      <c r="BR15" s="236">
        <v>16.491040000000002</v>
      </c>
      <c r="BS15" s="236">
        <v>15.959199999999999</v>
      </c>
      <c r="BT15" s="236">
        <v>15.31503</v>
      </c>
      <c r="BU15" s="236">
        <v>15.68023</v>
      </c>
      <c r="BV15" s="236">
        <v>15.686249999999999</v>
      </c>
    </row>
    <row r="16" spans="1:74" ht="11.15" customHeight="1" x14ac:dyDescent="0.25">
      <c r="A16" s="44"/>
      <c r="B16" s="32" t="s">
        <v>718</v>
      </c>
      <c r="C16" s="50"/>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170"/>
      <c r="AW16" s="170"/>
      <c r="AX16" s="170"/>
      <c r="AY16" s="170"/>
      <c r="AZ16" s="170"/>
      <c r="BA16" s="170"/>
      <c r="BB16" s="236"/>
      <c r="BC16" s="236"/>
      <c r="BD16" s="236"/>
      <c r="BE16" s="236"/>
      <c r="BF16" s="236"/>
      <c r="BG16" s="236"/>
      <c r="BH16" s="236"/>
      <c r="BI16" s="236"/>
      <c r="BJ16" s="295"/>
      <c r="BK16" s="295"/>
      <c r="BL16" s="295"/>
      <c r="BM16" s="295"/>
      <c r="BN16" s="295"/>
      <c r="BO16" s="295"/>
      <c r="BP16" s="295"/>
      <c r="BQ16" s="295"/>
      <c r="BR16" s="295"/>
      <c r="BS16" s="295"/>
      <c r="BT16" s="295"/>
      <c r="BU16" s="295"/>
      <c r="BV16" s="295"/>
    </row>
    <row r="17" spans="1:74" ht="11.15" customHeight="1" x14ac:dyDescent="0.25">
      <c r="A17" s="48" t="s">
        <v>488</v>
      </c>
      <c r="B17" s="137" t="s">
        <v>379</v>
      </c>
      <c r="C17" s="170">
        <v>1.108708</v>
      </c>
      <c r="D17" s="170">
        <v>1.007071</v>
      </c>
      <c r="E17" s="170">
        <v>1.0383579999999999</v>
      </c>
      <c r="F17" s="170">
        <v>1.0650999999999999</v>
      </c>
      <c r="G17" s="170">
        <v>1.064227</v>
      </c>
      <c r="H17" s="170">
        <v>1.0761670000000001</v>
      </c>
      <c r="I17" s="170">
        <v>1.066033</v>
      </c>
      <c r="J17" s="170">
        <v>1.098679</v>
      </c>
      <c r="K17" s="170">
        <v>1.0174989999999999</v>
      </c>
      <c r="L17" s="170">
        <v>1.0142260000000001</v>
      </c>
      <c r="M17" s="170">
        <v>1.1312009999999999</v>
      </c>
      <c r="N17" s="170">
        <v>1.1334200000000001</v>
      </c>
      <c r="O17" s="170">
        <v>1.128091</v>
      </c>
      <c r="P17" s="170">
        <v>0.94133999999999995</v>
      </c>
      <c r="Q17" s="170">
        <v>0.97412600000000005</v>
      </c>
      <c r="R17" s="170">
        <v>0.77373199999999998</v>
      </c>
      <c r="S17" s="170">
        <v>0.80803000000000003</v>
      </c>
      <c r="T17" s="170">
        <v>0.87066299999999996</v>
      </c>
      <c r="U17" s="170">
        <v>0.92867299999999997</v>
      </c>
      <c r="V17" s="170">
        <v>0.923902</v>
      </c>
      <c r="W17" s="170">
        <v>0.94806299999999999</v>
      </c>
      <c r="X17" s="170">
        <v>0.92428699999999997</v>
      </c>
      <c r="Y17" s="170">
        <v>0.93443200000000004</v>
      </c>
      <c r="Z17" s="170">
        <v>0.91493100000000005</v>
      </c>
      <c r="AA17" s="170">
        <v>0.88864399999999999</v>
      </c>
      <c r="AB17" s="170">
        <v>0.78028500000000001</v>
      </c>
      <c r="AC17" s="170">
        <v>0.86464600000000003</v>
      </c>
      <c r="AD17" s="170">
        <v>0.93716600000000005</v>
      </c>
      <c r="AE17" s="170">
        <v>1.0375490000000001</v>
      </c>
      <c r="AF17" s="170">
        <v>0.95299900000000004</v>
      </c>
      <c r="AG17" s="170">
        <v>0.94864599999999999</v>
      </c>
      <c r="AH17" s="170">
        <v>0.98896799999999996</v>
      </c>
      <c r="AI17" s="170">
        <v>0.93493199999999999</v>
      </c>
      <c r="AJ17" s="170">
        <v>1.0131289999999999</v>
      </c>
      <c r="AK17" s="170">
        <v>1.0127679999999999</v>
      </c>
      <c r="AL17" s="170">
        <v>1.0919380000000001</v>
      </c>
      <c r="AM17" s="170">
        <v>0.98418499999999998</v>
      </c>
      <c r="AN17" s="170">
        <v>0.90092899999999998</v>
      </c>
      <c r="AO17" s="170">
        <v>0.96767999999999998</v>
      </c>
      <c r="AP17" s="170">
        <v>1.033469</v>
      </c>
      <c r="AQ17" s="170">
        <v>1.0713539999999999</v>
      </c>
      <c r="AR17" s="170">
        <v>1.095329</v>
      </c>
      <c r="AS17" s="170">
        <v>1.0775129999999999</v>
      </c>
      <c r="AT17" s="170">
        <v>0.97706300000000001</v>
      </c>
      <c r="AU17" s="170">
        <v>1.0973980000000001</v>
      </c>
      <c r="AV17" s="170">
        <v>1.0216130000000001</v>
      </c>
      <c r="AW17" s="170">
        <v>1.030999</v>
      </c>
      <c r="AX17" s="170">
        <v>0.97461299999999995</v>
      </c>
      <c r="AY17" s="170">
        <v>1.025968</v>
      </c>
      <c r="AZ17" s="170">
        <v>0.9146514</v>
      </c>
      <c r="BA17" s="170">
        <v>0.97000339999999996</v>
      </c>
      <c r="BB17" s="236">
        <v>0.99791799999999997</v>
      </c>
      <c r="BC17" s="236">
        <v>1.010216</v>
      </c>
      <c r="BD17" s="236">
        <v>1.07054</v>
      </c>
      <c r="BE17" s="236">
        <v>1.0306930000000001</v>
      </c>
      <c r="BF17" s="236">
        <v>1.0461450000000001</v>
      </c>
      <c r="BG17" s="236">
        <v>1.0057179999999999</v>
      </c>
      <c r="BH17" s="236">
        <v>0.99988909999999998</v>
      </c>
      <c r="BI17" s="236">
        <v>1.0211429999999999</v>
      </c>
      <c r="BJ17" s="236">
        <v>1.008094</v>
      </c>
      <c r="BK17" s="236">
        <v>0.98682250000000005</v>
      </c>
      <c r="BL17" s="236">
        <v>0.95140259999999999</v>
      </c>
      <c r="BM17" s="236">
        <v>0.9894444</v>
      </c>
      <c r="BN17" s="236">
        <v>0.98866279999999995</v>
      </c>
      <c r="BO17" s="236">
        <v>0.99436840000000004</v>
      </c>
      <c r="BP17" s="236">
        <v>1.0326010000000001</v>
      </c>
      <c r="BQ17" s="236">
        <v>1.009447</v>
      </c>
      <c r="BR17" s="236">
        <v>1.0283059999999999</v>
      </c>
      <c r="BS17" s="236">
        <v>0.97707189999999999</v>
      </c>
      <c r="BT17" s="236">
        <v>0.97725989999999996</v>
      </c>
      <c r="BU17" s="236">
        <v>1.0032220000000001</v>
      </c>
      <c r="BV17" s="236">
        <v>1.0088349999999999</v>
      </c>
    </row>
    <row r="18" spans="1:74" ht="11.15" customHeight="1" x14ac:dyDescent="0.25">
      <c r="A18" s="48" t="s">
        <v>487</v>
      </c>
      <c r="B18" s="137" t="s">
        <v>874</v>
      </c>
      <c r="C18" s="170">
        <v>4.5540649999999996</v>
      </c>
      <c r="D18" s="170">
        <v>4.7127499999999998</v>
      </c>
      <c r="E18" s="170">
        <v>4.7294840000000002</v>
      </c>
      <c r="F18" s="170">
        <v>4.7902329999999997</v>
      </c>
      <c r="G18" s="170">
        <v>4.8398070000000004</v>
      </c>
      <c r="H18" s="170">
        <v>4.7946999999999997</v>
      </c>
      <c r="I18" s="170">
        <v>4.7073229999999997</v>
      </c>
      <c r="J18" s="170">
        <v>4.7658709999999997</v>
      </c>
      <c r="K18" s="170">
        <v>4.9894999999999996</v>
      </c>
      <c r="L18" s="170">
        <v>5.0222579999999999</v>
      </c>
      <c r="M18" s="170">
        <v>4.9945000000000004</v>
      </c>
      <c r="N18" s="170">
        <v>4.9915159999999998</v>
      </c>
      <c r="O18" s="170">
        <v>5.2057739999999999</v>
      </c>
      <c r="P18" s="170">
        <v>5.0520350000000001</v>
      </c>
      <c r="Q18" s="170">
        <v>5.2528709999999998</v>
      </c>
      <c r="R18" s="170">
        <v>4.9342670000000002</v>
      </c>
      <c r="S18" s="170">
        <v>4.7454520000000002</v>
      </c>
      <c r="T18" s="170">
        <v>5.1946669999999999</v>
      </c>
      <c r="U18" s="170">
        <v>5.3675810000000004</v>
      </c>
      <c r="V18" s="170">
        <v>5.3514520000000001</v>
      </c>
      <c r="W18" s="170">
        <v>5.3078329999999996</v>
      </c>
      <c r="X18" s="170">
        <v>5.2972580000000002</v>
      </c>
      <c r="Y18" s="170">
        <v>5.3214670000000002</v>
      </c>
      <c r="Z18" s="170">
        <v>5.0582580000000004</v>
      </c>
      <c r="AA18" s="170">
        <v>5.2172580000000002</v>
      </c>
      <c r="AB18" s="170">
        <v>4.2468570000000003</v>
      </c>
      <c r="AC18" s="170">
        <v>5.1479679999999997</v>
      </c>
      <c r="AD18" s="170">
        <v>5.4774669999999999</v>
      </c>
      <c r="AE18" s="170">
        <v>5.496645</v>
      </c>
      <c r="AF18" s="170">
        <v>5.5151669999999999</v>
      </c>
      <c r="AG18" s="170">
        <v>5.5017420000000001</v>
      </c>
      <c r="AH18" s="170">
        <v>5.5961290000000004</v>
      </c>
      <c r="AI18" s="170">
        <v>5.5712330000000003</v>
      </c>
      <c r="AJ18" s="170">
        <v>5.7210000000000001</v>
      </c>
      <c r="AK18" s="170">
        <v>5.7728330000000003</v>
      </c>
      <c r="AL18" s="170">
        <v>5.7409359999999996</v>
      </c>
      <c r="AM18" s="170">
        <v>5.4461940000000002</v>
      </c>
      <c r="AN18" s="170">
        <v>5.4746790000000001</v>
      </c>
      <c r="AO18" s="170">
        <v>5.9088070000000004</v>
      </c>
      <c r="AP18" s="170">
        <v>5.8765999999999998</v>
      </c>
      <c r="AQ18" s="170">
        <v>5.9125480000000001</v>
      </c>
      <c r="AR18" s="170">
        <v>5.9821</v>
      </c>
      <c r="AS18" s="170">
        <v>6.144355</v>
      </c>
      <c r="AT18" s="170">
        <v>6.0305479999999996</v>
      </c>
      <c r="AU18" s="170">
        <v>6.095567</v>
      </c>
      <c r="AV18" s="170">
        <v>6.1184839999999996</v>
      </c>
      <c r="AW18" s="170">
        <v>6.0663669999999996</v>
      </c>
      <c r="AX18" s="170">
        <v>5.5141939999999998</v>
      </c>
      <c r="AY18" s="170">
        <v>5.8500319999999997</v>
      </c>
      <c r="AZ18" s="170">
        <v>5.8741973586</v>
      </c>
      <c r="BA18" s="170">
        <v>6.0632915499999998</v>
      </c>
      <c r="BB18" s="236">
        <v>6.2197839999999998</v>
      </c>
      <c r="BC18" s="236">
        <v>6.2317220000000004</v>
      </c>
      <c r="BD18" s="236">
        <v>6.1498470000000003</v>
      </c>
      <c r="BE18" s="236">
        <v>6.1398429999999999</v>
      </c>
      <c r="BF18" s="236">
        <v>6.2239849999999999</v>
      </c>
      <c r="BG18" s="236">
        <v>6.2182399999999998</v>
      </c>
      <c r="BH18" s="236">
        <v>6.2443939999999998</v>
      </c>
      <c r="BI18" s="236">
        <v>6.2334500000000004</v>
      </c>
      <c r="BJ18" s="236">
        <v>6.1697350000000002</v>
      </c>
      <c r="BK18" s="236">
        <v>6.1757530000000003</v>
      </c>
      <c r="BL18" s="236">
        <v>6.2179180000000001</v>
      </c>
      <c r="BM18" s="236">
        <v>6.3114080000000001</v>
      </c>
      <c r="BN18" s="236">
        <v>6.350822</v>
      </c>
      <c r="BO18" s="236">
        <v>6.3991199999999999</v>
      </c>
      <c r="BP18" s="236">
        <v>6.3318310000000002</v>
      </c>
      <c r="BQ18" s="236">
        <v>6.3251169999999997</v>
      </c>
      <c r="BR18" s="236">
        <v>6.3778940000000004</v>
      </c>
      <c r="BS18" s="236">
        <v>6.3933609999999996</v>
      </c>
      <c r="BT18" s="236">
        <v>6.4096070000000003</v>
      </c>
      <c r="BU18" s="236">
        <v>6.3874599999999999</v>
      </c>
      <c r="BV18" s="236">
        <v>6.2855819999999998</v>
      </c>
    </row>
    <row r="19" spans="1:74" ht="11.15" customHeight="1" x14ac:dyDescent="0.25">
      <c r="A19" s="48" t="s">
        <v>852</v>
      </c>
      <c r="B19" s="137" t="s">
        <v>853</v>
      </c>
      <c r="C19" s="170">
        <v>1.1124069999999999</v>
      </c>
      <c r="D19" s="170">
        <v>1.114779</v>
      </c>
      <c r="E19" s="170">
        <v>1.0876440000000001</v>
      </c>
      <c r="F19" s="170">
        <v>1.1381870000000001</v>
      </c>
      <c r="G19" s="170">
        <v>1.1509590000000001</v>
      </c>
      <c r="H19" s="170">
        <v>1.158911</v>
      </c>
      <c r="I19" s="170">
        <v>1.1551439999999999</v>
      </c>
      <c r="J19" s="170">
        <v>1.1330290000000001</v>
      </c>
      <c r="K19" s="170">
        <v>1.0713090000000001</v>
      </c>
      <c r="L19" s="170">
        <v>1.09284</v>
      </c>
      <c r="M19" s="170">
        <v>1.1286970000000001</v>
      </c>
      <c r="N19" s="170">
        <v>1.157518</v>
      </c>
      <c r="O19" s="170">
        <v>1.161227</v>
      </c>
      <c r="P19" s="170">
        <v>1.143888</v>
      </c>
      <c r="Q19" s="170">
        <v>1.049223</v>
      </c>
      <c r="R19" s="170">
        <v>0.67060399999999998</v>
      </c>
      <c r="S19" s="170">
        <v>0.787273</v>
      </c>
      <c r="T19" s="170">
        <v>0.96924900000000003</v>
      </c>
      <c r="U19" s="170">
        <v>1.0331360000000001</v>
      </c>
      <c r="V19" s="170">
        <v>1.02515</v>
      </c>
      <c r="W19" s="170">
        <v>1.0357499999999999</v>
      </c>
      <c r="X19" s="170">
        <v>1.0584169999999999</v>
      </c>
      <c r="Y19" s="170">
        <v>1.099089</v>
      </c>
      <c r="Z19" s="170">
        <v>1.074371</v>
      </c>
      <c r="AA19" s="170">
        <v>1.073075</v>
      </c>
      <c r="AB19" s="170">
        <v>0.94726999999999995</v>
      </c>
      <c r="AC19" s="170">
        <v>1.094449</v>
      </c>
      <c r="AD19" s="170">
        <v>1.0857479999999999</v>
      </c>
      <c r="AE19" s="170">
        <v>1.158898</v>
      </c>
      <c r="AF19" s="170">
        <v>1.1696249999999999</v>
      </c>
      <c r="AG19" s="170">
        <v>1.1765399999999999</v>
      </c>
      <c r="AH19" s="170">
        <v>1.1004970000000001</v>
      </c>
      <c r="AI19" s="170">
        <v>1.078711</v>
      </c>
      <c r="AJ19" s="170">
        <v>1.207738</v>
      </c>
      <c r="AK19" s="170">
        <v>1.256041</v>
      </c>
      <c r="AL19" s="170">
        <v>1.263269</v>
      </c>
      <c r="AM19" s="170">
        <v>1.206664</v>
      </c>
      <c r="AN19" s="170">
        <v>1.183907</v>
      </c>
      <c r="AO19" s="170">
        <v>1.196871</v>
      </c>
      <c r="AP19" s="170">
        <v>1.1574530000000001</v>
      </c>
      <c r="AQ19" s="170">
        <v>1.2072780000000001</v>
      </c>
      <c r="AR19" s="170">
        <v>1.2456020000000001</v>
      </c>
      <c r="AS19" s="170">
        <v>1.2261649999999999</v>
      </c>
      <c r="AT19" s="170">
        <v>1.1859420000000001</v>
      </c>
      <c r="AU19" s="170">
        <v>1.1245320000000001</v>
      </c>
      <c r="AV19" s="170">
        <v>1.2191129999999999</v>
      </c>
      <c r="AW19" s="170">
        <v>1.2763100000000001</v>
      </c>
      <c r="AX19" s="170">
        <v>1.1902740000000001</v>
      </c>
      <c r="AY19" s="170">
        <v>1.2402519999999999</v>
      </c>
      <c r="AZ19" s="170">
        <v>1.2481419442999999</v>
      </c>
      <c r="BA19" s="170">
        <v>1.2477538181000001</v>
      </c>
      <c r="BB19" s="236">
        <v>1.2194700000000001</v>
      </c>
      <c r="BC19" s="236">
        <v>1.2598100000000001</v>
      </c>
      <c r="BD19" s="236">
        <v>1.2645390000000001</v>
      </c>
      <c r="BE19" s="236">
        <v>1.2528969999999999</v>
      </c>
      <c r="BF19" s="236">
        <v>1.214486</v>
      </c>
      <c r="BG19" s="236">
        <v>1.2166110000000001</v>
      </c>
      <c r="BH19" s="236">
        <v>1.2270799999999999</v>
      </c>
      <c r="BI19" s="236">
        <v>1.2885679999999999</v>
      </c>
      <c r="BJ19" s="236">
        <v>1.2843580000000001</v>
      </c>
      <c r="BK19" s="236">
        <v>1.273917</v>
      </c>
      <c r="BL19" s="236">
        <v>1.2548870000000001</v>
      </c>
      <c r="BM19" s="236">
        <v>1.282046</v>
      </c>
      <c r="BN19" s="236">
        <v>1.274742</v>
      </c>
      <c r="BO19" s="236">
        <v>1.3273649999999999</v>
      </c>
      <c r="BP19" s="236">
        <v>1.344997</v>
      </c>
      <c r="BQ19" s="236">
        <v>1.3478810000000001</v>
      </c>
      <c r="BR19" s="236">
        <v>1.3194729999999999</v>
      </c>
      <c r="BS19" s="236">
        <v>1.3219689999999999</v>
      </c>
      <c r="BT19" s="236">
        <v>1.3283700000000001</v>
      </c>
      <c r="BU19" s="236">
        <v>1.4015660000000001</v>
      </c>
      <c r="BV19" s="236">
        <v>1.4024909999999999</v>
      </c>
    </row>
    <row r="20" spans="1:74" ht="11.15" customHeight="1" x14ac:dyDescent="0.25">
      <c r="A20" s="48" t="s">
        <v>765</v>
      </c>
      <c r="B20" s="137" t="s">
        <v>105</v>
      </c>
      <c r="C20" s="170">
        <v>1.019452</v>
      </c>
      <c r="D20" s="170">
        <v>1.021393</v>
      </c>
      <c r="E20" s="170">
        <v>0.99558100000000005</v>
      </c>
      <c r="F20" s="170">
        <v>1.0327</v>
      </c>
      <c r="G20" s="170">
        <v>1.0472900000000001</v>
      </c>
      <c r="H20" s="170">
        <v>1.063267</v>
      </c>
      <c r="I20" s="170">
        <v>1.0497099999999999</v>
      </c>
      <c r="J20" s="170">
        <v>1.0297099999999999</v>
      </c>
      <c r="K20" s="170">
        <v>0.97440000000000004</v>
      </c>
      <c r="L20" s="170">
        <v>0.99809700000000001</v>
      </c>
      <c r="M20" s="170">
        <v>1.0452669999999999</v>
      </c>
      <c r="N20" s="170">
        <v>1.0733870000000001</v>
      </c>
      <c r="O20" s="170">
        <v>1.075677</v>
      </c>
      <c r="P20" s="170">
        <v>1.052103</v>
      </c>
      <c r="Q20" s="170">
        <v>0.94867699999999999</v>
      </c>
      <c r="R20" s="170">
        <v>0.56676599999999999</v>
      </c>
      <c r="S20" s="170">
        <v>0.68248299999999995</v>
      </c>
      <c r="T20" s="170">
        <v>0.86529999999999996</v>
      </c>
      <c r="U20" s="170">
        <v>0.926064</v>
      </c>
      <c r="V20" s="170">
        <v>0.91677399999999998</v>
      </c>
      <c r="W20" s="170">
        <v>0.92596599999999996</v>
      </c>
      <c r="X20" s="170">
        <v>0.95528000000000002</v>
      </c>
      <c r="Y20" s="170">
        <v>0.99715200000000004</v>
      </c>
      <c r="Z20" s="170">
        <v>0.97121999999999997</v>
      </c>
      <c r="AA20" s="170">
        <v>0.92932499999999996</v>
      </c>
      <c r="AB20" s="170">
        <v>0.81768099999999999</v>
      </c>
      <c r="AC20" s="170">
        <v>0.94604100000000002</v>
      </c>
      <c r="AD20" s="170">
        <v>0.940438</v>
      </c>
      <c r="AE20" s="170">
        <v>1.007231</v>
      </c>
      <c r="AF20" s="170">
        <v>1.021366</v>
      </c>
      <c r="AG20" s="170">
        <v>1.0144979999999999</v>
      </c>
      <c r="AH20" s="170">
        <v>0.93827899999999997</v>
      </c>
      <c r="AI20" s="170">
        <v>0.93601400000000001</v>
      </c>
      <c r="AJ20" s="170">
        <v>1.0411539999999999</v>
      </c>
      <c r="AK20" s="170">
        <v>1.0794429999999999</v>
      </c>
      <c r="AL20" s="170">
        <v>1.068778</v>
      </c>
      <c r="AM20" s="170">
        <v>1.0389390000000001</v>
      </c>
      <c r="AN20" s="170">
        <v>1.011477</v>
      </c>
      <c r="AO20" s="170">
        <v>1.018877</v>
      </c>
      <c r="AP20" s="170">
        <v>0.96569700000000003</v>
      </c>
      <c r="AQ20" s="170">
        <v>1.010081</v>
      </c>
      <c r="AR20" s="170">
        <v>1.042519</v>
      </c>
      <c r="AS20" s="170">
        <v>1.015476</v>
      </c>
      <c r="AT20" s="170">
        <v>0.98300100000000001</v>
      </c>
      <c r="AU20" s="170">
        <v>0.90434599999999998</v>
      </c>
      <c r="AV20" s="170">
        <v>1.0146759999999999</v>
      </c>
      <c r="AW20" s="170">
        <v>1.051509</v>
      </c>
      <c r="AX20" s="170">
        <v>0.97007500000000002</v>
      </c>
      <c r="AY20" s="170">
        <v>1.006111</v>
      </c>
      <c r="AZ20" s="170">
        <v>1.0132857143</v>
      </c>
      <c r="BA20" s="170">
        <v>1.0051732580999999</v>
      </c>
      <c r="BB20" s="236">
        <v>0.97587659999999998</v>
      </c>
      <c r="BC20" s="236">
        <v>1.0134939999999999</v>
      </c>
      <c r="BD20" s="236">
        <v>1.016786</v>
      </c>
      <c r="BE20" s="236">
        <v>0.99758769999999997</v>
      </c>
      <c r="BF20" s="236">
        <v>0.96392219999999995</v>
      </c>
      <c r="BG20" s="236">
        <v>0.9697152</v>
      </c>
      <c r="BH20" s="236">
        <v>0.98253290000000004</v>
      </c>
      <c r="BI20" s="236">
        <v>1.033218</v>
      </c>
      <c r="BJ20" s="236">
        <v>1.0199020000000001</v>
      </c>
      <c r="BK20" s="236">
        <v>1.0234129999999999</v>
      </c>
      <c r="BL20" s="236">
        <v>0.99184150000000004</v>
      </c>
      <c r="BM20" s="236">
        <v>1.0115160000000001</v>
      </c>
      <c r="BN20" s="236">
        <v>0.98623039999999995</v>
      </c>
      <c r="BO20" s="236">
        <v>1.02369</v>
      </c>
      <c r="BP20" s="236">
        <v>1.0277970000000001</v>
      </c>
      <c r="BQ20" s="236">
        <v>1.0152890000000001</v>
      </c>
      <c r="BR20" s="236">
        <v>0.98817750000000004</v>
      </c>
      <c r="BS20" s="236">
        <v>0.99288779999999999</v>
      </c>
      <c r="BT20" s="236">
        <v>0.9988667</v>
      </c>
      <c r="BU20" s="236">
        <v>1.054271</v>
      </c>
      <c r="BV20" s="236">
        <v>1.039345</v>
      </c>
    </row>
    <row r="21" spans="1:74" ht="11.15" customHeight="1" x14ac:dyDescent="0.25">
      <c r="A21" s="48" t="s">
        <v>854</v>
      </c>
      <c r="B21" s="137" t="s">
        <v>855</v>
      </c>
      <c r="C21" s="170">
        <v>0.22380767741999999</v>
      </c>
      <c r="D21" s="170">
        <v>0.21414214286</v>
      </c>
      <c r="E21" s="170">
        <v>0.20361206452</v>
      </c>
      <c r="F21" s="170">
        <v>0.19366733333</v>
      </c>
      <c r="G21" s="170">
        <v>0.19058125806000001</v>
      </c>
      <c r="H21" s="170">
        <v>0.211034</v>
      </c>
      <c r="I21" s="170">
        <v>0.20996667742</v>
      </c>
      <c r="J21" s="170">
        <v>0.20325841935</v>
      </c>
      <c r="K21" s="170">
        <v>0.19096733332999999</v>
      </c>
      <c r="L21" s="170">
        <v>0.18770935484000001</v>
      </c>
      <c r="M21" s="170">
        <v>0.21396733333000001</v>
      </c>
      <c r="N21" s="170">
        <v>0.21499919355</v>
      </c>
      <c r="O21" s="170">
        <v>0.22138841935</v>
      </c>
      <c r="P21" s="170">
        <v>0.20275989655000001</v>
      </c>
      <c r="Q21" s="170">
        <v>0.21561225806000001</v>
      </c>
      <c r="R21" s="170">
        <v>0.18636733333</v>
      </c>
      <c r="S21" s="170">
        <v>0.19264451613</v>
      </c>
      <c r="T21" s="170">
        <v>0.17516866667</v>
      </c>
      <c r="U21" s="170">
        <v>0.20474293548</v>
      </c>
      <c r="V21" s="170">
        <v>0.19254741935</v>
      </c>
      <c r="W21" s="170">
        <v>0.18219966667000001</v>
      </c>
      <c r="X21" s="170">
        <v>0.19035706452000001</v>
      </c>
      <c r="Y21" s="170">
        <v>0.19726730000000001</v>
      </c>
      <c r="Z21" s="170">
        <v>0.18545161290000001</v>
      </c>
      <c r="AA21" s="170">
        <v>0.20483890323000001</v>
      </c>
      <c r="AB21" s="170">
        <v>0.17625042857000001</v>
      </c>
      <c r="AC21" s="170">
        <v>0.19487067742</v>
      </c>
      <c r="AD21" s="170">
        <v>0.20473469999999999</v>
      </c>
      <c r="AE21" s="170">
        <v>0.21161429032000001</v>
      </c>
      <c r="AF21" s="170">
        <v>0.21940116667000001</v>
      </c>
      <c r="AG21" s="170">
        <v>0.21600022581</v>
      </c>
      <c r="AH21" s="170">
        <v>0.21261125806</v>
      </c>
      <c r="AI21" s="170">
        <v>0.21483326666999999</v>
      </c>
      <c r="AJ21" s="170">
        <v>0.21329096774</v>
      </c>
      <c r="AK21" s="170">
        <v>0.2200675</v>
      </c>
      <c r="AL21" s="170">
        <v>0.24025983871000001</v>
      </c>
      <c r="AM21" s="170">
        <v>0.22164651613</v>
      </c>
      <c r="AN21" s="170">
        <v>0.20296467857</v>
      </c>
      <c r="AO21" s="170">
        <v>0.21396729032</v>
      </c>
      <c r="AP21" s="170">
        <v>0.22313243332999999</v>
      </c>
      <c r="AQ21" s="170">
        <v>0.22328945160999999</v>
      </c>
      <c r="AR21" s="170">
        <v>0.23470116666999999</v>
      </c>
      <c r="AS21" s="170">
        <v>0.22374374193999999</v>
      </c>
      <c r="AT21" s="170">
        <v>0.22206458065000001</v>
      </c>
      <c r="AU21" s="170">
        <v>0.22273276667</v>
      </c>
      <c r="AV21" s="170">
        <v>0.21800080645</v>
      </c>
      <c r="AW21" s="170">
        <v>0.22750219999999999</v>
      </c>
      <c r="AX21" s="170">
        <v>0.21332212903</v>
      </c>
      <c r="AY21" s="170">
        <v>0.20906216128999999</v>
      </c>
      <c r="AZ21" s="170">
        <v>0.20072480000000001</v>
      </c>
      <c r="BA21" s="170">
        <v>0.20619370000000001</v>
      </c>
      <c r="BB21" s="236">
        <v>0.21304699999999999</v>
      </c>
      <c r="BC21" s="236">
        <v>0.2169749</v>
      </c>
      <c r="BD21" s="236">
        <v>0.22460350000000001</v>
      </c>
      <c r="BE21" s="236">
        <v>0.22434499999999999</v>
      </c>
      <c r="BF21" s="236">
        <v>0.2208435</v>
      </c>
      <c r="BG21" s="236">
        <v>0.2162346</v>
      </c>
      <c r="BH21" s="236">
        <v>0.21184310000000001</v>
      </c>
      <c r="BI21" s="236">
        <v>0.222501</v>
      </c>
      <c r="BJ21" s="236">
        <v>0.22764809999999999</v>
      </c>
      <c r="BK21" s="236">
        <v>0.2119431</v>
      </c>
      <c r="BL21" s="236">
        <v>0.20700779999999999</v>
      </c>
      <c r="BM21" s="236">
        <v>0.21231549999999999</v>
      </c>
      <c r="BN21" s="236">
        <v>0.21796199999999999</v>
      </c>
      <c r="BO21" s="236">
        <v>0.21988540000000001</v>
      </c>
      <c r="BP21" s="236">
        <v>0.22386429999999999</v>
      </c>
      <c r="BQ21" s="236">
        <v>0.22359799999999999</v>
      </c>
      <c r="BR21" s="236">
        <v>0.21947839999999999</v>
      </c>
      <c r="BS21" s="236">
        <v>0.2149179</v>
      </c>
      <c r="BT21" s="236">
        <v>0.2111952</v>
      </c>
      <c r="BU21" s="236">
        <v>0.2213386</v>
      </c>
      <c r="BV21" s="236">
        <v>0.22652449999999999</v>
      </c>
    </row>
    <row r="22" spans="1:74" ht="11.15" customHeight="1" x14ac:dyDescent="0.25">
      <c r="A22" s="48" t="s">
        <v>489</v>
      </c>
      <c r="B22" s="137" t="s">
        <v>117</v>
      </c>
      <c r="C22" s="170">
        <v>-3.1295500000000001</v>
      </c>
      <c r="D22" s="170">
        <v>-3.3028339999999998</v>
      </c>
      <c r="E22" s="170">
        <v>-3.1507390000000002</v>
      </c>
      <c r="F22" s="170">
        <v>-2.945309</v>
      </c>
      <c r="G22" s="170">
        <v>-2.5401090000000002</v>
      </c>
      <c r="H22" s="170">
        <v>-3.3317860000000001</v>
      </c>
      <c r="I22" s="170">
        <v>-2.715535</v>
      </c>
      <c r="J22" s="170">
        <v>-3.2402739999999999</v>
      </c>
      <c r="K22" s="170">
        <v>-3.3502230000000002</v>
      </c>
      <c r="L22" s="170">
        <v>-3.2699180000000001</v>
      </c>
      <c r="M22" s="170">
        <v>-3.3755090000000001</v>
      </c>
      <c r="N22" s="170">
        <v>-3.4677169999999999</v>
      </c>
      <c r="O22" s="170">
        <v>-3.6716920000000002</v>
      </c>
      <c r="P22" s="170">
        <v>-4.0899299999999998</v>
      </c>
      <c r="Q22" s="170">
        <v>-3.832465</v>
      </c>
      <c r="R22" s="170">
        <v>-3.7493560000000001</v>
      </c>
      <c r="S22" s="170">
        <v>-2.2593079999999999</v>
      </c>
      <c r="T22" s="170">
        <v>-2.886002</v>
      </c>
      <c r="U22" s="170">
        <v>-3.2021649999999999</v>
      </c>
      <c r="V22" s="170">
        <v>-3.108949</v>
      </c>
      <c r="W22" s="170">
        <v>-2.8891800000000001</v>
      </c>
      <c r="X22" s="170">
        <v>-3.3675190000000002</v>
      </c>
      <c r="Y22" s="170">
        <v>-3.0812469999999998</v>
      </c>
      <c r="Z22" s="170">
        <v>-3.5419290000000001</v>
      </c>
      <c r="AA22" s="170">
        <v>-3.1148169999999999</v>
      </c>
      <c r="AB22" s="170">
        <v>-2.6669429999999998</v>
      </c>
      <c r="AC22" s="170">
        <v>-2.5800679999999998</v>
      </c>
      <c r="AD22" s="170">
        <v>-3.084886</v>
      </c>
      <c r="AE22" s="170">
        <v>-2.8951020000000001</v>
      </c>
      <c r="AF22" s="170">
        <v>-3.2497189999999998</v>
      </c>
      <c r="AG22" s="170">
        <v>-3.3261409999999998</v>
      </c>
      <c r="AH22" s="170">
        <v>-3.396852</v>
      </c>
      <c r="AI22" s="170">
        <v>-2.8294700000000002</v>
      </c>
      <c r="AJ22" s="170">
        <v>-3.282238</v>
      </c>
      <c r="AK22" s="170">
        <v>-3.90747</v>
      </c>
      <c r="AL22" s="170">
        <v>-4.176539</v>
      </c>
      <c r="AM22" s="170">
        <v>-3.6406139999999998</v>
      </c>
      <c r="AN22" s="170">
        <v>-3.3960680000000001</v>
      </c>
      <c r="AO22" s="170">
        <v>-4.1495100000000003</v>
      </c>
      <c r="AP22" s="170">
        <v>-4.1072759999999997</v>
      </c>
      <c r="AQ22" s="170">
        <v>-3.70167</v>
      </c>
      <c r="AR22" s="170">
        <v>-4.1672339999999997</v>
      </c>
      <c r="AS22" s="170">
        <v>-3.7083339999999998</v>
      </c>
      <c r="AT22" s="170">
        <v>-4.1495930000000003</v>
      </c>
      <c r="AU22" s="170">
        <v>-4.3584430000000003</v>
      </c>
      <c r="AV22" s="170">
        <v>-3.720259</v>
      </c>
      <c r="AW22" s="170">
        <v>-3.7766959999999998</v>
      </c>
      <c r="AX22" s="170">
        <v>-4.2897129999999999</v>
      </c>
      <c r="AY22" s="170">
        <v>-3.7278989999999999</v>
      </c>
      <c r="AZ22" s="170">
        <v>-4.4038576836000001</v>
      </c>
      <c r="BA22" s="170">
        <v>-4.6336849618000002</v>
      </c>
      <c r="BB22" s="236">
        <v>-3.756116</v>
      </c>
      <c r="BC22" s="236">
        <v>-3.741425</v>
      </c>
      <c r="BD22" s="236">
        <v>-4.4807709999999998</v>
      </c>
      <c r="BE22" s="236">
        <v>-4.1226279999999997</v>
      </c>
      <c r="BF22" s="236">
        <v>-4.1381920000000001</v>
      </c>
      <c r="BG22" s="236">
        <v>-4.3739369999999997</v>
      </c>
      <c r="BH22" s="236">
        <v>-4.6125280000000002</v>
      </c>
      <c r="BI22" s="236">
        <v>-4.3533039999999996</v>
      </c>
      <c r="BJ22" s="236">
        <v>-4.1875140000000002</v>
      </c>
      <c r="BK22" s="236">
        <v>-3.3597869999999999</v>
      </c>
      <c r="BL22" s="236">
        <v>-4.1005529999999997</v>
      </c>
      <c r="BM22" s="236">
        <v>-4.4390080000000003</v>
      </c>
      <c r="BN22" s="236">
        <v>-3.9015719999999998</v>
      </c>
      <c r="BO22" s="236">
        <v>-3.6810679999999998</v>
      </c>
      <c r="BP22" s="236">
        <v>-4.3438489999999996</v>
      </c>
      <c r="BQ22" s="236">
        <v>-4.1869319999999997</v>
      </c>
      <c r="BR22" s="236">
        <v>-4.0475300000000001</v>
      </c>
      <c r="BS22" s="236">
        <v>-4.27562</v>
      </c>
      <c r="BT22" s="236">
        <v>-4.4661359999999997</v>
      </c>
      <c r="BU22" s="236">
        <v>-4.2531689999999998</v>
      </c>
      <c r="BV22" s="236">
        <v>-4.1761809999999997</v>
      </c>
    </row>
    <row r="23" spans="1:74" ht="11.15" customHeight="1" x14ac:dyDescent="0.25">
      <c r="A23" s="474" t="s">
        <v>947</v>
      </c>
      <c r="B23" s="52" t="s">
        <v>948</v>
      </c>
      <c r="C23" s="170">
        <v>-1.2643200000000001</v>
      </c>
      <c r="D23" s="170">
        <v>-1.2705420000000001</v>
      </c>
      <c r="E23" s="170">
        <v>-1.39737</v>
      </c>
      <c r="F23" s="170">
        <v>-1.715192</v>
      </c>
      <c r="G23" s="170">
        <v>-1.618247</v>
      </c>
      <c r="H23" s="170">
        <v>-1.6903319999999999</v>
      </c>
      <c r="I23" s="170">
        <v>-1.712696</v>
      </c>
      <c r="J23" s="170">
        <v>-1.653737</v>
      </c>
      <c r="K23" s="170">
        <v>-1.7083740000000001</v>
      </c>
      <c r="L23" s="170">
        <v>-1.8825879999999999</v>
      </c>
      <c r="M23" s="170">
        <v>-1.790734</v>
      </c>
      <c r="N23" s="170">
        <v>-1.7550600000000001</v>
      </c>
      <c r="O23" s="170">
        <v>-1.9143810000000001</v>
      </c>
      <c r="P23" s="170">
        <v>-2.0347520000000001</v>
      </c>
      <c r="Q23" s="170">
        <v>-1.906002</v>
      </c>
      <c r="R23" s="170">
        <v>-2.0095200000000002</v>
      </c>
      <c r="S23" s="170">
        <v>-1.670326</v>
      </c>
      <c r="T23" s="170">
        <v>-1.8587880000000001</v>
      </c>
      <c r="U23" s="170">
        <v>-1.903043</v>
      </c>
      <c r="V23" s="170">
        <v>-1.822498</v>
      </c>
      <c r="W23" s="170">
        <v>-1.7624919999999999</v>
      </c>
      <c r="X23" s="170">
        <v>-2.170919</v>
      </c>
      <c r="Y23" s="170">
        <v>-1.9687220000000001</v>
      </c>
      <c r="Z23" s="170">
        <v>-2.0388820000000001</v>
      </c>
      <c r="AA23" s="170">
        <v>-2.025941</v>
      </c>
      <c r="AB23" s="170">
        <v>-1.762502</v>
      </c>
      <c r="AC23" s="170">
        <v>-2.0460940000000001</v>
      </c>
      <c r="AD23" s="170">
        <v>-2.2540529999999999</v>
      </c>
      <c r="AE23" s="170">
        <v>-2.2139150000000001</v>
      </c>
      <c r="AF23" s="170">
        <v>-2.295032</v>
      </c>
      <c r="AG23" s="170">
        <v>-2.0504500000000001</v>
      </c>
      <c r="AH23" s="170">
        <v>-2.3247559999999998</v>
      </c>
      <c r="AI23" s="170">
        <v>-2.0814499999999998</v>
      </c>
      <c r="AJ23" s="170">
        <v>-2.0692729999999999</v>
      </c>
      <c r="AK23" s="170">
        <v>-2.3163990000000001</v>
      </c>
      <c r="AL23" s="170">
        <v>-2.1661769999999998</v>
      </c>
      <c r="AM23" s="170">
        <v>-2.0634570000000001</v>
      </c>
      <c r="AN23" s="170">
        <v>-2.007889</v>
      </c>
      <c r="AO23" s="170">
        <v>-2.3294790000000001</v>
      </c>
      <c r="AP23" s="170">
        <v>-2.2178070000000001</v>
      </c>
      <c r="AQ23" s="170">
        <v>-2.1742780000000002</v>
      </c>
      <c r="AR23" s="170">
        <v>-2.5509409999999999</v>
      </c>
      <c r="AS23" s="170">
        <v>-2.0736469999999998</v>
      </c>
      <c r="AT23" s="170">
        <v>-2.2494040000000002</v>
      </c>
      <c r="AU23" s="170">
        <v>-2.1553460000000002</v>
      </c>
      <c r="AV23" s="170">
        <v>-2.218245</v>
      </c>
      <c r="AW23" s="170">
        <v>-2.2098149999999999</v>
      </c>
      <c r="AX23" s="170">
        <v>-2.3381880000000002</v>
      </c>
      <c r="AY23" s="170">
        <v>-2.3381340000000002</v>
      </c>
      <c r="AZ23" s="170">
        <v>-2.6472233428999998</v>
      </c>
      <c r="BA23" s="170">
        <v>-2.6241248419000001</v>
      </c>
      <c r="BB23" s="236">
        <v>-2.58847</v>
      </c>
      <c r="BC23" s="236">
        <v>-2.5092370000000002</v>
      </c>
      <c r="BD23" s="236">
        <v>-2.5375290000000001</v>
      </c>
      <c r="BE23" s="236">
        <v>-2.4945219999999999</v>
      </c>
      <c r="BF23" s="236">
        <v>-2.547094</v>
      </c>
      <c r="BG23" s="236">
        <v>-2.4945740000000001</v>
      </c>
      <c r="BH23" s="236">
        <v>-2.5277980000000002</v>
      </c>
      <c r="BI23" s="236">
        <v>-2.532089</v>
      </c>
      <c r="BJ23" s="236">
        <v>-2.5694140000000001</v>
      </c>
      <c r="BK23" s="236">
        <v>-2.4451390000000002</v>
      </c>
      <c r="BL23" s="236">
        <v>-2.4902790000000001</v>
      </c>
      <c r="BM23" s="236">
        <v>-2.6130559999999998</v>
      </c>
      <c r="BN23" s="236">
        <v>-2.5770819999999999</v>
      </c>
      <c r="BO23" s="236">
        <v>-2.6616010000000001</v>
      </c>
      <c r="BP23" s="236">
        <v>-2.7004000000000001</v>
      </c>
      <c r="BQ23" s="236">
        <v>-2.6484519999999998</v>
      </c>
      <c r="BR23" s="236">
        <v>-2.5522580000000001</v>
      </c>
      <c r="BS23" s="236">
        <v>-2.5708289999999998</v>
      </c>
      <c r="BT23" s="236">
        <v>-2.591942</v>
      </c>
      <c r="BU23" s="236">
        <v>-2.6274359999999999</v>
      </c>
      <c r="BV23" s="236">
        <v>-2.6560570000000001</v>
      </c>
    </row>
    <row r="24" spans="1:74" ht="11.15" customHeight="1" x14ac:dyDescent="0.25">
      <c r="A24" s="48" t="s">
        <v>170</v>
      </c>
      <c r="B24" s="137" t="s">
        <v>171</v>
      </c>
      <c r="C24" s="170">
        <v>0.34459299999999998</v>
      </c>
      <c r="D24" s="170">
        <v>0.10932600000000001</v>
      </c>
      <c r="E24" s="170">
        <v>0.28467799999999999</v>
      </c>
      <c r="F24" s="170">
        <v>0.53055300000000005</v>
      </c>
      <c r="G24" s="170">
        <v>0.47823500000000002</v>
      </c>
      <c r="H24" s="170">
        <v>0.405026</v>
      </c>
      <c r="I24" s="170">
        <v>0.540995</v>
      </c>
      <c r="J24" s="170">
        <v>0.47372900000000001</v>
      </c>
      <c r="K24" s="170">
        <v>0.39529700000000001</v>
      </c>
      <c r="L24" s="170">
        <v>0.551342</v>
      </c>
      <c r="M24" s="170">
        <v>0.48042800000000002</v>
      </c>
      <c r="N24" s="170">
        <v>0.51849400000000001</v>
      </c>
      <c r="O24" s="170">
        <v>0.50907100000000005</v>
      </c>
      <c r="P24" s="170">
        <v>0.33899299999999999</v>
      </c>
      <c r="Q24" s="170">
        <v>0.27386100000000002</v>
      </c>
      <c r="R24" s="170">
        <v>6.5259999999999999E-2</v>
      </c>
      <c r="S24" s="170">
        <v>0.28004699999999999</v>
      </c>
      <c r="T24" s="170">
        <v>0.35725200000000001</v>
      </c>
      <c r="U24" s="170">
        <v>0.406725</v>
      </c>
      <c r="V24" s="170">
        <v>0.37275900000000001</v>
      </c>
      <c r="W24" s="170">
        <v>0.28135599999999999</v>
      </c>
      <c r="X24" s="170">
        <v>0.19615099999999999</v>
      </c>
      <c r="Y24" s="170">
        <v>0.28960599999999997</v>
      </c>
      <c r="Z24" s="170">
        <v>4.8405999999999998E-2</v>
      </c>
      <c r="AA24" s="170">
        <v>0.15836700000000001</v>
      </c>
      <c r="AB24" s="170">
        <v>0.117317</v>
      </c>
      <c r="AC24" s="170">
        <v>0.25011100000000003</v>
      </c>
      <c r="AD24" s="170">
        <v>0.30749300000000002</v>
      </c>
      <c r="AE24" s="170">
        <v>0.26441399999999998</v>
      </c>
      <c r="AF24" s="170">
        <v>0.33150200000000002</v>
      </c>
      <c r="AG24" s="170">
        <v>0.35992499999999999</v>
      </c>
      <c r="AH24" s="170">
        <v>0.15410099999999999</v>
      </c>
      <c r="AI24" s="170">
        <v>0.22938900000000001</v>
      </c>
      <c r="AJ24" s="170">
        <v>0.23081399999999999</v>
      </c>
      <c r="AK24" s="170">
        <v>6.1376E-2</v>
      </c>
      <c r="AL24" s="170">
        <v>-8.5599999999999999E-4</v>
      </c>
      <c r="AM24" s="170">
        <v>5.8199000000000001E-2</v>
      </c>
      <c r="AN24" s="170">
        <v>9.0520000000000003E-2</v>
      </c>
      <c r="AO24" s="170">
        <v>0.13487199999999999</v>
      </c>
      <c r="AP24" s="170">
        <v>0.30310199999999998</v>
      </c>
      <c r="AQ24" s="170">
        <v>0.17983299999999999</v>
      </c>
      <c r="AR24" s="170">
        <v>0.28070200000000001</v>
      </c>
      <c r="AS24" s="170">
        <v>0.374533</v>
      </c>
      <c r="AT24" s="170">
        <v>0.239955</v>
      </c>
      <c r="AU24" s="170">
        <v>0.210534</v>
      </c>
      <c r="AV24" s="170">
        <v>0.35434300000000002</v>
      </c>
      <c r="AW24" s="170">
        <v>0.30096000000000001</v>
      </c>
      <c r="AX24" s="170">
        <v>0.23389199999999999</v>
      </c>
      <c r="AY24" s="170">
        <v>0.32858900000000002</v>
      </c>
      <c r="AZ24" s="170">
        <v>0.11557829999999999</v>
      </c>
      <c r="BA24" s="170">
        <v>0.1218622</v>
      </c>
      <c r="BB24" s="236">
        <v>0.27330880000000002</v>
      </c>
      <c r="BC24" s="236">
        <v>0.27977400000000002</v>
      </c>
      <c r="BD24" s="236">
        <v>0.26833459999999998</v>
      </c>
      <c r="BE24" s="236">
        <v>0.39596710000000002</v>
      </c>
      <c r="BF24" s="236">
        <v>0.40192719999999998</v>
      </c>
      <c r="BG24" s="236">
        <v>0.34847939999999999</v>
      </c>
      <c r="BH24" s="236">
        <v>0.26168039999999998</v>
      </c>
      <c r="BI24" s="236">
        <v>0.17804410000000001</v>
      </c>
      <c r="BJ24" s="236">
        <v>0.16384950000000001</v>
      </c>
      <c r="BK24" s="236">
        <v>0.2536524</v>
      </c>
      <c r="BL24" s="236">
        <v>0.1203538</v>
      </c>
      <c r="BM24" s="236">
        <v>0.1930597</v>
      </c>
      <c r="BN24" s="236">
        <v>0.24435299999999999</v>
      </c>
      <c r="BO24" s="236">
        <v>0.25914749999999998</v>
      </c>
      <c r="BP24" s="236">
        <v>0.23658950000000001</v>
      </c>
      <c r="BQ24" s="236">
        <v>0.30913600000000002</v>
      </c>
      <c r="BR24" s="236">
        <v>0.29475879999999999</v>
      </c>
      <c r="BS24" s="236">
        <v>0.29860759999999997</v>
      </c>
      <c r="BT24" s="236">
        <v>0.2496843</v>
      </c>
      <c r="BU24" s="236">
        <v>0.156858</v>
      </c>
      <c r="BV24" s="236">
        <v>0.15719060000000001</v>
      </c>
    </row>
    <row r="25" spans="1:74" ht="11.15" customHeight="1" x14ac:dyDescent="0.25">
      <c r="A25" s="48" t="s">
        <v>174</v>
      </c>
      <c r="B25" s="137" t="s">
        <v>173</v>
      </c>
      <c r="C25" s="170">
        <v>-7.9908999999999994E-2</v>
      </c>
      <c r="D25" s="170">
        <v>-6.5355999999999997E-2</v>
      </c>
      <c r="E25" s="170">
        <v>-9.2777999999999999E-2</v>
      </c>
      <c r="F25" s="170">
        <v>-9.1462000000000002E-2</v>
      </c>
      <c r="G25" s="170">
        <v>-5.9797000000000003E-2</v>
      </c>
      <c r="H25" s="170">
        <v>-5.7668999999999998E-2</v>
      </c>
      <c r="I25" s="170">
        <v>-5.8853000000000003E-2</v>
      </c>
      <c r="J25" s="170">
        <v>-6.5759999999999999E-2</v>
      </c>
      <c r="K25" s="170">
        <v>-2.8975000000000001E-2</v>
      </c>
      <c r="L25" s="170">
        <v>-3.6583999999999998E-2</v>
      </c>
      <c r="M25" s="170">
        <v>-3.8980000000000001E-2</v>
      </c>
      <c r="N25" s="170">
        <v>-7.0785000000000001E-2</v>
      </c>
      <c r="O25" s="170">
        <v>-7.6438000000000006E-2</v>
      </c>
      <c r="P25" s="170">
        <v>-0.10377</v>
      </c>
      <c r="Q25" s="170">
        <v>-0.100013</v>
      </c>
      <c r="R25" s="170">
        <v>-4.7240999999999998E-2</v>
      </c>
      <c r="S25" s="170">
        <v>-3.8386999999999998E-2</v>
      </c>
      <c r="T25" s="170">
        <v>-3.8598E-2</v>
      </c>
      <c r="U25" s="170">
        <v>-3.8496000000000002E-2</v>
      </c>
      <c r="V25" s="170">
        <v>-4.1723000000000003E-2</v>
      </c>
      <c r="W25" s="170">
        <v>-3.4985000000000002E-2</v>
      </c>
      <c r="X25" s="170">
        <v>-5.1652000000000003E-2</v>
      </c>
      <c r="Y25" s="170">
        <v>-3.6072E-2</v>
      </c>
      <c r="Z25" s="170">
        <v>-4.0885999999999999E-2</v>
      </c>
      <c r="AA25" s="170">
        <v>-9.8133999999999999E-2</v>
      </c>
      <c r="AB25" s="170">
        <v>-4.7844999999999999E-2</v>
      </c>
      <c r="AC25" s="170">
        <v>-7.7358999999999997E-2</v>
      </c>
      <c r="AD25" s="170">
        <v>-4.9643E-2</v>
      </c>
      <c r="AE25" s="170">
        <v>-4.1135999999999999E-2</v>
      </c>
      <c r="AF25" s="170">
        <v>-2.615E-2</v>
      </c>
      <c r="AG25" s="170">
        <v>-1.4059E-2</v>
      </c>
      <c r="AH25" s="170">
        <v>-4.1771000000000003E-2</v>
      </c>
      <c r="AI25" s="170">
        <v>-3.3956E-2</v>
      </c>
      <c r="AJ25" s="170">
        <v>-3.7175E-2</v>
      </c>
      <c r="AK25" s="170">
        <v>-5.9538000000000001E-2</v>
      </c>
      <c r="AL25" s="170">
        <v>-6.8403000000000005E-2</v>
      </c>
      <c r="AM25" s="170">
        <v>-9.0193999999999996E-2</v>
      </c>
      <c r="AN25" s="170">
        <v>-0.107361</v>
      </c>
      <c r="AO25" s="170">
        <v>-7.0951E-2</v>
      </c>
      <c r="AP25" s="170">
        <v>-0.12948399999999999</v>
      </c>
      <c r="AQ25" s="170">
        <v>-0.10026400000000001</v>
      </c>
      <c r="AR25" s="170">
        <v>-7.6867000000000005E-2</v>
      </c>
      <c r="AS25" s="170">
        <v>-7.3333999999999996E-2</v>
      </c>
      <c r="AT25" s="170">
        <v>-4.5533999999999998E-2</v>
      </c>
      <c r="AU25" s="170">
        <v>-8.1661999999999998E-2</v>
      </c>
      <c r="AV25" s="170">
        <v>-3.7588000000000003E-2</v>
      </c>
      <c r="AW25" s="170">
        <v>-2.49E-3</v>
      </c>
      <c r="AX25" s="170">
        <v>-1.9318999999999999E-2</v>
      </c>
      <c r="AY25" s="170">
        <v>-4.2768E-2</v>
      </c>
      <c r="AZ25" s="170">
        <v>-8.3949367856999996E-2</v>
      </c>
      <c r="BA25" s="170">
        <v>-8.0463487097000005E-2</v>
      </c>
      <c r="BB25" s="236">
        <v>-6.3128100000000006E-2</v>
      </c>
      <c r="BC25" s="236">
        <v>-4.9864600000000002E-2</v>
      </c>
      <c r="BD25" s="236">
        <v>-3.4830100000000003E-2</v>
      </c>
      <c r="BE25" s="236">
        <v>-3.36872E-2</v>
      </c>
      <c r="BF25" s="236">
        <v>-2.89524E-2</v>
      </c>
      <c r="BG25" s="236">
        <v>-3.7647100000000003E-2</v>
      </c>
      <c r="BH25" s="236">
        <v>-4.2025600000000003E-2</v>
      </c>
      <c r="BI25" s="236">
        <v>-4.2505599999999998E-2</v>
      </c>
      <c r="BJ25" s="236">
        <v>-4.92538E-2</v>
      </c>
      <c r="BK25" s="236">
        <v>-6.5527699999999994E-2</v>
      </c>
      <c r="BL25" s="236">
        <v>-6.4309199999999997E-2</v>
      </c>
      <c r="BM25" s="236">
        <v>-6.3808799999999999E-2</v>
      </c>
      <c r="BN25" s="236">
        <v>-6.0152499999999998E-2</v>
      </c>
      <c r="BO25" s="236">
        <v>-5.1329800000000002E-2</v>
      </c>
      <c r="BP25" s="236">
        <v>-3.9698900000000002E-2</v>
      </c>
      <c r="BQ25" s="236">
        <v>-4.0338899999999997E-2</v>
      </c>
      <c r="BR25" s="236">
        <v>-3.6478900000000002E-2</v>
      </c>
      <c r="BS25" s="236">
        <v>-4.7198499999999997E-2</v>
      </c>
      <c r="BT25" s="236">
        <v>-5.0472599999999999E-2</v>
      </c>
      <c r="BU25" s="236">
        <v>-5.2197899999999998E-2</v>
      </c>
      <c r="BV25" s="236">
        <v>-6.0340600000000001E-2</v>
      </c>
    </row>
    <row r="26" spans="1:74" ht="11.15" customHeight="1" x14ac:dyDescent="0.25">
      <c r="A26" s="48" t="s">
        <v>166</v>
      </c>
      <c r="B26" s="137" t="s">
        <v>658</v>
      </c>
      <c r="C26" s="170">
        <v>0.444828</v>
      </c>
      <c r="D26" s="170">
        <v>0.42546400000000001</v>
      </c>
      <c r="E26" s="170">
        <v>0.51417800000000002</v>
      </c>
      <c r="F26" s="170">
        <v>0.80780099999999999</v>
      </c>
      <c r="G26" s="170">
        <v>1.0041629999999999</v>
      </c>
      <c r="H26" s="170">
        <v>0.62604300000000002</v>
      </c>
      <c r="I26" s="170">
        <v>0.81289699999999998</v>
      </c>
      <c r="J26" s="170">
        <v>0.697353</v>
      </c>
      <c r="K26" s="170">
        <v>0.62252300000000005</v>
      </c>
      <c r="L26" s="170">
        <v>0.51267200000000002</v>
      </c>
      <c r="M26" s="170">
        <v>0.44736199999999998</v>
      </c>
      <c r="N26" s="170">
        <v>0.43847199999999997</v>
      </c>
      <c r="O26" s="170">
        <v>0.32624300000000001</v>
      </c>
      <c r="P26" s="170">
        <v>0.35373500000000002</v>
      </c>
      <c r="Q26" s="170">
        <v>0.50798900000000002</v>
      </c>
      <c r="R26" s="170">
        <v>0.21182599999999999</v>
      </c>
      <c r="S26" s="170">
        <v>0.34806399999999998</v>
      </c>
      <c r="T26" s="170">
        <v>0.53888899999999995</v>
      </c>
      <c r="U26" s="170">
        <v>0.453677</v>
      </c>
      <c r="V26" s="170">
        <v>0.49058600000000002</v>
      </c>
      <c r="W26" s="170">
        <v>0.51223399999999997</v>
      </c>
      <c r="X26" s="170">
        <v>0.42996200000000001</v>
      </c>
      <c r="Y26" s="170">
        <v>0.43772800000000001</v>
      </c>
      <c r="Z26" s="170">
        <v>0.43846800000000002</v>
      </c>
      <c r="AA26" s="170">
        <v>0.41556100000000001</v>
      </c>
      <c r="AB26" s="170">
        <v>0.50917599999999996</v>
      </c>
      <c r="AC26" s="170">
        <v>0.72462700000000002</v>
      </c>
      <c r="AD26" s="170">
        <v>0.77007999999999999</v>
      </c>
      <c r="AE26" s="170">
        <v>0.82675399999999999</v>
      </c>
      <c r="AF26" s="170">
        <v>0.78608100000000003</v>
      </c>
      <c r="AG26" s="170">
        <v>0.65295899999999996</v>
      </c>
      <c r="AH26" s="170">
        <v>0.67314200000000002</v>
      </c>
      <c r="AI26" s="170">
        <v>0.673176</v>
      </c>
      <c r="AJ26" s="170">
        <v>0.39519599999999999</v>
      </c>
      <c r="AK26" s="170">
        <v>0.46703600000000001</v>
      </c>
      <c r="AL26" s="170">
        <v>0.424126</v>
      </c>
      <c r="AM26" s="170">
        <v>0.28243400000000002</v>
      </c>
      <c r="AN26" s="170">
        <v>0.48869400000000002</v>
      </c>
      <c r="AO26" s="170">
        <v>0.42537700000000001</v>
      </c>
      <c r="AP26" s="170">
        <v>0.51273400000000002</v>
      </c>
      <c r="AQ26" s="170">
        <v>0.69141699999999995</v>
      </c>
      <c r="AR26" s="170">
        <v>0.59572899999999995</v>
      </c>
      <c r="AS26" s="170">
        <v>0.48518800000000001</v>
      </c>
      <c r="AT26" s="170">
        <v>0.56767599999999996</v>
      </c>
      <c r="AU26" s="170">
        <v>0.378807</v>
      </c>
      <c r="AV26" s="170">
        <v>0.379139</v>
      </c>
      <c r="AW26" s="170">
        <v>0.40272999999999998</v>
      </c>
      <c r="AX26" s="170">
        <v>0.42709599999999998</v>
      </c>
      <c r="AY26" s="170">
        <v>0.41267799999999999</v>
      </c>
      <c r="AZ26" s="170">
        <v>0.49743561428999999</v>
      </c>
      <c r="BA26" s="170">
        <v>0.48154517372</v>
      </c>
      <c r="BB26" s="236">
        <v>0.87977559999999999</v>
      </c>
      <c r="BC26" s="236">
        <v>0.67651490000000003</v>
      </c>
      <c r="BD26" s="236">
        <v>0.6129213</v>
      </c>
      <c r="BE26" s="236">
        <v>0.54158490000000004</v>
      </c>
      <c r="BF26" s="236">
        <v>0.62675619999999999</v>
      </c>
      <c r="BG26" s="236">
        <v>0.30159760000000002</v>
      </c>
      <c r="BH26" s="236">
        <v>0.2001289</v>
      </c>
      <c r="BI26" s="236">
        <v>0.43872620000000001</v>
      </c>
      <c r="BJ26" s="236">
        <v>0.4974151</v>
      </c>
      <c r="BK26" s="236">
        <v>0.71551849999999995</v>
      </c>
      <c r="BL26" s="236">
        <v>0.28443629999999998</v>
      </c>
      <c r="BM26" s="236">
        <v>0.3001471</v>
      </c>
      <c r="BN26" s="236">
        <v>0.61301749999999999</v>
      </c>
      <c r="BO26" s="236">
        <v>0.64922239999999998</v>
      </c>
      <c r="BP26" s="236">
        <v>0.4638158</v>
      </c>
      <c r="BQ26" s="236">
        <v>0.3515991</v>
      </c>
      <c r="BR26" s="236">
        <v>0.55254709999999996</v>
      </c>
      <c r="BS26" s="236">
        <v>0.1309496</v>
      </c>
      <c r="BT26" s="236">
        <v>0.1661205</v>
      </c>
      <c r="BU26" s="236">
        <v>0.39566089999999998</v>
      </c>
      <c r="BV26" s="236">
        <v>0.57397770000000004</v>
      </c>
    </row>
    <row r="27" spans="1:74" ht="11.15" customHeight="1" x14ac:dyDescent="0.25">
      <c r="A27" s="48" t="s">
        <v>165</v>
      </c>
      <c r="B27" s="137" t="s">
        <v>387</v>
      </c>
      <c r="C27" s="170">
        <v>-0.78108599999999995</v>
      </c>
      <c r="D27" s="170">
        <v>-0.86004599999999998</v>
      </c>
      <c r="E27" s="170">
        <v>-0.76960399999999995</v>
      </c>
      <c r="F27" s="170">
        <v>-0.57928500000000005</v>
      </c>
      <c r="G27" s="170">
        <v>-0.59065100000000004</v>
      </c>
      <c r="H27" s="170">
        <v>-0.64609099999999997</v>
      </c>
      <c r="I27" s="170">
        <v>-0.59236500000000003</v>
      </c>
      <c r="J27" s="170">
        <v>-0.54748699999999995</v>
      </c>
      <c r="K27" s="170">
        <v>-0.67186400000000002</v>
      </c>
      <c r="L27" s="170">
        <v>-0.77386100000000002</v>
      </c>
      <c r="M27" s="170">
        <v>-0.94935899999999995</v>
      </c>
      <c r="N27" s="170">
        <v>-0.90232199999999996</v>
      </c>
      <c r="O27" s="170">
        <v>-0.746027</v>
      </c>
      <c r="P27" s="170">
        <v>-0.73198200000000002</v>
      </c>
      <c r="Q27" s="170">
        <v>-0.66059000000000001</v>
      </c>
      <c r="R27" s="170">
        <v>-0.68603099999999995</v>
      </c>
      <c r="S27" s="170">
        <v>-0.20618600000000001</v>
      </c>
      <c r="T27" s="170">
        <v>-0.334532</v>
      </c>
      <c r="U27" s="170">
        <v>-0.464057</v>
      </c>
      <c r="V27" s="170">
        <v>-0.65181299999999998</v>
      </c>
      <c r="W27" s="170">
        <v>-0.62680000000000002</v>
      </c>
      <c r="X27" s="170">
        <v>-0.68930499999999995</v>
      </c>
      <c r="Y27" s="170">
        <v>-0.76873199999999997</v>
      </c>
      <c r="Z27" s="170">
        <v>-0.83406199999999997</v>
      </c>
      <c r="AA27" s="170">
        <v>-0.71318999999999999</v>
      </c>
      <c r="AB27" s="170">
        <v>-0.56629499999999999</v>
      </c>
      <c r="AC27" s="170">
        <v>-0.62219800000000003</v>
      </c>
      <c r="AD27" s="170">
        <v>-0.52549900000000005</v>
      </c>
      <c r="AE27" s="170">
        <v>-0.69830199999999998</v>
      </c>
      <c r="AF27" s="170">
        <v>-0.68731299999999995</v>
      </c>
      <c r="AG27" s="170">
        <v>-0.66471499999999994</v>
      </c>
      <c r="AH27" s="170">
        <v>-0.73547300000000004</v>
      </c>
      <c r="AI27" s="170">
        <v>-0.62813200000000002</v>
      </c>
      <c r="AJ27" s="170">
        <v>-0.76449599999999995</v>
      </c>
      <c r="AK27" s="170">
        <v>-0.90140100000000001</v>
      </c>
      <c r="AL27" s="170">
        <v>-0.97917399999999999</v>
      </c>
      <c r="AM27" s="170">
        <v>-0.736572</v>
      </c>
      <c r="AN27" s="170">
        <v>-0.75216899999999998</v>
      </c>
      <c r="AO27" s="170">
        <v>-0.80381899999999995</v>
      </c>
      <c r="AP27" s="170">
        <v>-0.75414000000000003</v>
      </c>
      <c r="AQ27" s="170">
        <v>-0.73597800000000002</v>
      </c>
      <c r="AR27" s="170">
        <v>-0.70394699999999999</v>
      </c>
      <c r="AS27" s="170">
        <v>-0.65443499999999999</v>
      </c>
      <c r="AT27" s="170">
        <v>-0.86915500000000001</v>
      </c>
      <c r="AU27" s="170">
        <v>-0.91637299999999999</v>
      </c>
      <c r="AV27" s="170">
        <v>-0.74011499999999997</v>
      </c>
      <c r="AW27" s="170">
        <v>-0.885181</v>
      </c>
      <c r="AX27" s="170">
        <v>-0.86395900000000003</v>
      </c>
      <c r="AY27" s="170">
        <v>-0.77578499999999995</v>
      </c>
      <c r="AZ27" s="170">
        <v>-0.69391321570999998</v>
      </c>
      <c r="BA27" s="170">
        <v>-0.75228934850999996</v>
      </c>
      <c r="BB27" s="236">
        <v>-0.68560220000000005</v>
      </c>
      <c r="BC27" s="236">
        <v>-0.66105879999999995</v>
      </c>
      <c r="BD27" s="236">
        <v>-0.75169459999999999</v>
      </c>
      <c r="BE27" s="236">
        <v>-0.80088329999999996</v>
      </c>
      <c r="BF27" s="236">
        <v>-0.90704580000000001</v>
      </c>
      <c r="BG27" s="236">
        <v>-0.93478170000000005</v>
      </c>
      <c r="BH27" s="236">
        <v>-0.89550059999999998</v>
      </c>
      <c r="BI27" s="236">
        <v>-0.97834560000000004</v>
      </c>
      <c r="BJ27" s="236">
        <v>-0.89044120000000004</v>
      </c>
      <c r="BK27" s="236">
        <v>-0.94118559999999996</v>
      </c>
      <c r="BL27" s="236">
        <v>-0.74607440000000003</v>
      </c>
      <c r="BM27" s="236">
        <v>-0.84780009999999995</v>
      </c>
      <c r="BN27" s="236">
        <v>-0.61857519999999999</v>
      </c>
      <c r="BO27" s="236">
        <v>-0.61138150000000002</v>
      </c>
      <c r="BP27" s="236">
        <v>-0.62546500000000005</v>
      </c>
      <c r="BQ27" s="236">
        <v>-0.5572317</v>
      </c>
      <c r="BR27" s="236">
        <v>-0.80223909999999998</v>
      </c>
      <c r="BS27" s="236">
        <v>-0.66876049999999998</v>
      </c>
      <c r="BT27" s="236">
        <v>-0.78940030000000005</v>
      </c>
      <c r="BU27" s="236">
        <v>-0.87839029999999996</v>
      </c>
      <c r="BV27" s="236">
        <v>-0.9962763</v>
      </c>
    </row>
    <row r="28" spans="1:74" ht="11.15" customHeight="1" x14ac:dyDescent="0.25">
      <c r="A28" s="48" t="s">
        <v>167</v>
      </c>
      <c r="B28" s="137" t="s">
        <v>163</v>
      </c>
      <c r="C28" s="170">
        <v>-0.16377800000000001</v>
      </c>
      <c r="D28" s="170">
        <v>-5.1951999999999998E-2</v>
      </c>
      <c r="E28" s="170">
        <v>-2.8677999999999999E-2</v>
      </c>
      <c r="F28" s="170">
        <v>2.2279999999999999E-3</v>
      </c>
      <c r="G28" s="170">
        <v>-6.4159999999999998E-3</v>
      </c>
      <c r="H28" s="170">
        <v>-3.9072999999999997E-2</v>
      </c>
      <c r="I28" s="170">
        <v>4.7109999999999999E-3</v>
      </c>
      <c r="J28" s="170">
        <v>-7.8911999999999996E-2</v>
      </c>
      <c r="K28" s="170">
        <v>-5.6877999999999998E-2</v>
      </c>
      <c r="L28" s="170">
        <v>-7.3331999999999994E-2</v>
      </c>
      <c r="M28" s="170">
        <v>-9.4535999999999995E-2</v>
      </c>
      <c r="N28" s="170">
        <v>-8.5800000000000001E-2</v>
      </c>
      <c r="O28" s="170">
        <v>-7.9534999999999995E-2</v>
      </c>
      <c r="P28" s="170">
        <v>-8.1918000000000005E-2</v>
      </c>
      <c r="Q28" s="170">
        <v>-6.0489000000000001E-2</v>
      </c>
      <c r="R28" s="170">
        <v>6.2979999999999994E-2</v>
      </c>
      <c r="S28" s="170">
        <v>0.103311</v>
      </c>
      <c r="T28" s="170">
        <v>9.2848E-2</v>
      </c>
      <c r="U28" s="170">
        <v>0.111933</v>
      </c>
      <c r="V28" s="170">
        <v>0.135548</v>
      </c>
      <c r="W28" s="170">
        <v>0.123097</v>
      </c>
      <c r="X28" s="170">
        <v>0.10387399999999999</v>
      </c>
      <c r="Y28" s="170">
        <v>6.8784999999999999E-2</v>
      </c>
      <c r="Z28" s="170">
        <v>5.4237E-2</v>
      </c>
      <c r="AA28" s="170">
        <v>3.2282999999999999E-2</v>
      </c>
      <c r="AB28" s="170">
        <v>4.4831999999999997E-2</v>
      </c>
      <c r="AC28" s="170">
        <v>2.051E-2</v>
      </c>
      <c r="AD28" s="170">
        <v>7.6288999999999996E-2</v>
      </c>
      <c r="AE28" s="170">
        <v>7.7346999999999999E-2</v>
      </c>
      <c r="AF28" s="170">
        <v>8.5533999999999999E-2</v>
      </c>
      <c r="AG28" s="170">
        <v>4.8306000000000002E-2</v>
      </c>
      <c r="AH28" s="170">
        <v>8.4777000000000005E-2</v>
      </c>
      <c r="AI28" s="170">
        <v>0.11254</v>
      </c>
      <c r="AJ28" s="170">
        <v>9.2695E-2</v>
      </c>
      <c r="AK28" s="170">
        <v>-3.6116000000000002E-2</v>
      </c>
      <c r="AL28" s="170">
        <v>-2.6512000000000001E-2</v>
      </c>
      <c r="AM28" s="170">
        <v>-4.1209999999999997E-3</v>
      </c>
      <c r="AN28" s="170">
        <v>-5.6417000000000002E-2</v>
      </c>
      <c r="AO28" s="170">
        <v>-5.1264999999999998E-2</v>
      </c>
      <c r="AP28" s="170">
        <v>-9.3025999999999998E-2</v>
      </c>
      <c r="AQ28" s="170">
        <v>-3.8829000000000002E-2</v>
      </c>
      <c r="AR28" s="170">
        <v>-4.9270000000000001E-2</v>
      </c>
      <c r="AS28" s="170">
        <v>-6.3436000000000006E-2</v>
      </c>
      <c r="AT28" s="170">
        <v>-0.125252</v>
      </c>
      <c r="AU28" s="170">
        <v>-0.135604</v>
      </c>
      <c r="AV28" s="170">
        <v>-3.2703999999999997E-2</v>
      </c>
      <c r="AW28" s="170">
        <v>-1.1509E-2</v>
      </c>
      <c r="AX28" s="170">
        <v>-4.9172E-2</v>
      </c>
      <c r="AY28" s="170">
        <v>-8.6754999999999999E-2</v>
      </c>
      <c r="AZ28" s="170">
        <v>-2.9250000000000002E-2</v>
      </c>
      <c r="BA28" s="170">
        <v>-2.1872332243E-2</v>
      </c>
      <c r="BB28" s="236">
        <v>7.5164599999999998E-2</v>
      </c>
      <c r="BC28" s="236">
        <v>0.1059985</v>
      </c>
      <c r="BD28" s="236">
        <v>1.8938900000000002E-2</v>
      </c>
      <c r="BE28" s="236">
        <v>3.2090199999999999E-2</v>
      </c>
      <c r="BF28" s="236">
        <v>7.6171799999999998E-2</v>
      </c>
      <c r="BG28" s="236">
        <v>0.1112272</v>
      </c>
      <c r="BH28" s="236">
        <v>8.9210399999999995E-2</v>
      </c>
      <c r="BI28" s="236">
        <v>1.15223E-3</v>
      </c>
      <c r="BJ28" s="236">
        <v>8.0572099999999994E-2</v>
      </c>
      <c r="BK28" s="236">
        <v>0.1317489</v>
      </c>
      <c r="BL28" s="236">
        <v>0.1570936</v>
      </c>
      <c r="BM28" s="236">
        <v>0.13234580000000001</v>
      </c>
      <c r="BN28" s="236">
        <v>0.14695849999999999</v>
      </c>
      <c r="BO28" s="236">
        <v>0.17155110000000001</v>
      </c>
      <c r="BP28" s="236">
        <v>0.1272993</v>
      </c>
      <c r="BQ28" s="236">
        <v>0.108316</v>
      </c>
      <c r="BR28" s="236">
        <v>0.13866210000000001</v>
      </c>
      <c r="BS28" s="236">
        <v>0.202177</v>
      </c>
      <c r="BT28" s="236">
        <v>0.1437387</v>
      </c>
      <c r="BU28" s="236">
        <v>0.1028974</v>
      </c>
      <c r="BV28" s="236">
        <v>0.13207530000000001</v>
      </c>
    </row>
    <row r="29" spans="1:74" ht="11.15" customHeight="1" x14ac:dyDescent="0.25">
      <c r="A29" s="48" t="s">
        <v>168</v>
      </c>
      <c r="B29" s="137" t="s">
        <v>162</v>
      </c>
      <c r="C29" s="170">
        <v>-0.973028</v>
      </c>
      <c r="D29" s="170">
        <v>-0.799539</v>
      </c>
      <c r="E29" s="170">
        <v>-0.993143</v>
      </c>
      <c r="F29" s="170">
        <v>-1.139815</v>
      </c>
      <c r="G29" s="170">
        <v>-1.127138</v>
      </c>
      <c r="H29" s="170">
        <v>-1.3900410000000001</v>
      </c>
      <c r="I29" s="170">
        <v>-1.2000789999999999</v>
      </c>
      <c r="J29" s="170">
        <v>-1.3762270000000001</v>
      </c>
      <c r="K29" s="170">
        <v>-1.3091619999999999</v>
      </c>
      <c r="L29" s="170">
        <v>-1.0192330000000001</v>
      </c>
      <c r="M29" s="170">
        <v>-0.889181</v>
      </c>
      <c r="N29" s="170">
        <v>-1.0059340000000001</v>
      </c>
      <c r="O29" s="170">
        <v>-1.016988</v>
      </c>
      <c r="P29" s="170">
        <v>-1.15774</v>
      </c>
      <c r="Q29" s="170">
        <v>-1.255366</v>
      </c>
      <c r="R29" s="170">
        <v>-0.81362500000000004</v>
      </c>
      <c r="S29" s="170">
        <v>-0.60930399999999996</v>
      </c>
      <c r="T29" s="170">
        <v>-1.15124</v>
      </c>
      <c r="U29" s="170">
        <v>-1.25604</v>
      </c>
      <c r="V29" s="170">
        <v>-1.2002930000000001</v>
      </c>
      <c r="W29" s="170">
        <v>-1.003925</v>
      </c>
      <c r="X29" s="170">
        <v>-0.77027699999999999</v>
      </c>
      <c r="Y29" s="170">
        <v>-0.68997399999999998</v>
      </c>
      <c r="Z29" s="170">
        <v>-0.70548699999999998</v>
      </c>
      <c r="AA29" s="170">
        <v>-0.531053</v>
      </c>
      <c r="AB29" s="170">
        <v>-0.52939400000000003</v>
      </c>
      <c r="AC29" s="170">
        <v>-0.37553199999999998</v>
      </c>
      <c r="AD29" s="170">
        <v>-0.843028</v>
      </c>
      <c r="AE29" s="170">
        <v>-0.76817800000000003</v>
      </c>
      <c r="AF29" s="170">
        <v>-1.017166</v>
      </c>
      <c r="AG29" s="170">
        <v>-1.1167959999999999</v>
      </c>
      <c r="AH29" s="170">
        <v>-0.902976</v>
      </c>
      <c r="AI29" s="170">
        <v>-0.70777999999999996</v>
      </c>
      <c r="AJ29" s="170">
        <v>-0.737035</v>
      </c>
      <c r="AK29" s="170">
        <v>-0.79722899999999997</v>
      </c>
      <c r="AL29" s="170">
        <v>-1.029407</v>
      </c>
      <c r="AM29" s="170">
        <v>-0.72278399999999998</v>
      </c>
      <c r="AN29" s="170">
        <v>-0.63708600000000004</v>
      </c>
      <c r="AO29" s="170">
        <v>-1.0400609999999999</v>
      </c>
      <c r="AP29" s="170">
        <v>-1.3017179999999999</v>
      </c>
      <c r="AQ29" s="170">
        <v>-1.0108060000000001</v>
      </c>
      <c r="AR29" s="170">
        <v>-1.1366339999999999</v>
      </c>
      <c r="AS29" s="170">
        <v>-1.362258</v>
      </c>
      <c r="AT29" s="170">
        <v>-1.2477</v>
      </c>
      <c r="AU29" s="170">
        <v>-1.265989</v>
      </c>
      <c r="AV29" s="170">
        <v>-0.97895799999999999</v>
      </c>
      <c r="AW29" s="170">
        <v>-0.94451099999999999</v>
      </c>
      <c r="AX29" s="170">
        <v>-1.2101649999999999</v>
      </c>
      <c r="AY29" s="170">
        <v>-0.665937</v>
      </c>
      <c r="AZ29" s="170">
        <v>-0.82664285713999996</v>
      </c>
      <c r="BA29" s="170">
        <v>-0.96770596275999998</v>
      </c>
      <c r="BB29" s="236">
        <v>-1.142361</v>
      </c>
      <c r="BC29" s="236">
        <v>-1.1086549999999999</v>
      </c>
      <c r="BD29" s="236">
        <v>-1.4393180000000001</v>
      </c>
      <c r="BE29" s="236">
        <v>-1.404957</v>
      </c>
      <c r="BF29" s="236">
        <v>-1.2763260000000001</v>
      </c>
      <c r="BG29" s="236">
        <v>-1.222785</v>
      </c>
      <c r="BH29" s="236">
        <v>-1.2610030000000001</v>
      </c>
      <c r="BI29" s="236">
        <v>-1.127872</v>
      </c>
      <c r="BJ29" s="236">
        <v>-1.145904</v>
      </c>
      <c r="BK29" s="236">
        <v>-0.74850510000000003</v>
      </c>
      <c r="BL29" s="236">
        <v>-0.85786799999999996</v>
      </c>
      <c r="BM29" s="236">
        <v>-1.0581689999999999</v>
      </c>
      <c r="BN29" s="236">
        <v>-1.232356</v>
      </c>
      <c r="BO29" s="236">
        <v>-1.066732</v>
      </c>
      <c r="BP29" s="236">
        <v>-1.3049059999999999</v>
      </c>
      <c r="BQ29" s="236">
        <v>-1.3557380000000001</v>
      </c>
      <c r="BR29" s="236">
        <v>-1.2728390000000001</v>
      </c>
      <c r="BS29" s="236">
        <v>-1.2475799999999999</v>
      </c>
      <c r="BT29" s="236">
        <v>-1.2281629999999999</v>
      </c>
      <c r="BU29" s="236">
        <v>-1.0767100000000001</v>
      </c>
      <c r="BV29" s="236">
        <v>-1.048244</v>
      </c>
    </row>
    <row r="30" spans="1:74" ht="11.15" customHeight="1" x14ac:dyDescent="0.25">
      <c r="A30" s="48" t="s">
        <v>169</v>
      </c>
      <c r="B30" s="137" t="s">
        <v>164</v>
      </c>
      <c r="C30" s="170">
        <v>-3.2478E-2</v>
      </c>
      <c r="D30" s="170">
        <v>-7.7406000000000003E-2</v>
      </c>
      <c r="E30" s="170">
        <v>-0.111315</v>
      </c>
      <c r="F30" s="170">
        <v>-0.22023000000000001</v>
      </c>
      <c r="G30" s="170">
        <v>-0.13189100000000001</v>
      </c>
      <c r="H30" s="170">
        <v>-9.7434999999999994E-2</v>
      </c>
      <c r="I30" s="170">
        <v>-4.0055E-2</v>
      </c>
      <c r="J30" s="170">
        <v>-0.14250299999999999</v>
      </c>
      <c r="K30" s="170">
        <v>-3.6746000000000001E-2</v>
      </c>
      <c r="L30" s="170">
        <v>-3.2368000000000001E-2</v>
      </c>
      <c r="M30" s="170">
        <v>-5.8830000000000002E-3</v>
      </c>
      <c r="N30" s="170">
        <v>-3.4029999999999998E-2</v>
      </c>
      <c r="O30" s="170">
        <v>5.6889999999999996E-3</v>
      </c>
      <c r="P30" s="170">
        <v>-2.7595999999999999E-2</v>
      </c>
      <c r="Q30" s="170">
        <v>-3.7073000000000002E-2</v>
      </c>
      <c r="R30" s="170">
        <v>-1.9021E-2</v>
      </c>
      <c r="S30" s="170">
        <v>-7.9539999999999993E-3</v>
      </c>
      <c r="T30" s="170">
        <v>5.934E-3</v>
      </c>
      <c r="U30" s="170">
        <v>9.495E-3</v>
      </c>
      <c r="V30" s="170">
        <v>6.5386E-2</v>
      </c>
      <c r="W30" s="170">
        <v>7.9594999999999999E-2</v>
      </c>
      <c r="X30" s="170">
        <v>7.7909999999999993E-2</v>
      </c>
      <c r="Y30" s="170">
        <v>5.1949000000000002E-2</v>
      </c>
      <c r="Z30" s="170">
        <v>1.7762E-2</v>
      </c>
      <c r="AA30" s="170">
        <v>0.133217</v>
      </c>
      <c r="AB30" s="170">
        <v>3.9888E-2</v>
      </c>
      <c r="AC30" s="170">
        <v>4.0369000000000002E-2</v>
      </c>
      <c r="AD30" s="170">
        <v>-1.7968000000000001E-2</v>
      </c>
      <c r="AE30" s="170">
        <v>5.9402000000000003E-2</v>
      </c>
      <c r="AF30" s="170">
        <v>0.10026599999999999</v>
      </c>
      <c r="AG30" s="170">
        <v>3.6566000000000001E-2</v>
      </c>
      <c r="AH30" s="170">
        <v>0.12684300000000001</v>
      </c>
      <c r="AI30" s="170">
        <v>8.7721999999999994E-2</v>
      </c>
      <c r="AJ30" s="170">
        <v>0.16597200000000001</v>
      </c>
      <c r="AK30" s="170">
        <v>0.13574900000000001</v>
      </c>
      <c r="AL30" s="170">
        <v>0.15303</v>
      </c>
      <c r="AM30" s="170">
        <v>0.115231</v>
      </c>
      <c r="AN30" s="170">
        <v>0.17296800000000001</v>
      </c>
      <c r="AO30" s="170">
        <v>0.147842</v>
      </c>
      <c r="AP30" s="170">
        <v>0.12693199999999999</v>
      </c>
      <c r="AQ30" s="170">
        <v>9.3178999999999998E-2</v>
      </c>
      <c r="AR30" s="170">
        <v>8.4362999999999994E-2</v>
      </c>
      <c r="AS30" s="170">
        <v>0.106533</v>
      </c>
      <c r="AT30" s="170">
        <v>7.8156000000000003E-2</v>
      </c>
      <c r="AU30" s="170">
        <v>0.12723599999999999</v>
      </c>
      <c r="AV30" s="170">
        <v>0.107519</v>
      </c>
      <c r="AW30" s="170">
        <v>0.107797</v>
      </c>
      <c r="AX30" s="170">
        <v>4.2222999999999997E-2</v>
      </c>
      <c r="AY30" s="170">
        <v>6.1316000000000002E-2</v>
      </c>
      <c r="AZ30" s="170">
        <v>5.5464285714E-2</v>
      </c>
      <c r="BA30" s="170">
        <v>-0.11590186297000001</v>
      </c>
      <c r="BB30" s="236">
        <v>4.66349E-2</v>
      </c>
      <c r="BC30" s="236">
        <v>0.1014014</v>
      </c>
      <c r="BD30" s="236">
        <v>5.2439800000000002E-2</v>
      </c>
      <c r="BE30" s="236">
        <v>3.9703700000000001E-2</v>
      </c>
      <c r="BF30" s="236">
        <v>6.0586099999999997E-2</v>
      </c>
      <c r="BG30" s="236">
        <v>4.1781600000000002E-2</v>
      </c>
      <c r="BH30" s="236">
        <v>8.7139400000000006E-2</v>
      </c>
      <c r="BI30" s="236">
        <v>9.4743499999999994E-2</v>
      </c>
      <c r="BJ30" s="236">
        <v>3.8424300000000002E-2</v>
      </c>
      <c r="BK30" s="236">
        <v>3.9787900000000001E-2</v>
      </c>
      <c r="BL30" s="236">
        <v>6.8037899999999998E-2</v>
      </c>
      <c r="BM30" s="236">
        <v>4.5472600000000002E-2</v>
      </c>
      <c r="BN30" s="236">
        <v>5.6281900000000003E-2</v>
      </c>
      <c r="BO30" s="236">
        <v>0.12701280000000001</v>
      </c>
      <c r="BP30" s="236">
        <v>0.10481260000000001</v>
      </c>
      <c r="BQ30" s="236">
        <v>7.6593900000000006E-2</v>
      </c>
      <c r="BR30" s="236">
        <v>8.7917099999999998E-2</v>
      </c>
      <c r="BS30" s="236">
        <v>8.9094599999999996E-2</v>
      </c>
      <c r="BT30" s="236">
        <v>0.129855</v>
      </c>
      <c r="BU30" s="236">
        <v>0.19993349999999999</v>
      </c>
      <c r="BV30" s="236">
        <v>0.12825639999999999</v>
      </c>
    </row>
    <row r="31" spans="1:74" ht="11.15" customHeight="1" x14ac:dyDescent="0.25">
      <c r="A31" s="48" t="s">
        <v>175</v>
      </c>
      <c r="B31" s="478" t="s">
        <v>946</v>
      </c>
      <c r="C31" s="170">
        <v>-0.62437200000000004</v>
      </c>
      <c r="D31" s="170">
        <v>-0.71278300000000006</v>
      </c>
      <c r="E31" s="170">
        <v>-0.55670699999999995</v>
      </c>
      <c r="F31" s="170">
        <v>-0.53990700000000003</v>
      </c>
      <c r="G31" s="170">
        <v>-0.488367</v>
      </c>
      <c r="H31" s="170">
        <v>-0.442214</v>
      </c>
      <c r="I31" s="170">
        <v>-0.47009000000000001</v>
      </c>
      <c r="J31" s="170">
        <v>-0.54673000000000005</v>
      </c>
      <c r="K31" s="170">
        <v>-0.55604399999999998</v>
      </c>
      <c r="L31" s="170">
        <v>-0.51596600000000004</v>
      </c>
      <c r="M31" s="170">
        <v>-0.53462600000000005</v>
      </c>
      <c r="N31" s="170">
        <v>-0.57075200000000004</v>
      </c>
      <c r="O31" s="170">
        <v>-0.67932599999999999</v>
      </c>
      <c r="P31" s="170">
        <v>-0.64490000000000003</v>
      </c>
      <c r="Q31" s="170">
        <v>-0.59478200000000003</v>
      </c>
      <c r="R31" s="170">
        <v>-0.513984</v>
      </c>
      <c r="S31" s="170">
        <v>-0.45857300000000001</v>
      </c>
      <c r="T31" s="170">
        <v>-0.49776700000000002</v>
      </c>
      <c r="U31" s="170">
        <v>-0.52235900000000002</v>
      </c>
      <c r="V31" s="170">
        <v>-0.456901</v>
      </c>
      <c r="W31" s="170">
        <v>-0.45726</v>
      </c>
      <c r="X31" s="170">
        <v>-0.49326300000000001</v>
      </c>
      <c r="Y31" s="170">
        <v>-0.46581499999999998</v>
      </c>
      <c r="Z31" s="170">
        <v>-0.481485</v>
      </c>
      <c r="AA31" s="170">
        <v>-0.485927</v>
      </c>
      <c r="AB31" s="170">
        <v>-0.47211999999999998</v>
      </c>
      <c r="AC31" s="170">
        <v>-0.494502</v>
      </c>
      <c r="AD31" s="170">
        <v>-0.54855699999999996</v>
      </c>
      <c r="AE31" s="170">
        <v>-0.40148800000000001</v>
      </c>
      <c r="AF31" s="170">
        <v>-0.52744100000000005</v>
      </c>
      <c r="AG31" s="170">
        <v>-0.57787699999999997</v>
      </c>
      <c r="AH31" s="170">
        <v>-0.43073899999999998</v>
      </c>
      <c r="AI31" s="170">
        <v>-0.48097899999999999</v>
      </c>
      <c r="AJ31" s="170">
        <v>-0.55893599999999999</v>
      </c>
      <c r="AK31" s="170">
        <v>-0.46094800000000002</v>
      </c>
      <c r="AL31" s="170">
        <v>-0.48316599999999998</v>
      </c>
      <c r="AM31" s="170">
        <v>-0.47935</v>
      </c>
      <c r="AN31" s="170">
        <v>-0.58732799999999996</v>
      </c>
      <c r="AO31" s="170">
        <v>-0.56202600000000003</v>
      </c>
      <c r="AP31" s="170">
        <v>-0.55386899999999994</v>
      </c>
      <c r="AQ31" s="170">
        <v>-0.60594400000000004</v>
      </c>
      <c r="AR31" s="170">
        <v>-0.61036900000000005</v>
      </c>
      <c r="AS31" s="170">
        <v>-0.44747799999999999</v>
      </c>
      <c r="AT31" s="170">
        <v>-0.49833499999999997</v>
      </c>
      <c r="AU31" s="170">
        <v>-0.52004600000000001</v>
      </c>
      <c r="AV31" s="170">
        <v>-0.55364999999999998</v>
      </c>
      <c r="AW31" s="170">
        <v>-0.53467699999999996</v>
      </c>
      <c r="AX31" s="170">
        <v>-0.51212100000000005</v>
      </c>
      <c r="AY31" s="170">
        <v>-0.62110299999999996</v>
      </c>
      <c r="AZ31" s="170">
        <v>-0.79135710000000004</v>
      </c>
      <c r="BA31" s="170">
        <v>-0.67473450000000001</v>
      </c>
      <c r="BB31" s="236">
        <v>-0.55143869999999995</v>
      </c>
      <c r="BC31" s="236">
        <v>-0.57629830000000004</v>
      </c>
      <c r="BD31" s="236">
        <v>-0.67003409999999997</v>
      </c>
      <c r="BE31" s="236">
        <v>-0.39792499999999997</v>
      </c>
      <c r="BF31" s="236">
        <v>-0.54421489999999995</v>
      </c>
      <c r="BG31" s="236">
        <v>-0.48723499999999997</v>
      </c>
      <c r="BH31" s="236">
        <v>-0.5243601</v>
      </c>
      <c r="BI31" s="236">
        <v>-0.38515820000000001</v>
      </c>
      <c r="BJ31" s="236">
        <v>-0.31276189999999998</v>
      </c>
      <c r="BK31" s="236">
        <v>-0.30013790000000001</v>
      </c>
      <c r="BL31" s="236">
        <v>-0.57194449999999997</v>
      </c>
      <c r="BM31" s="236">
        <v>-0.5271998</v>
      </c>
      <c r="BN31" s="236">
        <v>-0.47401769999999999</v>
      </c>
      <c r="BO31" s="236">
        <v>-0.49695820000000002</v>
      </c>
      <c r="BP31" s="236">
        <v>-0.60589530000000003</v>
      </c>
      <c r="BQ31" s="236">
        <v>-0.4308167</v>
      </c>
      <c r="BR31" s="236">
        <v>-0.4575999</v>
      </c>
      <c r="BS31" s="236">
        <v>-0.46208110000000002</v>
      </c>
      <c r="BT31" s="236">
        <v>-0.49555650000000001</v>
      </c>
      <c r="BU31" s="236">
        <v>-0.4737845</v>
      </c>
      <c r="BV31" s="236">
        <v>-0.40676390000000001</v>
      </c>
    </row>
    <row r="32" spans="1:74" ht="11.15" customHeight="1" x14ac:dyDescent="0.25">
      <c r="A32" s="48" t="s">
        <v>719</v>
      </c>
      <c r="B32" s="137" t="s">
        <v>118</v>
      </c>
      <c r="C32" s="170">
        <v>1.2769806452E-2</v>
      </c>
      <c r="D32" s="170">
        <v>0.69238835714000002</v>
      </c>
      <c r="E32" s="170">
        <v>0.33336964516000001</v>
      </c>
      <c r="F32" s="170">
        <v>-0.25034260000000003</v>
      </c>
      <c r="G32" s="170">
        <v>-1.0376993226</v>
      </c>
      <c r="H32" s="170">
        <v>-0.49071740000000003</v>
      </c>
      <c r="I32" s="170">
        <v>-0.86342303225999995</v>
      </c>
      <c r="J32" s="170">
        <v>-9.9354935483999998E-2</v>
      </c>
      <c r="K32" s="170">
        <v>-7.3538733332999998E-2</v>
      </c>
      <c r="L32" s="170">
        <v>0.98616241935000004</v>
      </c>
      <c r="M32" s="170">
        <v>0.16170029999999999</v>
      </c>
      <c r="N32" s="170">
        <v>-0.37925441934999998</v>
      </c>
      <c r="O32" s="170">
        <v>-0.33976012903000002</v>
      </c>
      <c r="P32" s="170">
        <v>1.0169140000000001</v>
      </c>
      <c r="Q32" s="170">
        <v>-0.42681709677000002</v>
      </c>
      <c r="R32" s="170">
        <v>-1.0394444</v>
      </c>
      <c r="S32" s="170">
        <v>-1.1639073871000001</v>
      </c>
      <c r="T32" s="170">
        <v>-0.48002223332999999</v>
      </c>
      <c r="U32" s="170">
        <v>-0.28444703226000001</v>
      </c>
      <c r="V32" s="170">
        <v>2.2096000000000001E-2</v>
      </c>
      <c r="W32" s="170">
        <v>0.25739230000000002</v>
      </c>
      <c r="X32" s="170">
        <v>1.0661289032000001</v>
      </c>
      <c r="Y32" s="170">
        <v>0.14784146667</v>
      </c>
      <c r="Z32" s="170">
        <v>0.97081609677000003</v>
      </c>
      <c r="AA32" s="170">
        <v>-9.5407387097000002E-2</v>
      </c>
      <c r="AB32" s="170">
        <v>1.8443721429</v>
      </c>
      <c r="AC32" s="170">
        <v>2.2861612903000001E-2</v>
      </c>
      <c r="AD32" s="170">
        <v>-3.9026166666999998E-2</v>
      </c>
      <c r="AE32" s="170">
        <v>-0.55591645161000003</v>
      </c>
      <c r="AF32" s="170">
        <v>-0.21228593333000001</v>
      </c>
      <c r="AG32" s="170">
        <v>-0.19728235484000001</v>
      </c>
      <c r="AH32" s="170">
        <v>0.34493590323000001</v>
      </c>
      <c r="AI32" s="170">
        <v>-6.3931866667000001E-2</v>
      </c>
      <c r="AJ32" s="170">
        <v>0.45837938709999998</v>
      </c>
      <c r="AK32" s="170">
        <v>0.53420129999999999</v>
      </c>
      <c r="AL32" s="170">
        <v>0.73975641935000003</v>
      </c>
      <c r="AM32" s="170">
        <v>5.5303999999999999E-2</v>
      </c>
      <c r="AN32" s="170">
        <v>0.69260603571000001</v>
      </c>
      <c r="AO32" s="170">
        <v>0.55104519355000003</v>
      </c>
      <c r="AP32" s="170">
        <v>0.16183863333000001</v>
      </c>
      <c r="AQ32" s="170">
        <v>-0.76763358064999998</v>
      </c>
      <c r="AR32" s="170">
        <v>-0.13288236667</v>
      </c>
      <c r="AS32" s="170">
        <v>-0.93715899999999996</v>
      </c>
      <c r="AT32" s="170">
        <v>-4.6035677418999998E-2</v>
      </c>
      <c r="AU32" s="170">
        <v>0.21303673333000001</v>
      </c>
      <c r="AV32" s="170">
        <v>-0.16156203225999999</v>
      </c>
      <c r="AW32" s="170">
        <v>-0.61512743332999997</v>
      </c>
      <c r="AX32" s="170">
        <v>0.56911729032000002</v>
      </c>
      <c r="AY32" s="170">
        <v>-8.6957096774000001E-2</v>
      </c>
      <c r="AZ32" s="170">
        <v>0.88745643928999995</v>
      </c>
      <c r="BA32" s="170">
        <v>0.96572146000000003</v>
      </c>
      <c r="BB32" s="236">
        <v>-0.63116550000000005</v>
      </c>
      <c r="BC32" s="236">
        <v>-0.90966789999999997</v>
      </c>
      <c r="BD32" s="236">
        <v>-0.64155709999999999</v>
      </c>
      <c r="BE32" s="236">
        <v>-0.5557088</v>
      </c>
      <c r="BF32" s="236">
        <v>-0.45850950000000001</v>
      </c>
      <c r="BG32" s="236">
        <v>-0.24534300000000001</v>
      </c>
      <c r="BH32" s="236">
        <v>0.81591170000000002</v>
      </c>
      <c r="BI32" s="236">
        <v>0.22669449999999999</v>
      </c>
      <c r="BJ32" s="236">
        <v>0.36380309999999999</v>
      </c>
      <c r="BK32" s="236">
        <v>-0.25146930000000001</v>
      </c>
      <c r="BL32" s="236">
        <v>0.74436119999999995</v>
      </c>
      <c r="BM32" s="236">
        <v>0.20284150000000001</v>
      </c>
      <c r="BN32" s="236">
        <v>-0.2473706</v>
      </c>
      <c r="BO32" s="236">
        <v>-0.78789929999999997</v>
      </c>
      <c r="BP32" s="236">
        <v>-0.47451769999999999</v>
      </c>
      <c r="BQ32" s="236">
        <v>-0.23077929999999999</v>
      </c>
      <c r="BR32" s="236">
        <v>-0.3334086</v>
      </c>
      <c r="BS32" s="236">
        <v>5.2956700000000002E-2</v>
      </c>
      <c r="BT32" s="236">
        <v>0.92696129999999999</v>
      </c>
      <c r="BU32" s="236">
        <v>0.25440420000000002</v>
      </c>
      <c r="BV32" s="236">
        <v>0.29771789999999998</v>
      </c>
    </row>
    <row r="33" spans="1:74" s="51" customFormat="1" ht="11.15" customHeight="1" x14ac:dyDescent="0.25">
      <c r="A33" s="48" t="s">
        <v>724</v>
      </c>
      <c r="B33" s="137" t="s">
        <v>380</v>
      </c>
      <c r="C33" s="170">
        <v>20.665175483999999</v>
      </c>
      <c r="D33" s="170">
        <v>20.284046499999999</v>
      </c>
      <c r="E33" s="170">
        <v>20.176405710000001</v>
      </c>
      <c r="F33" s="170">
        <v>20.332735733</v>
      </c>
      <c r="G33" s="170">
        <v>20.387217934999999</v>
      </c>
      <c r="H33" s="170">
        <v>20.654108600000001</v>
      </c>
      <c r="I33" s="170">
        <v>20.734702644999999</v>
      </c>
      <c r="J33" s="170">
        <v>21.158047484000001</v>
      </c>
      <c r="K33" s="170">
        <v>20.248613599999999</v>
      </c>
      <c r="L33" s="170">
        <v>20.714148774000002</v>
      </c>
      <c r="M33" s="170">
        <v>20.736323633000001</v>
      </c>
      <c r="N33" s="170">
        <v>20.443029773999999</v>
      </c>
      <c r="O33" s="170">
        <v>19.93354429</v>
      </c>
      <c r="P33" s="170">
        <v>20.132419896999998</v>
      </c>
      <c r="Q33" s="170">
        <v>18.463001161000001</v>
      </c>
      <c r="R33" s="170">
        <v>14.548502933</v>
      </c>
      <c r="S33" s="170">
        <v>16.078216129000001</v>
      </c>
      <c r="T33" s="170">
        <v>17.578089432999999</v>
      </c>
      <c r="U33" s="170">
        <v>18.381100903</v>
      </c>
      <c r="V33" s="170">
        <v>18.557907418999999</v>
      </c>
      <c r="W33" s="170">
        <v>18.414890967000002</v>
      </c>
      <c r="X33" s="170">
        <v>18.613669968</v>
      </c>
      <c r="Y33" s="170">
        <v>18.742549767</v>
      </c>
      <c r="Z33" s="170">
        <v>18.801704709999999</v>
      </c>
      <c r="AA33" s="170">
        <v>18.715430516000001</v>
      </c>
      <c r="AB33" s="170">
        <v>17.699020570999998</v>
      </c>
      <c r="AC33" s="170">
        <v>19.131856290000002</v>
      </c>
      <c r="AD33" s="170">
        <v>19.743370533</v>
      </c>
      <c r="AE33" s="170">
        <v>20.049364838999999</v>
      </c>
      <c r="AF33" s="170">
        <v>20.585420233000001</v>
      </c>
      <c r="AG33" s="170">
        <v>20.171343871000001</v>
      </c>
      <c r="AH33" s="170">
        <v>20.572289161</v>
      </c>
      <c r="AI33" s="170">
        <v>20.137974400000001</v>
      </c>
      <c r="AJ33" s="170">
        <v>20.376654354999999</v>
      </c>
      <c r="AK33" s="170">
        <v>20.572407800000001</v>
      </c>
      <c r="AL33" s="170">
        <v>20.656523258</v>
      </c>
      <c r="AM33" s="170">
        <v>19.724379515999999</v>
      </c>
      <c r="AN33" s="170">
        <v>20.435338714</v>
      </c>
      <c r="AO33" s="170">
        <v>20.511570484</v>
      </c>
      <c r="AP33" s="170">
        <v>19.957017066999999</v>
      </c>
      <c r="AQ33" s="170">
        <v>20.076552871000001</v>
      </c>
      <c r="AR33" s="170">
        <v>20.7716818</v>
      </c>
      <c r="AS33" s="170">
        <v>20.344573742000001</v>
      </c>
      <c r="AT33" s="170">
        <v>20.600698903000001</v>
      </c>
      <c r="AU33" s="170">
        <v>20.469423500000001</v>
      </c>
      <c r="AV33" s="170">
        <v>20.414421774000001</v>
      </c>
      <c r="AW33" s="170">
        <v>20.593121767</v>
      </c>
      <c r="AX33" s="170">
        <v>19.491226419</v>
      </c>
      <c r="AY33" s="170">
        <v>19.539039065000001</v>
      </c>
      <c r="AZ33" s="170">
        <v>19.748707115999999</v>
      </c>
      <c r="BA33" s="170">
        <v>20.335154450000001</v>
      </c>
      <c r="BB33" s="236">
        <v>20.20025</v>
      </c>
      <c r="BC33" s="236">
        <v>20.49221</v>
      </c>
      <c r="BD33" s="236">
        <v>20.823650000000001</v>
      </c>
      <c r="BE33" s="236">
        <v>20.647020000000001</v>
      </c>
      <c r="BF33" s="236">
        <v>20.758299999999998</v>
      </c>
      <c r="BG33" s="236">
        <v>20.321079999999998</v>
      </c>
      <c r="BH33" s="236">
        <v>20.451319999999999</v>
      </c>
      <c r="BI33" s="236">
        <v>20.518979999999999</v>
      </c>
      <c r="BJ33" s="236">
        <v>20.46613</v>
      </c>
      <c r="BK33" s="236">
        <v>20.33417</v>
      </c>
      <c r="BL33" s="236">
        <v>20.45411</v>
      </c>
      <c r="BM33" s="236">
        <v>20.561050000000002</v>
      </c>
      <c r="BN33" s="236">
        <v>20.551680000000001</v>
      </c>
      <c r="BO33" s="236">
        <v>20.729869999999998</v>
      </c>
      <c r="BP33" s="236">
        <v>20.887779999999999</v>
      </c>
      <c r="BQ33" s="236">
        <v>20.9481</v>
      </c>
      <c r="BR33" s="236">
        <v>21.055250000000001</v>
      </c>
      <c r="BS33" s="236">
        <v>20.64385</v>
      </c>
      <c r="BT33" s="236">
        <v>20.702279999999998</v>
      </c>
      <c r="BU33" s="236">
        <v>20.695049999999998</v>
      </c>
      <c r="BV33" s="236">
        <v>20.73122</v>
      </c>
    </row>
    <row r="34" spans="1:74" s="51" customFormat="1" ht="11.15" customHeight="1" x14ac:dyDescent="0.25">
      <c r="A34" s="48"/>
      <c r="B34" s="32"/>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590"/>
      <c r="BC34" s="590"/>
      <c r="BD34" s="590"/>
      <c r="BE34" s="590"/>
      <c r="BF34" s="590"/>
      <c r="BG34" s="590"/>
      <c r="BH34" s="590"/>
      <c r="BI34" s="590"/>
      <c r="BJ34" s="239"/>
      <c r="BK34" s="239"/>
      <c r="BL34" s="239"/>
      <c r="BM34" s="239"/>
      <c r="BN34" s="239"/>
      <c r="BO34" s="239"/>
      <c r="BP34" s="239"/>
      <c r="BQ34" s="239"/>
      <c r="BR34" s="239"/>
      <c r="BS34" s="239"/>
      <c r="BT34" s="239"/>
      <c r="BU34" s="239"/>
      <c r="BV34" s="239"/>
    </row>
    <row r="35" spans="1:74" ht="11.15" customHeight="1" x14ac:dyDescent="0.25">
      <c r="A35" s="44"/>
      <c r="B35" s="46" t="s">
        <v>749</v>
      </c>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239"/>
      <c r="BC35" s="239"/>
      <c r="BD35" s="239"/>
      <c r="BE35" s="239"/>
      <c r="BF35" s="239"/>
      <c r="BG35" s="239"/>
      <c r="BH35" s="239"/>
      <c r="BI35" s="239"/>
      <c r="BJ35" s="239"/>
      <c r="BK35" s="239"/>
      <c r="BL35" s="239"/>
      <c r="BM35" s="239"/>
      <c r="BN35" s="239"/>
      <c r="BO35" s="239"/>
      <c r="BP35" s="239"/>
      <c r="BQ35" s="239"/>
      <c r="BR35" s="239"/>
      <c r="BS35" s="239"/>
      <c r="BT35" s="239"/>
      <c r="BU35" s="239"/>
      <c r="BV35" s="239"/>
    </row>
    <row r="36" spans="1:74" ht="11.15" customHeight="1" x14ac:dyDescent="0.25">
      <c r="A36" s="473" t="s">
        <v>941</v>
      </c>
      <c r="B36" s="478" t="s">
        <v>944</v>
      </c>
      <c r="C36" s="170">
        <v>3.7151969999999999</v>
      </c>
      <c r="D36" s="170">
        <v>3.5900650000000001</v>
      </c>
      <c r="E36" s="170">
        <v>3.1362429999999999</v>
      </c>
      <c r="F36" s="170">
        <v>2.8857740000000001</v>
      </c>
      <c r="G36" s="170">
        <v>2.7452040000000002</v>
      </c>
      <c r="H36" s="170">
        <v>2.7531680000000001</v>
      </c>
      <c r="I36" s="170">
        <v>2.929627</v>
      </c>
      <c r="J36" s="170">
        <v>2.8539729999999999</v>
      </c>
      <c r="K36" s="170">
        <v>3.0413929999999998</v>
      </c>
      <c r="L36" s="170">
        <v>3.1476060000000001</v>
      </c>
      <c r="M36" s="170">
        <v>3.398466</v>
      </c>
      <c r="N36" s="170">
        <v>3.4986169999999999</v>
      </c>
      <c r="O36" s="170">
        <v>3.4422959999999998</v>
      </c>
      <c r="P36" s="170">
        <v>3.3131789999999999</v>
      </c>
      <c r="Q36" s="170">
        <v>3.3614820000000001</v>
      </c>
      <c r="R36" s="170">
        <v>2.7248800000000002</v>
      </c>
      <c r="S36" s="170">
        <v>2.9369320000000001</v>
      </c>
      <c r="T36" s="170">
        <v>2.8951790000000002</v>
      </c>
      <c r="U36" s="170">
        <v>3.02528</v>
      </c>
      <c r="V36" s="170">
        <v>2.9741149999999998</v>
      </c>
      <c r="W36" s="170">
        <v>3.017242</v>
      </c>
      <c r="X36" s="170">
        <v>3.3164470000000001</v>
      </c>
      <c r="Y36" s="170">
        <v>3.7318799999999999</v>
      </c>
      <c r="Z36" s="170">
        <v>3.9815260000000001</v>
      </c>
      <c r="AA36" s="170">
        <v>4.0425789999999999</v>
      </c>
      <c r="AB36" s="170">
        <v>3.0106890000000002</v>
      </c>
      <c r="AC36" s="170">
        <v>3.1933310000000001</v>
      </c>
      <c r="AD36" s="170">
        <v>3.2314430000000001</v>
      </c>
      <c r="AE36" s="170">
        <v>3.389751</v>
      </c>
      <c r="AF36" s="170">
        <v>3.365332</v>
      </c>
      <c r="AG36" s="170">
        <v>3.3149000000000002</v>
      </c>
      <c r="AH36" s="170">
        <v>3.3795809999999999</v>
      </c>
      <c r="AI36" s="170">
        <v>3.322473</v>
      </c>
      <c r="AJ36" s="170">
        <v>3.412153</v>
      </c>
      <c r="AK36" s="170">
        <v>3.5432350000000001</v>
      </c>
      <c r="AL36" s="170">
        <v>4.0248410000000003</v>
      </c>
      <c r="AM36" s="170">
        <v>4.081099</v>
      </c>
      <c r="AN36" s="170">
        <v>4.0016559999999997</v>
      </c>
      <c r="AO36" s="170">
        <v>3.553223</v>
      </c>
      <c r="AP36" s="170">
        <v>3.516337</v>
      </c>
      <c r="AQ36" s="170">
        <v>3.296424</v>
      </c>
      <c r="AR36" s="170">
        <v>3.4899100000000001</v>
      </c>
      <c r="AS36" s="170">
        <v>3.6713239999999998</v>
      </c>
      <c r="AT36" s="170">
        <v>3.3088920000000002</v>
      </c>
      <c r="AU36" s="170">
        <v>3.4444819999999998</v>
      </c>
      <c r="AV36" s="170">
        <v>3.6011069999999998</v>
      </c>
      <c r="AW36" s="170">
        <v>3.6042489999999998</v>
      </c>
      <c r="AX36" s="170">
        <v>3.514672</v>
      </c>
      <c r="AY36" s="170">
        <v>3.7887810000000002</v>
      </c>
      <c r="AZ36" s="170">
        <v>3.7318713856999999</v>
      </c>
      <c r="BA36" s="170">
        <v>3.7092206097</v>
      </c>
      <c r="BB36" s="236">
        <v>3.494243</v>
      </c>
      <c r="BC36" s="236">
        <v>3.4214790000000002</v>
      </c>
      <c r="BD36" s="236">
        <v>3.3904390000000002</v>
      </c>
      <c r="BE36" s="236">
        <v>3.5052219999999998</v>
      </c>
      <c r="BF36" s="236">
        <v>3.4202509999999999</v>
      </c>
      <c r="BG36" s="236">
        <v>3.5738240000000001</v>
      </c>
      <c r="BH36" s="236">
        <v>3.6390790000000002</v>
      </c>
      <c r="BI36" s="236">
        <v>3.764818</v>
      </c>
      <c r="BJ36" s="236">
        <v>4.0067700000000004</v>
      </c>
      <c r="BK36" s="236">
        <v>4.1913859999999996</v>
      </c>
      <c r="BL36" s="236">
        <v>4.0436629999999996</v>
      </c>
      <c r="BM36" s="236">
        <v>3.7507730000000001</v>
      </c>
      <c r="BN36" s="236">
        <v>3.6506759999999998</v>
      </c>
      <c r="BO36" s="236">
        <v>3.44556</v>
      </c>
      <c r="BP36" s="236">
        <v>3.4257970000000002</v>
      </c>
      <c r="BQ36" s="236">
        <v>3.6243840000000001</v>
      </c>
      <c r="BR36" s="236">
        <v>3.5834109999999999</v>
      </c>
      <c r="BS36" s="236">
        <v>3.6570040000000001</v>
      </c>
      <c r="BT36" s="236">
        <v>3.6801200000000001</v>
      </c>
      <c r="BU36" s="236">
        <v>3.794959</v>
      </c>
      <c r="BV36" s="236">
        <v>4.0259859999999996</v>
      </c>
    </row>
    <row r="37" spans="1:74" ht="11.15" customHeight="1" x14ac:dyDescent="0.25">
      <c r="A37" s="473" t="s">
        <v>721</v>
      </c>
      <c r="B37" s="138" t="s">
        <v>381</v>
      </c>
      <c r="C37" s="170">
        <v>9.2238000000000001E-2</v>
      </c>
      <c r="D37" s="170">
        <v>-0.130995</v>
      </c>
      <c r="E37" s="170">
        <v>3.2937000000000001E-2</v>
      </c>
      <c r="F37" s="170">
        <v>0.14152000000000001</v>
      </c>
      <c r="G37" s="170">
        <v>0.139816</v>
      </c>
      <c r="H37" s="170">
        <v>-3.2070000000000002E-3</v>
      </c>
      <c r="I37" s="170">
        <v>-6.2359999999999999E-2</v>
      </c>
      <c r="J37" s="170">
        <v>0.103729</v>
      </c>
      <c r="K37" s="170">
        <v>9.7963999999999996E-2</v>
      </c>
      <c r="L37" s="170">
        <v>0.156083</v>
      </c>
      <c r="M37" s="170">
        <v>0.104794</v>
      </c>
      <c r="N37" s="170">
        <v>7.8493999999999994E-2</v>
      </c>
      <c r="O37" s="170">
        <v>7.3780999999999999E-2</v>
      </c>
      <c r="P37" s="170">
        <v>0.21806200000000001</v>
      </c>
      <c r="Q37" s="170">
        <v>0.244699</v>
      </c>
      <c r="R37" s="170">
        <v>0.106626</v>
      </c>
      <c r="S37" s="170">
        <v>0.198659</v>
      </c>
      <c r="T37" s="170">
        <v>5.8417999999999998E-2</v>
      </c>
      <c r="U37" s="170">
        <v>5.0208999999999997E-2</v>
      </c>
      <c r="V37" s="170">
        <v>7.8211000000000003E-2</v>
      </c>
      <c r="W37" s="170">
        <v>-4.5710000000000001E-2</v>
      </c>
      <c r="X37" s="170">
        <v>-5.0042000000000003E-2</v>
      </c>
      <c r="Y37" s="170">
        <v>4.7972000000000001E-2</v>
      </c>
      <c r="Z37" s="170">
        <v>9.3696000000000002E-2</v>
      </c>
      <c r="AA37" s="170">
        <v>1.4045E-2</v>
      </c>
      <c r="AB37" s="170">
        <v>6.7388000000000003E-2</v>
      </c>
      <c r="AC37" s="170">
        <v>0.15207899999999999</v>
      </c>
      <c r="AD37" s="170">
        <v>0.30735899999999999</v>
      </c>
      <c r="AE37" s="170">
        <v>-2.2714999999999999E-2</v>
      </c>
      <c r="AF37" s="170">
        <v>-8.1031000000000006E-2</v>
      </c>
      <c r="AG37" s="170">
        <v>-4.3688999999999999E-2</v>
      </c>
      <c r="AH37" s="170">
        <v>-9.0221999999999997E-2</v>
      </c>
      <c r="AI37" s="170">
        <v>-3.6779999999999998E-3</v>
      </c>
      <c r="AJ37" s="170">
        <v>0.14061999999999999</v>
      </c>
      <c r="AK37" s="170">
        <v>-6.6124000000000002E-2</v>
      </c>
      <c r="AL37" s="170">
        <v>-9.0984999999999996E-2</v>
      </c>
      <c r="AM37" s="170">
        <v>7.6230999999999993E-2</v>
      </c>
      <c r="AN37" s="170">
        <v>0.18809200000000001</v>
      </c>
      <c r="AO37" s="170">
        <v>0.121452</v>
      </c>
      <c r="AP37" s="170">
        <v>9.9368999999999999E-2</v>
      </c>
      <c r="AQ37" s="170">
        <v>-2.5845E-2</v>
      </c>
      <c r="AR37" s="170">
        <v>3.5768000000000001E-2</v>
      </c>
      <c r="AS37" s="170">
        <v>8.8275000000000006E-2</v>
      </c>
      <c r="AT37" s="170">
        <v>0.116955</v>
      </c>
      <c r="AU37" s="170">
        <v>0.125168</v>
      </c>
      <c r="AV37" s="170">
        <v>0.11808399999999999</v>
      </c>
      <c r="AW37" s="170">
        <v>0.13362599999999999</v>
      </c>
      <c r="AX37" s="170">
        <v>6.4149999999999999E-2</v>
      </c>
      <c r="AY37" s="170">
        <v>8.0331E-2</v>
      </c>
      <c r="AZ37" s="170">
        <v>-1.95656E-3</v>
      </c>
      <c r="BA37" s="170">
        <v>1.9108300000000001E-4</v>
      </c>
      <c r="BB37" s="236">
        <v>-1.8661700000000001E-5</v>
      </c>
      <c r="BC37" s="236">
        <v>1.8225600000000001E-6</v>
      </c>
      <c r="BD37" s="236">
        <v>-1.77997E-7</v>
      </c>
      <c r="BE37" s="236">
        <v>0</v>
      </c>
      <c r="BF37" s="236">
        <v>0</v>
      </c>
      <c r="BG37" s="236">
        <v>0</v>
      </c>
      <c r="BH37" s="236">
        <v>0</v>
      </c>
      <c r="BI37" s="236">
        <v>0</v>
      </c>
      <c r="BJ37" s="236">
        <v>0</v>
      </c>
      <c r="BK37" s="236">
        <v>0</v>
      </c>
      <c r="BL37" s="236">
        <v>0</v>
      </c>
      <c r="BM37" s="236">
        <v>0</v>
      </c>
      <c r="BN37" s="236">
        <v>0</v>
      </c>
      <c r="BO37" s="236">
        <v>0</v>
      </c>
      <c r="BP37" s="236">
        <v>0</v>
      </c>
      <c r="BQ37" s="236">
        <v>0</v>
      </c>
      <c r="BR37" s="236">
        <v>0</v>
      </c>
      <c r="BS37" s="236">
        <v>0</v>
      </c>
      <c r="BT37" s="236">
        <v>0</v>
      </c>
      <c r="BU37" s="236">
        <v>0</v>
      </c>
      <c r="BV37" s="236">
        <v>0</v>
      </c>
    </row>
    <row r="38" spans="1:74" ht="11.15" customHeight="1" x14ac:dyDescent="0.25">
      <c r="A38" s="473" t="s">
        <v>1308</v>
      </c>
      <c r="B38" s="478" t="s">
        <v>385</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0</v>
      </c>
      <c r="V38" s="170">
        <v>0</v>
      </c>
      <c r="W38" s="170">
        <v>0</v>
      </c>
      <c r="X38" s="170">
        <v>0</v>
      </c>
      <c r="Y38" s="170">
        <v>0</v>
      </c>
      <c r="Z38" s="170">
        <v>0</v>
      </c>
      <c r="AA38" s="170">
        <v>8.4064E-2</v>
      </c>
      <c r="AB38" s="170">
        <v>0.12175</v>
      </c>
      <c r="AC38" s="170">
        <v>0.13022</v>
      </c>
      <c r="AD38" s="170">
        <v>0.131994</v>
      </c>
      <c r="AE38" s="170">
        <v>0.14299500000000001</v>
      </c>
      <c r="AF38" s="170">
        <v>0.129216</v>
      </c>
      <c r="AG38" s="170">
        <v>0.122863</v>
      </c>
      <c r="AH38" s="170">
        <v>0.14444499999999999</v>
      </c>
      <c r="AI38" s="170">
        <v>0.108697</v>
      </c>
      <c r="AJ38" s="170">
        <v>0.164131</v>
      </c>
      <c r="AK38" s="170">
        <v>0.158086</v>
      </c>
      <c r="AL38" s="170">
        <v>0.15549499999999999</v>
      </c>
      <c r="AM38" s="170">
        <v>0.103856</v>
      </c>
      <c r="AN38" s="170">
        <v>0.13739000000000001</v>
      </c>
      <c r="AO38" s="170">
        <v>0.14960100000000001</v>
      </c>
      <c r="AP38" s="170">
        <v>0.165299</v>
      </c>
      <c r="AQ38" s="170">
        <v>0.15179500000000001</v>
      </c>
      <c r="AR38" s="170">
        <v>0.19350500000000001</v>
      </c>
      <c r="AS38" s="170">
        <v>0.16575500000000001</v>
      </c>
      <c r="AT38" s="170">
        <v>0.18165400000000001</v>
      </c>
      <c r="AU38" s="170">
        <v>0.15675600000000001</v>
      </c>
      <c r="AV38" s="170">
        <v>0.19178300000000001</v>
      </c>
      <c r="AW38" s="170">
        <v>0.18820400000000001</v>
      </c>
      <c r="AX38" s="170">
        <v>0.186719</v>
      </c>
      <c r="AY38" s="170">
        <v>0.208899</v>
      </c>
      <c r="AZ38" s="170">
        <v>0.2092678</v>
      </c>
      <c r="BA38" s="170">
        <v>0.2114277</v>
      </c>
      <c r="BB38" s="236">
        <v>0.1899248</v>
      </c>
      <c r="BC38" s="236">
        <v>0.19646820000000001</v>
      </c>
      <c r="BD38" s="236">
        <v>0.20894889999999999</v>
      </c>
      <c r="BE38" s="236">
        <v>0.20783550000000001</v>
      </c>
      <c r="BF38" s="236">
        <v>0.2005412</v>
      </c>
      <c r="BG38" s="236">
        <v>0.1930104</v>
      </c>
      <c r="BH38" s="236">
        <v>0.20453479999999999</v>
      </c>
      <c r="BI38" s="236">
        <v>0.22146869999999999</v>
      </c>
      <c r="BJ38" s="236">
        <v>0.22633139999999999</v>
      </c>
      <c r="BK38" s="236">
        <v>0.199796</v>
      </c>
      <c r="BL38" s="236">
        <v>0.21604370000000001</v>
      </c>
      <c r="BM38" s="236">
        <v>0.22475100000000001</v>
      </c>
      <c r="BN38" s="236">
        <v>0.23491580000000001</v>
      </c>
      <c r="BO38" s="236">
        <v>0.24798529999999999</v>
      </c>
      <c r="BP38" s="236">
        <v>0.26400479999999998</v>
      </c>
      <c r="BQ38" s="236">
        <v>0.27384589999999998</v>
      </c>
      <c r="BR38" s="236">
        <v>0.26909640000000001</v>
      </c>
      <c r="BS38" s="236">
        <v>0.26247189999999998</v>
      </c>
      <c r="BT38" s="236">
        <v>0.27622010000000002</v>
      </c>
      <c r="BU38" s="236">
        <v>0.29963919999999999</v>
      </c>
      <c r="BV38" s="236">
        <v>0.31571840000000001</v>
      </c>
    </row>
    <row r="39" spans="1:74" ht="11.15" customHeight="1" x14ac:dyDescent="0.25">
      <c r="A39" s="48" t="s">
        <v>490</v>
      </c>
      <c r="B39" s="478" t="s">
        <v>382</v>
      </c>
      <c r="C39" s="170">
        <v>8.7783929999999994</v>
      </c>
      <c r="D39" s="170">
        <v>9.071828</v>
      </c>
      <c r="E39" s="170">
        <v>9.1840539999999997</v>
      </c>
      <c r="F39" s="170">
        <v>9.4105889999999999</v>
      </c>
      <c r="G39" s="170">
        <v>9.4974360000000004</v>
      </c>
      <c r="H39" s="170">
        <v>9.7032880000000006</v>
      </c>
      <c r="I39" s="170">
        <v>9.5329610000000002</v>
      </c>
      <c r="J39" s="170">
        <v>9.8336889999999997</v>
      </c>
      <c r="K39" s="170">
        <v>9.1975020000000001</v>
      </c>
      <c r="L39" s="170">
        <v>9.3081890000000005</v>
      </c>
      <c r="M39" s="170">
        <v>9.2090530000000008</v>
      </c>
      <c r="N39" s="170">
        <v>8.9712309999999995</v>
      </c>
      <c r="O39" s="170">
        <v>8.7235359999999993</v>
      </c>
      <c r="P39" s="170">
        <v>9.0504390000000008</v>
      </c>
      <c r="Q39" s="170">
        <v>7.7790020000000002</v>
      </c>
      <c r="R39" s="170">
        <v>5.8657599999999999</v>
      </c>
      <c r="S39" s="170">
        <v>7.1979879999999996</v>
      </c>
      <c r="T39" s="170">
        <v>8.2915460000000003</v>
      </c>
      <c r="U39" s="170">
        <v>8.460286</v>
      </c>
      <c r="V39" s="170">
        <v>8.5240849999999995</v>
      </c>
      <c r="W39" s="170">
        <v>8.5411009999999994</v>
      </c>
      <c r="X39" s="170">
        <v>8.3164069999999999</v>
      </c>
      <c r="Y39" s="170">
        <v>8.0013620000000003</v>
      </c>
      <c r="Z39" s="170">
        <v>7.8554209999999998</v>
      </c>
      <c r="AA39" s="170">
        <v>7.723325</v>
      </c>
      <c r="AB39" s="170">
        <v>7.8235749999999999</v>
      </c>
      <c r="AC39" s="170">
        <v>8.5531550000000003</v>
      </c>
      <c r="AD39" s="170">
        <v>8.8393800000000002</v>
      </c>
      <c r="AE39" s="170">
        <v>9.0807749999999992</v>
      </c>
      <c r="AF39" s="170">
        <v>9.3616659999999996</v>
      </c>
      <c r="AG39" s="170">
        <v>9.2970620000000004</v>
      </c>
      <c r="AH39" s="170">
        <v>9.1823250000000005</v>
      </c>
      <c r="AI39" s="170">
        <v>8.9324600000000007</v>
      </c>
      <c r="AJ39" s="170">
        <v>9.0269370000000002</v>
      </c>
      <c r="AK39" s="170">
        <v>9.0210779999999993</v>
      </c>
      <c r="AL39" s="170">
        <v>8.8794160000000009</v>
      </c>
      <c r="AM39" s="170">
        <v>7.9822480000000002</v>
      </c>
      <c r="AN39" s="170">
        <v>8.598001</v>
      </c>
      <c r="AO39" s="170">
        <v>8.8560739999999996</v>
      </c>
      <c r="AP39" s="170">
        <v>8.7538129999999992</v>
      </c>
      <c r="AQ39" s="170">
        <v>9.1069200000000006</v>
      </c>
      <c r="AR39" s="170">
        <v>9.127186</v>
      </c>
      <c r="AS39" s="170">
        <v>8.7502110000000002</v>
      </c>
      <c r="AT39" s="170">
        <v>9.080076</v>
      </c>
      <c r="AU39" s="170">
        <v>8.8145240000000005</v>
      </c>
      <c r="AV39" s="170">
        <v>8.8282319999999999</v>
      </c>
      <c r="AW39" s="170">
        <v>8.8492010000000008</v>
      </c>
      <c r="AX39" s="170">
        <v>8.5719560000000001</v>
      </c>
      <c r="AY39" s="170">
        <v>8.2824639999999992</v>
      </c>
      <c r="AZ39" s="170">
        <v>8.7049285714</v>
      </c>
      <c r="BA39" s="170">
        <v>9.0315356774000008</v>
      </c>
      <c r="BB39" s="236">
        <v>8.9127949999999991</v>
      </c>
      <c r="BC39" s="236">
        <v>9.1276879999999991</v>
      </c>
      <c r="BD39" s="236">
        <v>9.2276009999999999</v>
      </c>
      <c r="BE39" s="236">
        <v>9.086919</v>
      </c>
      <c r="BF39" s="236">
        <v>8.9422910000000009</v>
      </c>
      <c r="BG39" s="236">
        <v>8.7572360000000007</v>
      </c>
      <c r="BH39" s="236">
        <v>8.7768110000000004</v>
      </c>
      <c r="BI39" s="236">
        <v>8.7931720000000002</v>
      </c>
      <c r="BJ39" s="236">
        <v>8.6400869999999994</v>
      </c>
      <c r="BK39" s="236">
        <v>8.2946670000000005</v>
      </c>
      <c r="BL39" s="236">
        <v>8.6239589999999993</v>
      </c>
      <c r="BM39" s="236">
        <v>8.922466</v>
      </c>
      <c r="BN39" s="236">
        <v>8.9065119999999993</v>
      </c>
      <c r="BO39" s="236">
        <v>9.1121859999999995</v>
      </c>
      <c r="BP39" s="236">
        <v>9.2045150000000007</v>
      </c>
      <c r="BQ39" s="236">
        <v>9.1103360000000002</v>
      </c>
      <c r="BR39" s="236">
        <v>9.0250859999999999</v>
      </c>
      <c r="BS39" s="236">
        <v>8.826651</v>
      </c>
      <c r="BT39" s="236">
        <v>8.7963679999999993</v>
      </c>
      <c r="BU39" s="236">
        <v>8.8327279999999995</v>
      </c>
      <c r="BV39" s="236">
        <v>8.6611340000000006</v>
      </c>
    </row>
    <row r="40" spans="1:74" ht="11.15" customHeight="1" x14ac:dyDescent="0.25">
      <c r="A40" s="48" t="s">
        <v>872</v>
      </c>
      <c r="B40" s="478" t="s">
        <v>873</v>
      </c>
      <c r="C40" s="170">
        <v>0.86010206452000004</v>
      </c>
      <c r="D40" s="170">
        <v>0.96162400000000003</v>
      </c>
      <c r="E40" s="170">
        <v>0.91354545161</v>
      </c>
      <c r="F40" s="170">
        <v>0.92837066667000001</v>
      </c>
      <c r="G40" s="170">
        <v>0.98705093548</v>
      </c>
      <c r="H40" s="170">
        <v>0.99393566667</v>
      </c>
      <c r="I40" s="170">
        <v>0.96517125806000004</v>
      </c>
      <c r="J40" s="170">
        <v>0.95772558065000002</v>
      </c>
      <c r="K40" s="170">
        <v>0.923678</v>
      </c>
      <c r="L40" s="170">
        <v>0.97325090322999996</v>
      </c>
      <c r="M40" s="170">
        <v>0.98221800000000004</v>
      </c>
      <c r="N40" s="170">
        <v>0.94627480644999995</v>
      </c>
      <c r="O40" s="170">
        <v>0.92038364516000004</v>
      </c>
      <c r="P40" s="170">
        <v>0.90230603448000002</v>
      </c>
      <c r="Q40" s="170">
        <v>0.73641067741999999</v>
      </c>
      <c r="R40" s="170">
        <v>0.54013033333000005</v>
      </c>
      <c r="S40" s="170">
        <v>0.75485122580999997</v>
      </c>
      <c r="T40" s="170">
        <v>0.89922100000000005</v>
      </c>
      <c r="U40" s="170">
        <v>0.86821248387000005</v>
      </c>
      <c r="V40" s="170">
        <v>0.85834361290000005</v>
      </c>
      <c r="W40" s="170">
        <v>0.87976666667000003</v>
      </c>
      <c r="X40" s="170">
        <v>0.81801429031999995</v>
      </c>
      <c r="Y40" s="170">
        <v>0.86814876666999996</v>
      </c>
      <c r="Z40" s="170">
        <v>0.85474429031999999</v>
      </c>
      <c r="AA40" s="170">
        <v>0.75742238709999998</v>
      </c>
      <c r="AB40" s="170">
        <v>0.78833064285999999</v>
      </c>
      <c r="AC40" s="170">
        <v>0.89551938710000001</v>
      </c>
      <c r="AD40" s="170">
        <v>0.87350386667000002</v>
      </c>
      <c r="AE40" s="170">
        <v>0.95608406452000005</v>
      </c>
      <c r="AF40" s="170">
        <v>0.96831116666999995</v>
      </c>
      <c r="AG40" s="170">
        <v>0.96420154839000005</v>
      </c>
      <c r="AH40" s="170">
        <v>0.93434364516000001</v>
      </c>
      <c r="AI40" s="170">
        <v>0.91256519999999997</v>
      </c>
      <c r="AJ40" s="170">
        <v>0.97539735484000001</v>
      </c>
      <c r="AK40" s="170">
        <v>0.95856473333000003</v>
      </c>
      <c r="AL40" s="170">
        <v>0.92180819354999999</v>
      </c>
      <c r="AM40" s="170">
        <v>0.83187303225999998</v>
      </c>
      <c r="AN40" s="170">
        <v>0.86403942857000005</v>
      </c>
      <c r="AO40" s="170">
        <v>0.91794135483999995</v>
      </c>
      <c r="AP40" s="170">
        <v>0.89721193333000004</v>
      </c>
      <c r="AQ40" s="170">
        <v>0.93196758064999996</v>
      </c>
      <c r="AR40" s="170">
        <v>0.96740219999999999</v>
      </c>
      <c r="AS40" s="170">
        <v>0.90459054838999997</v>
      </c>
      <c r="AT40" s="170">
        <v>0.96332148387000005</v>
      </c>
      <c r="AU40" s="170">
        <v>0.88478113332999997</v>
      </c>
      <c r="AV40" s="170">
        <v>0.95299264516000004</v>
      </c>
      <c r="AW40" s="170">
        <v>0.93910243332999999</v>
      </c>
      <c r="AX40" s="170">
        <v>0.88668864516000001</v>
      </c>
      <c r="AY40" s="170">
        <v>0.88454029032000003</v>
      </c>
      <c r="AZ40" s="170">
        <v>0.91887538571000005</v>
      </c>
      <c r="BA40" s="170">
        <v>0.91470776090000006</v>
      </c>
      <c r="BB40" s="236">
        <v>0.90423070000000005</v>
      </c>
      <c r="BC40" s="236">
        <v>0.95724679999999995</v>
      </c>
      <c r="BD40" s="236">
        <v>0.96850590000000003</v>
      </c>
      <c r="BE40" s="236">
        <v>0.94428290000000004</v>
      </c>
      <c r="BF40" s="236">
        <v>0.92206359999999998</v>
      </c>
      <c r="BG40" s="236">
        <v>0.9059123</v>
      </c>
      <c r="BH40" s="236">
        <v>0.93155759999999999</v>
      </c>
      <c r="BI40" s="236">
        <v>0.9445751</v>
      </c>
      <c r="BJ40" s="236">
        <v>0.92238540000000002</v>
      </c>
      <c r="BK40" s="236">
        <v>0.87364739999999996</v>
      </c>
      <c r="BL40" s="236">
        <v>0.89719360000000004</v>
      </c>
      <c r="BM40" s="236">
        <v>0.91993009999999997</v>
      </c>
      <c r="BN40" s="236">
        <v>0.90893740000000001</v>
      </c>
      <c r="BO40" s="236">
        <v>0.96091680000000002</v>
      </c>
      <c r="BP40" s="236">
        <v>0.97144129999999995</v>
      </c>
      <c r="BQ40" s="236">
        <v>0.9530921</v>
      </c>
      <c r="BR40" s="236">
        <v>0.93705709999999998</v>
      </c>
      <c r="BS40" s="236">
        <v>0.91806209999999999</v>
      </c>
      <c r="BT40" s="236">
        <v>0.93811129999999998</v>
      </c>
      <c r="BU40" s="236">
        <v>0.95467469999999999</v>
      </c>
      <c r="BV40" s="236">
        <v>0.92951879999999998</v>
      </c>
    </row>
    <row r="41" spans="1:74" ht="11.15" customHeight="1" x14ac:dyDescent="0.25">
      <c r="A41" s="48" t="s">
        <v>491</v>
      </c>
      <c r="B41" s="478" t="s">
        <v>371</v>
      </c>
      <c r="C41" s="170">
        <v>1.6210279999999999</v>
      </c>
      <c r="D41" s="170">
        <v>1.60669</v>
      </c>
      <c r="E41" s="170">
        <v>1.7113229999999999</v>
      </c>
      <c r="F41" s="170">
        <v>1.7556609999999999</v>
      </c>
      <c r="G41" s="170">
        <v>1.7730669999999999</v>
      </c>
      <c r="H41" s="170">
        <v>1.801695</v>
      </c>
      <c r="I41" s="170">
        <v>1.8469690000000001</v>
      </c>
      <c r="J41" s="170">
        <v>1.841442</v>
      </c>
      <c r="K41" s="170">
        <v>1.7024550000000001</v>
      </c>
      <c r="L41" s="170">
        <v>1.7267969999999999</v>
      </c>
      <c r="M41" s="170">
        <v>1.7109300000000001</v>
      </c>
      <c r="N41" s="170">
        <v>1.8092330000000001</v>
      </c>
      <c r="O41" s="170">
        <v>1.672723</v>
      </c>
      <c r="P41" s="170">
        <v>1.619013</v>
      </c>
      <c r="Q41" s="170">
        <v>1.3877360000000001</v>
      </c>
      <c r="R41" s="170">
        <v>0.67801299999999998</v>
      </c>
      <c r="S41" s="170">
        <v>0.59705299999999994</v>
      </c>
      <c r="T41" s="170">
        <v>0.78411399999999998</v>
      </c>
      <c r="U41" s="170">
        <v>0.96757700000000002</v>
      </c>
      <c r="V41" s="170">
        <v>1.015676</v>
      </c>
      <c r="W41" s="170">
        <v>0.92109600000000003</v>
      </c>
      <c r="X41" s="170">
        <v>1.0057449999999999</v>
      </c>
      <c r="Y41" s="170">
        <v>1.1295839999999999</v>
      </c>
      <c r="Z41" s="170">
        <v>1.148334</v>
      </c>
      <c r="AA41" s="170">
        <v>1.1310610000000001</v>
      </c>
      <c r="AB41" s="170">
        <v>1.0867990000000001</v>
      </c>
      <c r="AC41" s="170">
        <v>1.1500570000000001</v>
      </c>
      <c r="AD41" s="170">
        <v>1.2920510000000001</v>
      </c>
      <c r="AE41" s="170">
        <v>1.291709</v>
      </c>
      <c r="AF41" s="170">
        <v>1.4260740000000001</v>
      </c>
      <c r="AG41" s="170">
        <v>1.501371</v>
      </c>
      <c r="AH41" s="170">
        <v>1.5634710000000001</v>
      </c>
      <c r="AI41" s="170">
        <v>1.4848399999999999</v>
      </c>
      <c r="AJ41" s="170">
        <v>1.466753</v>
      </c>
      <c r="AK41" s="170">
        <v>1.5070250000000001</v>
      </c>
      <c r="AL41" s="170">
        <v>1.5174319999999999</v>
      </c>
      <c r="AM41" s="170">
        <v>1.422895</v>
      </c>
      <c r="AN41" s="170">
        <v>1.401948</v>
      </c>
      <c r="AO41" s="170">
        <v>1.5230919999999999</v>
      </c>
      <c r="AP41" s="170">
        <v>1.5372980000000001</v>
      </c>
      <c r="AQ41" s="170">
        <v>1.5739810000000001</v>
      </c>
      <c r="AR41" s="170">
        <v>1.707373</v>
      </c>
      <c r="AS41" s="170">
        <v>1.5985830000000001</v>
      </c>
      <c r="AT41" s="170">
        <v>1.6500619999999999</v>
      </c>
      <c r="AU41" s="170">
        <v>1.5447070000000001</v>
      </c>
      <c r="AV41" s="170">
        <v>1.5237799999999999</v>
      </c>
      <c r="AW41" s="170">
        <v>1.606584</v>
      </c>
      <c r="AX41" s="170">
        <v>1.600935</v>
      </c>
      <c r="AY41" s="170">
        <v>1.509816</v>
      </c>
      <c r="AZ41" s="170">
        <v>1.4738928571000001</v>
      </c>
      <c r="BA41" s="170">
        <v>1.5998592903</v>
      </c>
      <c r="BB41" s="236">
        <v>1.710477</v>
      </c>
      <c r="BC41" s="236">
        <v>1.7029270000000001</v>
      </c>
      <c r="BD41" s="236">
        <v>1.7784059999999999</v>
      </c>
      <c r="BE41" s="236">
        <v>1.7894399999999999</v>
      </c>
      <c r="BF41" s="236">
        <v>1.8120130000000001</v>
      </c>
      <c r="BG41" s="236">
        <v>1.670221</v>
      </c>
      <c r="BH41" s="236">
        <v>1.6563680000000001</v>
      </c>
      <c r="BI41" s="236">
        <v>1.6546149999999999</v>
      </c>
      <c r="BJ41" s="236">
        <v>1.694399</v>
      </c>
      <c r="BK41" s="236">
        <v>1.5987610000000001</v>
      </c>
      <c r="BL41" s="236">
        <v>1.6290819999999999</v>
      </c>
      <c r="BM41" s="236">
        <v>1.710534</v>
      </c>
      <c r="BN41" s="236">
        <v>1.712358</v>
      </c>
      <c r="BO41" s="236">
        <v>1.7493559999999999</v>
      </c>
      <c r="BP41" s="236">
        <v>1.8050619999999999</v>
      </c>
      <c r="BQ41" s="236">
        <v>1.8295760000000001</v>
      </c>
      <c r="BR41" s="236">
        <v>1.831825</v>
      </c>
      <c r="BS41" s="236">
        <v>1.745935</v>
      </c>
      <c r="BT41" s="236">
        <v>1.7494540000000001</v>
      </c>
      <c r="BU41" s="236">
        <v>1.7367250000000001</v>
      </c>
      <c r="BV41" s="236">
        <v>1.7383729999999999</v>
      </c>
    </row>
    <row r="42" spans="1:74" ht="11.15" customHeight="1" x14ac:dyDescent="0.25">
      <c r="A42" s="48" t="s">
        <v>492</v>
      </c>
      <c r="B42" s="478" t="s">
        <v>383</v>
      </c>
      <c r="C42" s="170">
        <v>4.3274600000000003</v>
      </c>
      <c r="D42" s="170">
        <v>4.307328</v>
      </c>
      <c r="E42" s="170">
        <v>4.1841280000000003</v>
      </c>
      <c r="F42" s="170">
        <v>4.1195950000000003</v>
      </c>
      <c r="G42" s="170">
        <v>4.1096599999999999</v>
      </c>
      <c r="H42" s="170">
        <v>3.993214</v>
      </c>
      <c r="I42" s="170">
        <v>3.9111980000000002</v>
      </c>
      <c r="J42" s="170">
        <v>4.0294759999999998</v>
      </c>
      <c r="K42" s="170">
        <v>3.9205559999999999</v>
      </c>
      <c r="L42" s="170">
        <v>4.2242249999999997</v>
      </c>
      <c r="M42" s="170">
        <v>4.2014529999999999</v>
      </c>
      <c r="N42" s="170">
        <v>3.9271090000000002</v>
      </c>
      <c r="O42" s="170">
        <v>4.0243989999999998</v>
      </c>
      <c r="P42" s="170">
        <v>4.0796070000000002</v>
      </c>
      <c r="Q42" s="170">
        <v>3.9609399999999999</v>
      </c>
      <c r="R42" s="170">
        <v>3.5280629999999999</v>
      </c>
      <c r="S42" s="170">
        <v>3.4462429999999999</v>
      </c>
      <c r="T42" s="170">
        <v>3.494602</v>
      </c>
      <c r="U42" s="170">
        <v>3.614649</v>
      </c>
      <c r="V42" s="170">
        <v>3.6677569999999999</v>
      </c>
      <c r="W42" s="170">
        <v>3.8139669999999999</v>
      </c>
      <c r="X42" s="170">
        <v>4.0364769999999996</v>
      </c>
      <c r="Y42" s="170">
        <v>3.879454</v>
      </c>
      <c r="Z42" s="170">
        <v>3.8882089999999998</v>
      </c>
      <c r="AA42" s="170">
        <v>3.9364659999999998</v>
      </c>
      <c r="AB42" s="170">
        <v>3.9684219999999999</v>
      </c>
      <c r="AC42" s="170">
        <v>4.0771480000000002</v>
      </c>
      <c r="AD42" s="170">
        <v>4.0483609999999999</v>
      </c>
      <c r="AE42" s="170">
        <v>3.90015</v>
      </c>
      <c r="AF42" s="170">
        <v>3.9457260000000001</v>
      </c>
      <c r="AG42" s="170">
        <v>3.674569</v>
      </c>
      <c r="AH42" s="170">
        <v>3.9843839999999999</v>
      </c>
      <c r="AI42" s="170">
        <v>4.0319989999999999</v>
      </c>
      <c r="AJ42" s="170">
        <v>3.9673919999999998</v>
      </c>
      <c r="AK42" s="170">
        <v>4.1903800000000002</v>
      </c>
      <c r="AL42" s="170">
        <v>3.9501110000000001</v>
      </c>
      <c r="AM42" s="170">
        <v>4.0805470000000001</v>
      </c>
      <c r="AN42" s="170">
        <v>4.1766259999999997</v>
      </c>
      <c r="AO42" s="170">
        <v>4.1607459999999996</v>
      </c>
      <c r="AP42" s="170">
        <v>3.808163</v>
      </c>
      <c r="AQ42" s="170">
        <v>3.8739859999999999</v>
      </c>
      <c r="AR42" s="170">
        <v>3.9942929999999999</v>
      </c>
      <c r="AS42" s="170">
        <v>3.718963</v>
      </c>
      <c r="AT42" s="170">
        <v>3.8708619999999998</v>
      </c>
      <c r="AU42" s="170">
        <v>4.0098229999999999</v>
      </c>
      <c r="AV42" s="170">
        <v>4.0978870000000001</v>
      </c>
      <c r="AW42" s="170">
        <v>4.0605159999999998</v>
      </c>
      <c r="AX42" s="170">
        <v>3.7174200000000002</v>
      </c>
      <c r="AY42" s="170">
        <v>3.9016310000000001</v>
      </c>
      <c r="AZ42" s="170">
        <v>3.8212142857</v>
      </c>
      <c r="BA42" s="170">
        <v>3.9432539355</v>
      </c>
      <c r="BB42" s="236">
        <v>3.8150780000000002</v>
      </c>
      <c r="BC42" s="236">
        <v>3.8696540000000001</v>
      </c>
      <c r="BD42" s="236">
        <v>3.9162430000000001</v>
      </c>
      <c r="BE42" s="236">
        <v>3.6973929999999999</v>
      </c>
      <c r="BF42" s="236">
        <v>3.9695469999999999</v>
      </c>
      <c r="BG42" s="236">
        <v>3.8893049999999998</v>
      </c>
      <c r="BH42" s="236">
        <v>4.0414950000000003</v>
      </c>
      <c r="BI42" s="236">
        <v>3.9806699999999999</v>
      </c>
      <c r="BJ42" s="236">
        <v>3.8807529999999999</v>
      </c>
      <c r="BK42" s="236">
        <v>4.09091</v>
      </c>
      <c r="BL42" s="236">
        <v>4.0962360000000002</v>
      </c>
      <c r="BM42" s="236">
        <v>4.0023840000000002</v>
      </c>
      <c r="BN42" s="236">
        <v>3.985312</v>
      </c>
      <c r="BO42" s="236">
        <v>3.992105</v>
      </c>
      <c r="BP42" s="236">
        <v>3.8790789999999999</v>
      </c>
      <c r="BQ42" s="236">
        <v>3.7334640000000001</v>
      </c>
      <c r="BR42" s="236">
        <v>3.9134820000000001</v>
      </c>
      <c r="BS42" s="236">
        <v>3.9002849999999998</v>
      </c>
      <c r="BT42" s="236">
        <v>4.0565439999999997</v>
      </c>
      <c r="BU42" s="236">
        <v>3.9206819999999998</v>
      </c>
      <c r="BV42" s="236">
        <v>3.9594019999999999</v>
      </c>
    </row>
    <row r="43" spans="1:74" ht="11.15" customHeight="1" x14ac:dyDescent="0.25">
      <c r="A43" s="48" t="s">
        <v>493</v>
      </c>
      <c r="B43" s="478" t="s">
        <v>384</v>
      </c>
      <c r="C43" s="170">
        <v>0.31903799999999999</v>
      </c>
      <c r="D43" s="170">
        <v>0.27938000000000002</v>
      </c>
      <c r="E43" s="170">
        <v>0.22120100000000001</v>
      </c>
      <c r="F43" s="170">
        <v>0.17707100000000001</v>
      </c>
      <c r="G43" s="170">
        <v>0.19204499999999999</v>
      </c>
      <c r="H43" s="170">
        <v>0.32213199999999997</v>
      </c>
      <c r="I43" s="170">
        <v>0.34194600000000003</v>
      </c>
      <c r="J43" s="170">
        <v>0.32911000000000001</v>
      </c>
      <c r="K43" s="170">
        <v>0.30465399999999998</v>
      </c>
      <c r="L43" s="170">
        <v>0.318859</v>
      </c>
      <c r="M43" s="170">
        <v>0.20845</v>
      </c>
      <c r="N43" s="170">
        <v>0.28409899999999999</v>
      </c>
      <c r="O43" s="170">
        <v>0.23836599999999999</v>
      </c>
      <c r="P43" s="170">
        <v>0.188162</v>
      </c>
      <c r="Q43" s="170">
        <v>9.1184000000000001E-2</v>
      </c>
      <c r="R43" s="170">
        <v>7.4344999999999994E-2</v>
      </c>
      <c r="S43" s="170">
        <v>6.1272E-2</v>
      </c>
      <c r="T43" s="170">
        <v>0.20866699999999999</v>
      </c>
      <c r="U43" s="170">
        <v>0.34600999999999998</v>
      </c>
      <c r="V43" s="170">
        <v>0.30596699999999999</v>
      </c>
      <c r="W43" s="170">
        <v>0.322328</v>
      </c>
      <c r="X43" s="170">
        <v>0.25484600000000002</v>
      </c>
      <c r="Y43" s="170">
        <v>0.20774799999999999</v>
      </c>
      <c r="Z43" s="170">
        <v>0.194439</v>
      </c>
      <c r="AA43" s="170">
        <v>0.24721699999999999</v>
      </c>
      <c r="AB43" s="170">
        <v>0.25467400000000001</v>
      </c>
      <c r="AC43" s="170">
        <v>0.28020800000000001</v>
      </c>
      <c r="AD43" s="170">
        <v>0.138266</v>
      </c>
      <c r="AE43" s="170">
        <v>0.26317600000000002</v>
      </c>
      <c r="AF43" s="170">
        <v>0.34643299999999999</v>
      </c>
      <c r="AG43" s="170">
        <v>0.35082400000000002</v>
      </c>
      <c r="AH43" s="170">
        <v>0.34384300000000001</v>
      </c>
      <c r="AI43" s="170">
        <v>0.341256</v>
      </c>
      <c r="AJ43" s="170">
        <v>0.35684300000000002</v>
      </c>
      <c r="AK43" s="170">
        <v>0.409916</v>
      </c>
      <c r="AL43" s="170">
        <v>0.43209399999999998</v>
      </c>
      <c r="AM43" s="170">
        <v>0.334036</v>
      </c>
      <c r="AN43" s="170">
        <v>0.36300399999999999</v>
      </c>
      <c r="AO43" s="170">
        <v>0.43584200000000001</v>
      </c>
      <c r="AP43" s="170">
        <v>0.304232</v>
      </c>
      <c r="AQ43" s="170">
        <v>0.34324300000000002</v>
      </c>
      <c r="AR43" s="170">
        <v>0.28739599999999998</v>
      </c>
      <c r="AS43" s="170">
        <v>0.32721</v>
      </c>
      <c r="AT43" s="170">
        <v>0.37002699999999999</v>
      </c>
      <c r="AU43" s="170">
        <v>0.46377000000000002</v>
      </c>
      <c r="AV43" s="170">
        <v>0.28171299999999999</v>
      </c>
      <c r="AW43" s="170">
        <v>0.35006300000000001</v>
      </c>
      <c r="AX43" s="170">
        <v>0.26064300000000001</v>
      </c>
      <c r="AY43" s="170">
        <v>0.27857399999999999</v>
      </c>
      <c r="AZ43" s="170">
        <v>0.34957142857000001</v>
      </c>
      <c r="BA43" s="170">
        <v>0.18477689354999999</v>
      </c>
      <c r="BB43" s="236">
        <v>0.33923360000000002</v>
      </c>
      <c r="BC43" s="236">
        <v>0.32237739999999998</v>
      </c>
      <c r="BD43" s="236">
        <v>0.32868190000000003</v>
      </c>
      <c r="BE43" s="236">
        <v>0.35288180000000002</v>
      </c>
      <c r="BF43" s="236">
        <v>0.34662520000000002</v>
      </c>
      <c r="BG43" s="236">
        <v>0.33878819999999998</v>
      </c>
      <c r="BH43" s="236">
        <v>0.36848069999999999</v>
      </c>
      <c r="BI43" s="236">
        <v>0.36627759999999998</v>
      </c>
      <c r="BJ43" s="236">
        <v>0.35144160000000002</v>
      </c>
      <c r="BK43" s="236">
        <v>0.30270390000000003</v>
      </c>
      <c r="BL43" s="236">
        <v>0.30277189999999998</v>
      </c>
      <c r="BM43" s="236">
        <v>0.27468019999999999</v>
      </c>
      <c r="BN43" s="236">
        <v>0.3238645</v>
      </c>
      <c r="BO43" s="236">
        <v>0.33444000000000002</v>
      </c>
      <c r="BP43" s="236">
        <v>0.34700839999999999</v>
      </c>
      <c r="BQ43" s="236">
        <v>0.37282789999999999</v>
      </c>
      <c r="BR43" s="236">
        <v>0.36614550000000001</v>
      </c>
      <c r="BS43" s="236">
        <v>0.35933799999999999</v>
      </c>
      <c r="BT43" s="236">
        <v>0.38383030000000001</v>
      </c>
      <c r="BU43" s="236">
        <v>0.37780370000000002</v>
      </c>
      <c r="BV43" s="236">
        <v>0.36246479999999998</v>
      </c>
    </row>
    <row r="44" spans="1:74" ht="11.15" customHeight="1" x14ac:dyDescent="0.25">
      <c r="A44" s="48" t="s">
        <v>722</v>
      </c>
      <c r="B44" s="478" t="s">
        <v>945</v>
      </c>
      <c r="C44" s="170">
        <v>1.7616289999999999</v>
      </c>
      <c r="D44" s="170">
        <v>1.5595730000000001</v>
      </c>
      <c r="E44" s="170">
        <v>1.706361</v>
      </c>
      <c r="F44" s="170">
        <v>1.8423909999999999</v>
      </c>
      <c r="G44" s="170">
        <v>1.9298599999999999</v>
      </c>
      <c r="H44" s="170">
        <v>2.0836890000000001</v>
      </c>
      <c r="I44" s="170">
        <v>2.2342330000000001</v>
      </c>
      <c r="J44" s="170">
        <v>2.1664940000000001</v>
      </c>
      <c r="K44" s="170">
        <v>1.983959</v>
      </c>
      <c r="L44" s="170">
        <v>1.8322270000000001</v>
      </c>
      <c r="M44" s="170">
        <v>1.903006</v>
      </c>
      <c r="N44" s="170">
        <v>1.8740859999999999</v>
      </c>
      <c r="O44" s="170">
        <v>1.7582850000000001</v>
      </c>
      <c r="P44" s="170">
        <v>1.6637839999999999</v>
      </c>
      <c r="Q44" s="170">
        <v>1.6377949999999999</v>
      </c>
      <c r="R44" s="170">
        <v>1.570816</v>
      </c>
      <c r="S44" s="170">
        <v>1.640036</v>
      </c>
      <c r="T44" s="170">
        <v>1.8455299999999999</v>
      </c>
      <c r="U44" s="170">
        <v>1.9170579999999999</v>
      </c>
      <c r="V44" s="170">
        <v>1.9920629999999999</v>
      </c>
      <c r="W44" s="170">
        <v>1.8448040000000001</v>
      </c>
      <c r="X44" s="170">
        <v>1.733768</v>
      </c>
      <c r="Y44" s="170">
        <v>1.744516</v>
      </c>
      <c r="Z44" s="170">
        <v>1.640064</v>
      </c>
      <c r="AA44" s="170">
        <v>1.635591</v>
      </c>
      <c r="AB44" s="170">
        <v>1.3658110000000001</v>
      </c>
      <c r="AC44" s="170">
        <v>1.5959179999999999</v>
      </c>
      <c r="AD44" s="170">
        <v>1.754845</v>
      </c>
      <c r="AE44" s="170">
        <v>2.0039020000000001</v>
      </c>
      <c r="AF44" s="170">
        <v>2.092457</v>
      </c>
      <c r="AG44" s="170">
        <v>1.9539310000000001</v>
      </c>
      <c r="AH44" s="170">
        <v>2.064746</v>
      </c>
      <c r="AI44" s="170">
        <v>1.9205220000000001</v>
      </c>
      <c r="AJ44" s="170">
        <v>1.8423210000000001</v>
      </c>
      <c r="AK44" s="170">
        <v>1.8090520000000001</v>
      </c>
      <c r="AL44" s="170">
        <v>1.788286</v>
      </c>
      <c r="AM44" s="170">
        <v>1.6500980000000001</v>
      </c>
      <c r="AN44" s="170">
        <v>1.568921</v>
      </c>
      <c r="AO44" s="170">
        <v>1.7118439999999999</v>
      </c>
      <c r="AP44" s="170">
        <v>1.772864</v>
      </c>
      <c r="AQ44" s="170">
        <v>1.7563150000000001</v>
      </c>
      <c r="AR44" s="170">
        <v>1.9365300000000001</v>
      </c>
      <c r="AS44" s="170">
        <v>2.0247130000000002</v>
      </c>
      <c r="AT44" s="170">
        <v>2.0225070000000001</v>
      </c>
      <c r="AU44" s="170">
        <v>1.910722</v>
      </c>
      <c r="AV44" s="170">
        <v>1.772124</v>
      </c>
      <c r="AW44" s="170">
        <v>1.8006249999999999</v>
      </c>
      <c r="AX44" s="170">
        <v>1.5746849999999999</v>
      </c>
      <c r="AY44" s="170">
        <v>1.488478</v>
      </c>
      <c r="AZ44" s="170">
        <v>1.4600310999999999</v>
      </c>
      <c r="BA44" s="170">
        <v>1.6403249</v>
      </c>
      <c r="BB44" s="236">
        <v>1.738513</v>
      </c>
      <c r="BC44" s="236">
        <v>1.851618</v>
      </c>
      <c r="BD44" s="236">
        <v>1.9733320000000001</v>
      </c>
      <c r="BE44" s="236">
        <v>2.0073259999999999</v>
      </c>
      <c r="BF44" s="236">
        <v>2.0670280000000001</v>
      </c>
      <c r="BG44" s="236">
        <v>1.8986909999999999</v>
      </c>
      <c r="BH44" s="236">
        <v>1.764554</v>
      </c>
      <c r="BI44" s="236">
        <v>1.737962</v>
      </c>
      <c r="BJ44" s="236">
        <v>1.666344</v>
      </c>
      <c r="BK44" s="236">
        <v>1.6559489999999999</v>
      </c>
      <c r="BL44" s="236">
        <v>1.542357</v>
      </c>
      <c r="BM44" s="236">
        <v>1.675462</v>
      </c>
      <c r="BN44" s="236">
        <v>1.7380409999999999</v>
      </c>
      <c r="BO44" s="236">
        <v>1.8482339999999999</v>
      </c>
      <c r="BP44" s="236">
        <v>1.962318</v>
      </c>
      <c r="BQ44" s="236">
        <v>2.0036679999999998</v>
      </c>
      <c r="BR44" s="236">
        <v>2.0662050000000001</v>
      </c>
      <c r="BS44" s="236">
        <v>1.8921669999999999</v>
      </c>
      <c r="BT44" s="236">
        <v>1.7597480000000001</v>
      </c>
      <c r="BU44" s="236">
        <v>1.7325120000000001</v>
      </c>
      <c r="BV44" s="236">
        <v>1.668142</v>
      </c>
    </row>
    <row r="45" spans="1:74" ht="11.15" customHeight="1" x14ac:dyDescent="0.25">
      <c r="A45" s="48" t="s">
        <v>494</v>
      </c>
      <c r="B45" s="478" t="s">
        <v>179</v>
      </c>
      <c r="C45" s="170">
        <v>20.614982999999999</v>
      </c>
      <c r="D45" s="170">
        <v>20.283868999999999</v>
      </c>
      <c r="E45" s="170">
        <v>20.176247</v>
      </c>
      <c r="F45" s="170">
        <v>20.332601</v>
      </c>
      <c r="G45" s="170">
        <v>20.387087999999999</v>
      </c>
      <c r="H45" s="170">
        <v>20.653979</v>
      </c>
      <c r="I45" s="170">
        <v>20.734573999999999</v>
      </c>
      <c r="J45" s="170">
        <v>21.157913000000001</v>
      </c>
      <c r="K45" s="170">
        <v>20.248483</v>
      </c>
      <c r="L45" s="170">
        <v>20.713985999999998</v>
      </c>
      <c r="M45" s="170">
        <v>20.736152000000001</v>
      </c>
      <c r="N45" s="170">
        <v>20.442869000000002</v>
      </c>
      <c r="O45" s="170">
        <v>19.933385999999999</v>
      </c>
      <c r="P45" s="170">
        <v>20.132245999999999</v>
      </c>
      <c r="Q45" s="170">
        <v>18.462838000000001</v>
      </c>
      <c r="R45" s="170">
        <v>14.548503</v>
      </c>
      <c r="S45" s="170">
        <v>16.078182999999999</v>
      </c>
      <c r="T45" s="170">
        <v>17.578056</v>
      </c>
      <c r="U45" s="170">
        <v>18.381069</v>
      </c>
      <c r="V45" s="170">
        <v>18.557874000000002</v>
      </c>
      <c r="W45" s="170">
        <v>18.414828</v>
      </c>
      <c r="X45" s="170">
        <v>18.613648000000001</v>
      </c>
      <c r="Y45" s="170">
        <v>18.742515999999998</v>
      </c>
      <c r="Z45" s="170">
        <v>18.801689</v>
      </c>
      <c r="AA45" s="170">
        <v>18.814347999999999</v>
      </c>
      <c r="AB45" s="170">
        <v>17.699107999999999</v>
      </c>
      <c r="AC45" s="170">
        <v>19.132116</v>
      </c>
      <c r="AD45" s="170">
        <v>19.743698999999999</v>
      </c>
      <c r="AE45" s="170">
        <v>20.049742999999999</v>
      </c>
      <c r="AF45" s="170">
        <v>20.585872999999999</v>
      </c>
      <c r="AG45" s="170">
        <v>20.171831000000001</v>
      </c>
      <c r="AH45" s="170">
        <v>20.572572999999998</v>
      </c>
      <c r="AI45" s="170">
        <v>20.138569</v>
      </c>
      <c r="AJ45" s="170">
        <v>20.37715</v>
      </c>
      <c r="AK45" s="170">
        <v>20.572648000000001</v>
      </c>
      <c r="AL45" s="170">
        <v>20.656690000000001</v>
      </c>
      <c r="AM45" s="170">
        <v>19.731010000000001</v>
      </c>
      <c r="AN45" s="170">
        <v>20.435638000000001</v>
      </c>
      <c r="AO45" s="170">
        <v>20.511873999999999</v>
      </c>
      <c r="AP45" s="170">
        <v>19.957374999999999</v>
      </c>
      <c r="AQ45" s="170">
        <v>20.076819</v>
      </c>
      <c r="AR45" s="170">
        <v>20.771961000000001</v>
      </c>
      <c r="AS45" s="170">
        <v>20.345033999999998</v>
      </c>
      <c r="AT45" s="170">
        <v>20.601035</v>
      </c>
      <c r="AU45" s="170">
        <v>20.469951999999999</v>
      </c>
      <c r="AV45" s="170">
        <v>20.414709999999999</v>
      </c>
      <c r="AW45" s="170">
        <v>20.593067999999999</v>
      </c>
      <c r="AX45" s="170">
        <v>19.49118</v>
      </c>
      <c r="AY45" s="170">
        <v>19.538974</v>
      </c>
      <c r="AZ45" s="170">
        <v>19.748820868999999</v>
      </c>
      <c r="BA45" s="170">
        <v>20.320590089</v>
      </c>
      <c r="BB45" s="236">
        <v>20.20025</v>
      </c>
      <c r="BC45" s="236">
        <v>20.49221</v>
      </c>
      <c r="BD45" s="236">
        <v>20.823650000000001</v>
      </c>
      <c r="BE45" s="236">
        <v>20.647020000000001</v>
      </c>
      <c r="BF45" s="236">
        <v>20.758299999999998</v>
      </c>
      <c r="BG45" s="236">
        <v>20.321079999999998</v>
      </c>
      <c r="BH45" s="236">
        <v>20.451319999999999</v>
      </c>
      <c r="BI45" s="236">
        <v>20.518979999999999</v>
      </c>
      <c r="BJ45" s="236">
        <v>20.46613</v>
      </c>
      <c r="BK45" s="236">
        <v>20.33417</v>
      </c>
      <c r="BL45" s="236">
        <v>20.45411</v>
      </c>
      <c r="BM45" s="236">
        <v>20.561050000000002</v>
      </c>
      <c r="BN45" s="236">
        <v>20.551680000000001</v>
      </c>
      <c r="BO45" s="236">
        <v>20.729869999999998</v>
      </c>
      <c r="BP45" s="236">
        <v>20.887779999999999</v>
      </c>
      <c r="BQ45" s="236">
        <v>20.9481</v>
      </c>
      <c r="BR45" s="236">
        <v>21.055250000000001</v>
      </c>
      <c r="BS45" s="236">
        <v>20.64385</v>
      </c>
      <c r="BT45" s="236">
        <v>20.702279999999998</v>
      </c>
      <c r="BU45" s="236">
        <v>20.695049999999998</v>
      </c>
      <c r="BV45" s="236">
        <v>20.73122</v>
      </c>
    </row>
    <row r="46" spans="1:74" ht="11.15" customHeight="1" x14ac:dyDescent="0.25">
      <c r="A46" s="48"/>
      <c r="B46" s="32"/>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595"/>
      <c r="AN46" s="49"/>
      <c r="AO46" s="49"/>
      <c r="AP46" s="49"/>
      <c r="AQ46" s="49"/>
      <c r="AR46" s="49"/>
      <c r="AS46" s="49"/>
      <c r="AT46" s="49"/>
      <c r="AU46" s="49"/>
      <c r="AV46" s="49"/>
      <c r="AW46" s="49"/>
      <c r="AX46" s="558"/>
      <c r="AY46" s="558"/>
      <c r="AZ46" s="558"/>
      <c r="BA46" s="558"/>
      <c r="BB46" s="590"/>
      <c r="BC46" s="590"/>
      <c r="BD46" s="590"/>
      <c r="BE46" s="590"/>
      <c r="BF46" s="590"/>
      <c r="BG46" s="590"/>
      <c r="BH46" s="590"/>
      <c r="BI46" s="590"/>
      <c r="BJ46" s="558"/>
      <c r="BK46" s="558"/>
      <c r="BL46" s="239"/>
      <c r="BM46" s="239"/>
      <c r="BN46" s="239"/>
      <c r="BO46" s="239"/>
      <c r="BP46" s="239"/>
      <c r="BQ46" s="239"/>
      <c r="BR46" s="239"/>
      <c r="BS46" s="239"/>
      <c r="BT46" s="239"/>
      <c r="BU46" s="239"/>
      <c r="BV46" s="239"/>
    </row>
    <row r="47" spans="1:74" ht="11.15" customHeight="1" x14ac:dyDescent="0.25">
      <c r="A47" s="48" t="s">
        <v>723</v>
      </c>
      <c r="B47" s="139" t="s">
        <v>953</v>
      </c>
      <c r="C47" s="170">
        <v>1.785792</v>
      </c>
      <c r="D47" s="170">
        <v>0.452177</v>
      </c>
      <c r="E47" s="170">
        <v>0.95933100000000004</v>
      </c>
      <c r="F47" s="170">
        <v>1.1425749999999999</v>
      </c>
      <c r="G47" s="170">
        <v>1.6549480000000001</v>
      </c>
      <c r="H47" s="170">
        <v>0.72049300000000005</v>
      </c>
      <c r="I47" s="170">
        <v>1.5167109999999999</v>
      </c>
      <c r="J47" s="170">
        <v>0.94897299999999996</v>
      </c>
      <c r="K47" s="170">
        <v>3.9948999999999998E-2</v>
      </c>
      <c r="L47" s="170">
        <v>-0.44015900000000002</v>
      </c>
      <c r="M47" s="170">
        <v>-0.63806200000000002</v>
      </c>
      <c r="N47" s="170">
        <v>-0.17128499999999999</v>
      </c>
      <c r="O47" s="170">
        <v>-0.64861599999999997</v>
      </c>
      <c r="P47" s="170">
        <v>-1.107782</v>
      </c>
      <c r="Q47" s="170">
        <v>-1.1616299999999999</v>
      </c>
      <c r="R47" s="170">
        <v>-1.112441</v>
      </c>
      <c r="S47" s="170">
        <v>0.65037</v>
      </c>
      <c r="T47" s="170">
        <v>0.75958400000000004</v>
      </c>
      <c r="U47" s="170">
        <v>-0.63907700000000001</v>
      </c>
      <c r="V47" s="170">
        <v>-1.1004799999999999</v>
      </c>
      <c r="W47" s="170">
        <v>-0.75623799999999997</v>
      </c>
      <c r="X47" s="170">
        <v>-1.013218</v>
      </c>
      <c r="Y47" s="170">
        <v>-0.29715799999999998</v>
      </c>
      <c r="Z47" s="170">
        <v>-1.1856709999999999</v>
      </c>
      <c r="AA47" s="170">
        <v>-0.50065700000000002</v>
      </c>
      <c r="AB47" s="170">
        <v>0.35670400000000002</v>
      </c>
      <c r="AC47" s="170">
        <v>0.43112299999999998</v>
      </c>
      <c r="AD47" s="170">
        <v>-0.44062099999999998</v>
      </c>
      <c r="AE47" s="170">
        <v>9.8158999999999996E-2</v>
      </c>
      <c r="AF47" s="170">
        <v>-5.6323999999999999E-2</v>
      </c>
      <c r="AG47" s="170">
        <v>0.367807</v>
      </c>
      <c r="AH47" s="170">
        <v>-0.15270700000000001</v>
      </c>
      <c r="AI47" s="170">
        <v>1.1621520000000001</v>
      </c>
      <c r="AJ47" s="170">
        <v>-9.0038000000000007E-2</v>
      </c>
      <c r="AK47" s="170">
        <v>-0.71033999999999997</v>
      </c>
      <c r="AL47" s="170">
        <v>-1.160752</v>
      </c>
      <c r="AM47" s="170">
        <v>-0.60469799999999996</v>
      </c>
      <c r="AN47" s="170">
        <v>-0.55068899999999998</v>
      </c>
      <c r="AO47" s="170">
        <v>-1.052729</v>
      </c>
      <c r="AP47" s="170">
        <v>-1.2875220000000001</v>
      </c>
      <c r="AQ47" s="170">
        <v>-0.98093699999999995</v>
      </c>
      <c r="AR47" s="170">
        <v>-1.265844</v>
      </c>
      <c r="AS47" s="170">
        <v>-0.90013900000000002</v>
      </c>
      <c r="AT47" s="170">
        <v>-1.472256</v>
      </c>
      <c r="AU47" s="170">
        <v>-1.5956840000000001</v>
      </c>
      <c r="AV47" s="170">
        <v>-1.6294109999999999</v>
      </c>
      <c r="AW47" s="170">
        <v>-1.5757620000000001</v>
      </c>
      <c r="AX47" s="170">
        <v>-2.1522549999999998</v>
      </c>
      <c r="AY47" s="170">
        <v>-0.96440499999999996</v>
      </c>
      <c r="AZ47" s="170">
        <v>-2.2388933979000001</v>
      </c>
      <c r="BA47" s="170">
        <v>-3.2065221231000001</v>
      </c>
      <c r="BB47" s="236">
        <v>-0.82571360000000005</v>
      </c>
      <c r="BC47" s="236">
        <v>-0.81825910000000002</v>
      </c>
      <c r="BD47" s="236">
        <v>-0.92354270000000005</v>
      </c>
      <c r="BE47" s="236">
        <v>-0.6906987</v>
      </c>
      <c r="BF47" s="236">
        <v>-0.77390999999999999</v>
      </c>
      <c r="BG47" s="236">
        <v>-1.0142</v>
      </c>
      <c r="BH47" s="236">
        <v>-1.495803</v>
      </c>
      <c r="BI47" s="236">
        <v>-1.455084</v>
      </c>
      <c r="BJ47" s="236">
        <v>-1.9037500000000001</v>
      </c>
      <c r="BK47" s="236">
        <v>-1.041553</v>
      </c>
      <c r="BL47" s="236">
        <v>-1.913705</v>
      </c>
      <c r="BM47" s="236">
        <v>-1.324308</v>
      </c>
      <c r="BN47" s="236">
        <v>-1.087162</v>
      </c>
      <c r="BO47" s="236">
        <v>-0.85720640000000003</v>
      </c>
      <c r="BP47" s="236">
        <v>-1.203711</v>
      </c>
      <c r="BQ47" s="236">
        <v>-1.2813650000000001</v>
      </c>
      <c r="BR47" s="236">
        <v>-1.0938239999999999</v>
      </c>
      <c r="BS47" s="236">
        <v>-1.431146</v>
      </c>
      <c r="BT47" s="236">
        <v>-1.8497939999999999</v>
      </c>
      <c r="BU47" s="236">
        <v>-1.727304</v>
      </c>
      <c r="BV47" s="236">
        <v>-2.066783</v>
      </c>
    </row>
    <row r="48" spans="1:74" ht="11.15" customHeight="1" x14ac:dyDescent="0.25">
      <c r="A48" s="48"/>
      <c r="B48" s="53"/>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239"/>
      <c r="BC48" s="239"/>
      <c r="BD48" s="239"/>
      <c r="BE48" s="239"/>
      <c r="BF48" s="239"/>
      <c r="BG48" s="239"/>
      <c r="BH48" s="239"/>
      <c r="BI48" s="239"/>
      <c r="BJ48" s="239"/>
      <c r="BK48" s="239"/>
      <c r="BL48" s="239"/>
      <c r="BM48" s="239"/>
      <c r="BN48" s="239"/>
      <c r="BO48" s="239"/>
      <c r="BP48" s="239"/>
      <c r="BQ48" s="239"/>
      <c r="BR48" s="239"/>
      <c r="BS48" s="239"/>
      <c r="BT48" s="239"/>
      <c r="BU48" s="239"/>
      <c r="BV48" s="239"/>
    </row>
    <row r="49" spans="1:74" ht="11.15" customHeight="1" x14ac:dyDescent="0.25">
      <c r="A49" s="44"/>
      <c r="B49" s="46" t="s">
        <v>725</v>
      </c>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295"/>
      <c r="BC49" s="295"/>
      <c r="BD49" s="295"/>
      <c r="BE49" s="295"/>
      <c r="BF49" s="295"/>
      <c r="BG49" s="295"/>
      <c r="BH49" s="295"/>
      <c r="BI49" s="295"/>
      <c r="BJ49" s="295"/>
      <c r="BK49" s="50"/>
      <c r="BL49" s="50"/>
      <c r="BM49" s="50"/>
      <c r="BN49" s="50"/>
      <c r="BO49" s="50"/>
      <c r="BP49" s="50"/>
      <c r="BQ49" s="50"/>
      <c r="BR49" s="50"/>
      <c r="BS49" s="50"/>
      <c r="BT49" s="50"/>
      <c r="BU49" s="50"/>
      <c r="BV49" s="295"/>
    </row>
    <row r="50" spans="1:74" ht="11.15" customHeight="1" x14ac:dyDescent="0.25">
      <c r="A50" s="44"/>
      <c r="B50" s="52" t="s">
        <v>107</v>
      </c>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295"/>
      <c r="BC50" s="295"/>
      <c r="BD50" s="295"/>
      <c r="BE50" s="295"/>
      <c r="BF50" s="295"/>
      <c r="BG50" s="295"/>
      <c r="BH50" s="295"/>
      <c r="BI50" s="295"/>
      <c r="BJ50" s="295"/>
      <c r="BK50" s="295"/>
      <c r="BL50" s="295"/>
      <c r="BM50" s="295"/>
      <c r="BN50" s="295"/>
      <c r="BO50" s="295"/>
      <c r="BP50" s="295"/>
      <c r="BQ50" s="295"/>
      <c r="BR50" s="295"/>
      <c r="BS50" s="295"/>
      <c r="BT50" s="295"/>
      <c r="BU50" s="295"/>
      <c r="BV50" s="295"/>
    </row>
    <row r="51" spans="1:74" ht="11.15" customHeight="1" x14ac:dyDescent="0.25">
      <c r="A51" s="48" t="s">
        <v>495</v>
      </c>
      <c r="B51" s="478" t="s">
        <v>1278</v>
      </c>
      <c r="C51" s="54">
        <v>448.97199999999998</v>
      </c>
      <c r="D51" s="54">
        <v>451.66</v>
      </c>
      <c r="E51" s="54">
        <v>458.89</v>
      </c>
      <c r="F51" s="54">
        <v>469.80200000000002</v>
      </c>
      <c r="G51" s="54">
        <v>481.125</v>
      </c>
      <c r="H51" s="54">
        <v>463.44600000000003</v>
      </c>
      <c r="I51" s="54">
        <v>441.58800000000002</v>
      </c>
      <c r="J51" s="54">
        <v>430.11799999999999</v>
      </c>
      <c r="K51" s="54">
        <v>425.61399999999998</v>
      </c>
      <c r="L51" s="54">
        <v>443.36700000000002</v>
      </c>
      <c r="M51" s="54">
        <v>445.887</v>
      </c>
      <c r="N51" s="54">
        <v>432.77199999999999</v>
      </c>
      <c r="O51" s="54">
        <v>440.25299999999999</v>
      </c>
      <c r="P51" s="54">
        <v>452.56299999999999</v>
      </c>
      <c r="Q51" s="54">
        <v>483.34100000000001</v>
      </c>
      <c r="R51" s="54">
        <v>529.03499999999997</v>
      </c>
      <c r="S51" s="54">
        <v>521.59299999999996</v>
      </c>
      <c r="T51" s="54">
        <v>532.65700000000004</v>
      </c>
      <c r="U51" s="54">
        <v>520.12400000000002</v>
      </c>
      <c r="V51" s="54">
        <v>504.399</v>
      </c>
      <c r="W51" s="54">
        <v>497.72399999999999</v>
      </c>
      <c r="X51" s="54">
        <v>493.92200000000003</v>
      </c>
      <c r="Y51" s="54">
        <v>500.75200000000001</v>
      </c>
      <c r="Z51" s="54">
        <v>485.471</v>
      </c>
      <c r="AA51" s="54">
        <v>476.26900000000001</v>
      </c>
      <c r="AB51" s="54">
        <v>493.87599999999998</v>
      </c>
      <c r="AC51" s="54">
        <v>502.464</v>
      </c>
      <c r="AD51" s="54">
        <v>489.15800000000002</v>
      </c>
      <c r="AE51" s="54">
        <v>476.98</v>
      </c>
      <c r="AF51" s="54">
        <v>448.108</v>
      </c>
      <c r="AG51" s="54">
        <v>438.745</v>
      </c>
      <c r="AH51" s="54">
        <v>421.52499999999998</v>
      </c>
      <c r="AI51" s="54">
        <v>420.34300000000002</v>
      </c>
      <c r="AJ51" s="54">
        <v>436.58</v>
      </c>
      <c r="AK51" s="54">
        <v>433.387</v>
      </c>
      <c r="AL51" s="54">
        <v>421.18400000000003</v>
      </c>
      <c r="AM51" s="54">
        <v>414.27300000000002</v>
      </c>
      <c r="AN51" s="54">
        <v>409.12900000000002</v>
      </c>
      <c r="AO51" s="54">
        <v>414.39</v>
      </c>
      <c r="AP51" s="54">
        <v>419.11599999999999</v>
      </c>
      <c r="AQ51" s="54">
        <v>414.27</v>
      </c>
      <c r="AR51" s="54">
        <v>417.50200000000001</v>
      </c>
      <c r="AS51" s="54">
        <v>424.214</v>
      </c>
      <c r="AT51" s="54">
        <v>419.74200000000002</v>
      </c>
      <c r="AU51" s="54">
        <v>428.81</v>
      </c>
      <c r="AV51" s="54">
        <v>439.43799999999999</v>
      </c>
      <c r="AW51" s="54">
        <v>416.34899999999999</v>
      </c>
      <c r="AX51" s="54">
        <v>429.56099999999998</v>
      </c>
      <c r="AY51" s="54">
        <v>459.80700000000002</v>
      </c>
      <c r="AZ51" s="54">
        <v>470.51299999999998</v>
      </c>
      <c r="BA51" s="54">
        <v>470.32021716999998</v>
      </c>
      <c r="BB51" s="238">
        <v>475.05259999999998</v>
      </c>
      <c r="BC51" s="238">
        <v>473.16449999999998</v>
      </c>
      <c r="BD51" s="238">
        <v>457.27789999999999</v>
      </c>
      <c r="BE51" s="238">
        <v>450.34570000000002</v>
      </c>
      <c r="BF51" s="238">
        <v>442.83179999999999</v>
      </c>
      <c r="BG51" s="238">
        <v>442.06849999999997</v>
      </c>
      <c r="BH51" s="238">
        <v>456.3032</v>
      </c>
      <c r="BI51" s="238">
        <v>460.39839999999998</v>
      </c>
      <c r="BJ51" s="238">
        <v>453.45339999999999</v>
      </c>
      <c r="BK51" s="238">
        <v>461.6352</v>
      </c>
      <c r="BL51" s="238">
        <v>468.7627</v>
      </c>
      <c r="BM51" s="238">
        <v>478.64749999999998</v>
      </c>
      <c r="BN51" s="238">
        <v>486.33260000000001</v>
      </c>
      <c r="BO51" s="238">
        <v>485.69560000000001</v>
      </c>
      <c r="BP51" s="238">
        <v>472.32749999999999</v>
      </c>
      <c r="BQ51" s="238">
        <v>464.61340000000001</v>
      </c>
      <c r="BR51" s="238">
        <v>457.36</v>
      </c>
      <c r="BS51" s="238">
        <v>458.22699999999998</v>
      </c>
      <c r="BT51" s="238">
        <v>472.9599</v>
      </c>
      <c r="BU51" s="238">
        <v>477.57220000000001</v>
      </c>
      <c r="BV51" s="238">
        <v>469.50959999999998</v>
      </c>
    </row>
    <row r="52" spans="1:74" ht="11.15" customHeight="1" x14ac:dyDescent="0.25">
      <c r="A52" s="474" t="s">
        <v>943</v>
      </c>
      <c r="B52" s="52" t="s">
        <v>944</v>
      </c>
      <c r="C52" s="54">
        <v>160.52000000000001</v>
      </c>
      <c r="D52" s="54">
        <v>151.238</v>
      </c>
      <c r="E52" s="54">
        <v>160.33500000000001</v>
      </c>
      <c r="F52" s="54">
        <v>174.971</v>
      </c>
      <c r="G52" s="54">
        <v>201.74</v>
      </c>
      <c r="H52" s="54">
        <v>224.48</v>
      </c>
      <c r="I52" s="54">
        <v>238.363</v>
      </c>
      <c r="J52" s="54">
        <v>255.80699999999999</v>
      </c>
      <c r="K52" s="54">
        <v>262.76799999999997</v>
      </c>
      <c r="L52" s="54">
        <v>252.50200000000001</v>
      </c>
      <c r="M52" s="54">
        <v>231.88800000000001</v>
      </c>
      <c r="N52" s="54">
        <v>211.696</v>
      </c>
      <c r="O52" s="54">
        <v>196.77</v>
      </c>
      <c r="P52" s="54">
        <v>180.12</v>
      </c>
      <c r="Q52" s="54">
        <v>182.89099999999999</v>
      </c>
      <c r="R52" s="54">
        <v>199.52</v>
      </c>
      <c r="S52" s="54">
        <v>213.76400000000001</v>
      </c>
      <c r="T52" s="54">
        <v>235.68700000000001</v>
      </c>
      <c r="U52" s="54">
        <v>257.267</v>
      </c>
      <c r="V52" s="54">
        <v>282.86700000000002</v>
      </c>
      <c r="W52" s="54">
        <v>298.70800000000003</v>
      </c>
      <c r="X52" s="54">
        <v>286.69053400000001</v>
      </c>
      <c r="Y52" s="54">
        <v>265.56374799999998</v>
      </c>
      <c r="Z52" s="54">
        <v>228.168397</v>
      </c>
      <c r="AA52" s="54">
        <v>197.22988000000001</v>
      </c>
      <c r="AB52" s="54">
        <v>178.06336899999999</v>
      </c>
      <c r="AC52" s="54">
        <v>176.882181</v>
      </c>
      <c r="AD52" s="54">
        <v>185.83204900000001</v>
      </c>
      <c r="AE52" s="54">
        <v>196.36487199999999</v>
      </c>
      <c r="AF52" s="54">
        <v>205.29779600000001</v>
      </c>
      <c r="AG52" s="54">
        <v>221.754276</v>
      </c>
      <c r="AH52" s="54">
        <v>229.26124799999999</v>
      </c>
      <c r="AI52" s="54">
        <v>235.50357700000001</v>
      </c>
      <c r="AJ52" s="54">
        <v>235.73503299999999</v>
      </c>
      <c r="AK52" s="54">
        <v>220.683379</v>
      </c>
      <c r="AL52" s="54">
        <v>193.052471</v>
      </c>
      <c r="AM52" s="54">
        <v>161.101224</v>
      </c>
      <c r="AN52" s="54">
        <v>140.31167400000001</v>
      </c>
      <c r="AO52" s="54">
        <v>142.02496600000001</v>
      </c>
      <c r="AP52" s="54">
        <v>154.28840299999999</v>
      </c>
      <c r="AQ52" s="54">
        <v>177.820041</v>
      </c>
      <c r="AR52" s="54">
        <v>186.67517599999999</v>
      </c>
      <c r="AS52" s="54">
        <v>208.44736900000001</v>
      </c>
      <c r="AT52" s="54">
        <v>230.65102300000001</v>
      </c>
      <c r="AU52" s="54">
        <v>243.55248900000001</v>
      </c>
      <c r="AV52" s="54">
        <v>242.90498400000001</v>
      </c>
      <c r="AW52" s="54">
        <v>236.06258</v>
      </c>
      <c r="AX52" s="54">
        <v>211.08472399999999</v>
      </c>
      <c r="AY52" s="54">
        <v>187.860716</v>
      </c>
      <c r="AZ52" s="54">
        <v>166.553</v>
      </c>
      <c r="BA52" s="54">
        <v>160.86413074000001</v>
      </c>
      <c r="BB52" s="238">
        <v>172.97290000000001</v>
      </c>
      <c r="BC52" s="238">
        <v>193.33629999999999</v>
      </c>
      <c r="BD52" s="238">
        <v>211.78469999999999</v>
      </c>
      <c r="BE52" s="238">
        <v>228.41630000000001</v>
      </c>
      <c r="BF52" s="238">
        <v>246.8809</v>
      </c>
      <c r="BG52" s="238">
        <v>251.2861</v>
      </c>
      <c r="BH52" s="238">
        <v>246.87039999999999</v>
      </c>
      <c r="BI52" s="238">
        <v>232.79949999999999</v>
      </c>
      <c r="BJ52" s="238">
        <v>208.3434</v>
      </c>
      <c r="BK52" s="238">
        <v>184.44560000000001</v>
      </c>
      <c r="BL52" s="238">
        <v>169.71719999999999</v>
      </c>
      <c r="BM52" s="238">
        <v>170.8939</v>
      </c>
      <c r="BN52" s="238">
        <v>183.17519999999999</v>
      </c>
      <c r="BO52" s="238">
        <v>203.9359</v>
      </c>
      <c r="BP52" s="238">
        <v>221.99270000000001</v>
      </c>
      <c r="BQ52" s="238">
        <v>235.65549999999999</v>
      </c>
      <c r="BR52" s="238">
        <v>253.59469999999999</v>
      </c>
      <c r="BS52" s="238">
        <v>258.41829999999999</v>
      </c>
      <c r="BT52" s="238">
        <v>253.75880000000001</v>
      </c>
      <c r="BU52" s="238">
        <v>239.4151</v>
      </c>
      <c r="BV52" s="238">
        <v>214.7671</v>
      </c>
    </row>
    <row r="53" spans="1:74" ht="11.15" customHeight="1" x14ac:dyDescent="0.25">
      <c r="A53" s="48" t="s">
        <v>726</v>
      </c>
      <c r="B53" s="137" t="s">
        <v>381</v>
      </c>
      <c r="C53" s="54">
        <v>88.994</v>
      </c>
      <c r="D53" s="54">
        <v>92.94</v>
      </c>
      <c r="E53" s="54">
        <v>92.186999999999998</v>
      </c>
      <c r="F53" s="54">
        <v>96.123000000000005</v>
      </c>
      <c r="G53" s="54">
        <v>98.195999999999998</v>
      </c>
      <c r="H53" s="54">
        <v>95.933999999999997</v>
      </c>
      <c r="I53" s="54">
        <v>96.275000000000006</v>
      </c>
      <c r="J53" s="54">
        <v>94.694000000000003</v>
      </c>
      <c r="K53" s="54">
        <v>92.266999999999996</v>
      </c>
      <c r="L53" s="54">
        <v>98.41</v>
      </c>
      <c r="M53" s="54">
        <v>94.757999999999996</v>
      </c>
      <c r="N53" s="54">
        <v>89.843999999999994</v>
      </c>
      <c r="O53" s="54">
        <v>94.064999999999998</v>
      </c>
      <c r="P53" s="54">
        <v>100.876</v>
      </c>
      <c r="Q53" s="54">
        <v>101.86</v>
      </c>
      <c r="R53" s="54">
        <v>94.777000000000001</v>
      </c>
      <c r="S53" s="54">
        <v>90.88</v>
      </c>
      <c r="T53" s="54">
        <v>92.462000000000003</v>
      </c>
      <c r="U53" s="54">
        <v>89.164000000000001</v>
      </c>
      <c r="V53" s="54">
        <v>82.396000000000001</v>
      </c>
      <c r="W53" s="54">
        <v>81.436999999999998</v>
      </c>
      <c r="X53" s="54">
        <v>80.308000000000007</v>
      </c>
      <c r="Y53" s="54">
        <v>80.207999999999998</v>
      </c>
      <c r="Z53" s="54">
        <v>77.614000000000004</v>
      </c>
      <c r="AA53" s="54">
        <v>84.307000000000002</v>
      </c>
      <c r="AB53" s="54">
        <v>88.64</v>
      </c>
      <c r="AC53" s="54">
        <v>92.546999999999997</v>
      </c>
      <c r="AD53" s="54">
        <v>91.009</v>
      </c>
      <c r="AE53" s="54">
        <v>90.15</v>
      </c>
      <c r="AF53" s="54">
        <v>92.25</v>
      </c>
      <c r="AG53" s="54">
        <v>90.656999999999996</v>
      </c>
      <c r="AH53" s="54">
        <v>85.084999999999994</v>
      </c>
      <c r="AI53" s="54">
        <v>89.522999999999996</v>
      </c>
      <c r="AJ53" s="54">
        <v>90.191000000000003</v>
      </c>
      <c r="AK53" s="54">
        <v>87.673000000000002</v>
      </c>
      <c r="AL53" s="54">
        <v>79.7</v>
      </c>
      <c r="AM53" s="54">
        <v>82.948999999999998</v>
      </c>
      <c r="AN53" s="54">
        <v>85.379000000000005</v>
      </c>
      <c r="AO53" s="54">
        <v>87.912999999999997</v>
      </c>
      <c r="AP53" s="54">
        <v>86.59</v>
      </c>
      <c r="AQ53" s="54">
        <v>89.781999999999996</v>
      </c>
      <c r="AR53" s="54">
        <v>88.781000000000006</v>
      </c>
      <c r="AS53" s="54">
        <v>87.715999999999994</v>
      </c>
      <c r="AT53" s="54">
        <v>86.432000000000002</v>
      </c>
      <c r="AU53" s="54">
        <v>82.319000000000003</v>
      </c>
      <c r="AV53" s="54">
        <v>85.177000000000007</v>
      </c>
      <c r="AW53" s="54">
        <v>84.185000000000002</v>
      </c>
      <c r="AX53" s="54">
        <v>86.144999999999996</v>
      </c>
      <c r="AY53" s="54">
        <v>85.093000000000004</v>
      </c>
      <c r="AZ53" s="54">
        <v>89.936000000000007</v>
      </c>
      <c r="BA53" s="54">
        <v>89.678808455999999</v>
      </c>
      <c r="BB53" s="238">
        <v>92.323920000000001</v>
      </c>
      <c r="BC53" s="238">
        <v>90.248779999999996</v>
      </c>
      <c r="BD53" s="238">
        <v>88.882959999999997</v>
      </c>
      <c r="BE53" s="238">
        <v>88.359769999999997</v>
      </c>
      <c r="BF53" s="238">
        <v>88.002880000000005</v>
      </c>
      <c r="BG53" s="238">
        <v>88.761899999999997</v>
      </c>
      <c r="BH53" s="238">
        <v>90.071489999999997</v>
      </c>
      <c r="BI53" s="238">
        <v>87.107069999999993</v>
      </c>
      <c r="BJ53" s="238">
        <v>81.153630000000007</v>
      </c>
      <c r="BK53" s="238">
        <v>86.825280000000006</v>
      </c>
      <c r="BL53" s="238">
        <v>89.024590000000003</v>
      </c>
      <c r="BM53" s="238">
        <v>91.237399999999994</v>
      </c>
      <c r="BN53" s="238">
        <v>93.064350000000005</v>
      </c>
      <c r="BO53" s="238">
        <v>90.35651</v>
      </c>
      <c r="BP53" s="238">
        <v>88.206630000000004</v>
      </c>
      <c r="BQ53" s="238">
        <v>87.276740000000004</v>
      </c>
      <c r="BR53" s="238">
        <v>86.584530000000001</v>
      </c>
      <c r="BS53" s="238">
        <v>87.248310000000004</v>
      </c>
      <c r="BT53" s="238">
        <v>88.796469999999999</v>
      </c>
      <c r="BU53" s="238">
        <v>85.528980000000004</v>
      </c>
      <c r="BV53" s="238">
        <v>79.450270000000003</v>
      </c>
    </row>
    <row r="54" spans="1:74" ht="11.15" customHeight="1" x14ac:dyDescent="0.25">
      <c r="A54" s="48" t="s">
        <v>728</v>
      </c>
      <c r="B54" s="137" t="s">
        <v>385</v>
      </c>
      <c r="C54" s="54">
        <v>32.510353000000002</v>
      </c>
      <c r="D54" s="54">
        <v>32.194479000000001</v>
      </c>
      <c r="E54" s="54">
        <v>30.92802</v>
      </c>
      <c r="F54" s="54">
        <v>30.722297999999999</v>
      </c>
      <c r="G54" s="54">
        <v>29.595977000000001</v>
      </c>
      <c r="H54" s="54">
        <v>29.128499000000001</v>
      </c>
      <c r="I54" s="54">
        <v>29.095613</v>
      </c>
      <c r="J54" s="54">
        <v>28.357616</v>
      </c>
      <c r="K54" s="54">
        <v>28.335778000000001</v>
      </c>
      <c r="L54" s="54">
        <v>27.404743</v>
      </c>
      <c r="M54" s="54">
        <v>27.357734000000001</v>
      </c>
      <c r="N54" s="54">
        <v>27.809621</v>
      </c>
      <c r="O54" s="54">
        <v>29.927185000000001</v>
      </c>
      <c r="P54" s="54">
        <v>30.241679000000001</v>
      </c>
      <c r="Q54" s="54">
        <v>33.430008999999998</v>
      </c>
      <c r="R54" s="54">
        <v>32.151341000000002</v>
      </c>
      <c r="S54" s="54">
        <v>28.504470000000001</v>
      </c>
      <c r="T54" s="54">
        <v>25.385137</v>
      </c>
      <c r="U54" s="54">
        <v>25.232994999999999</v>
      </c>
      <c r="V54" s="54">
        <v>25.151019000000002</v>
      </c>
      <c r="W54" s="54">
        <v>24.638249999999999</v>
      </c>
      <c r="X54" s="54">
        <v>26.637853</v>
      </c>
      <c r="Y54" s="54">
        <v>28.670565</v>
      </c>
      <c r="Z54" s="54">
        <v>29.655564999999999</v>
      </c>
      <c r="AA54" s="54">
        <v>32.564942000000002</v>
      </c>
      <c r="AB54" s="54">
        <v>31.051335999999999</v>
      </c>
      <c r="AC54" s="54">
        <v>29.276747</v>
      </c>
      <c r="AD54" s="54">
        <v>28.590413999999999</v>
      </c>
      <c r="AE54" s="54">
        <v>27.747852999999999</v>
      </c>
      <c r="AF54" s="54">
        <v>27.730668999999999</v>
      </c>
      <c r="AG54" s="54">
        <v>28.734027000000001</v>
      </c>
      <c r="AH54" s="54">
        <v>26.634188999999999</v>
      </c>
      <c r="AI54" s="54">
        <v>25.720549999999999</v>
      </c>
      <c r="AJ54" s="54">
        <v>25.393108999999999</v>
      </c>
      <c r="AK54" s="54">
        <v>26.449034000000001</v>
      </c>
      <c r="AL54" s="54">
        <v>28.674790999999999</v>
      </c>
      <c r="AM54" s="54">
        <v>33.030715999999998</v>
      </c>
      <c r="AN54" s="54">
        <v>33.926800999999998</v>
      </c>
      <c r="AO54" s="54">
        <v>34.147221000000002</v>
      </c>
      <c r="AP54" s="54">
        <v>31.425771000000001</v>
      </c>
      <c r="AQ54" s="54">
        <v>30.584228</v>
      </c>
      <c r="AR54" s="54">
        <v>29.434228000000001</v>
      </c>
      <c r="AS54" s="54">
        <v>30.521391999999999</v>
      </c>
      <c r="AT54" s="54">
        <v>28.801535999999999</v>
      </c>
      <c r="AU54" s="54">
        <v>27.272441000000001</v>
      </c>
      <c r="AV54" s="54">
        <v>26.985828999999999</v>
      </c>
      <c r="AW54" s="54">
        <v>30.15831</v>
      </c>
      <c r="AX54" s="54">
        <v>31.723310999999999</v>
      </c>
      <c r="AY54" s="54">
        <v>33.476635999999999</v>
      </c>
      <c r="AZ54" s="54">
        <v>32.931451699999997</v>
      </c>
      <c r="BA54" s="54">
        <v>32.256944711999999</v>
      </c>
      <c r="BB54" s="238">
        <v>31.90484</v>
      </c>
      <c r="BC54" s="238">
        <v>31.504760000000001</v>
      </c>
      <c r="BD54" s="238">
        <v>31.02572</v>
      </c>
      <c r="BE54" s="238">
        <v>30.868079999999999</v>
      </c>
      <c r="BF54" s="238">
        <v>30.541530000000002</v>
      </c>
      <c r="BG54" s="238">
        <v>30.736609999999999</v>
      </c>
      <c r="BH54" s="238">
        <v>30.160550000000001</v>
      </c>
      <c r="BI54" s="238">
        <v>30.544840000000001</v>
      </c>
      <c r="BJ54" s="238">
        <v>31.027270000000001</v>
      </c>
      <c r="BK54" s="238">
        <v>33.035589999999999</v>
      </c>
      <c r="BL54" s="238">
        <v>33.183660000000003</v>
      </c>
      <c r="BM54" s="238">
        <v>33.08222</v>
      </c>
      <c r="BN54" s="238">
        <v>32.728619999999999</v>
      </c>
      <c r="BO54" s="238">
        <v>32.328020000000002</v>
      </c>
      <c r="BP54" s="238">
        <v>31.849129999999999</v>
      </c>
      <c r="BQ54" s="238">
        <v>31.691939999999999</v>
      </c>
      <c r="BR54" s="238">
        <v>31.362459999999999</v>
      </c>
      <c r="BS54" s="238">
        <v>31.55442</v>
      </c>
      <c r="BT54" s="238">
        <v>30.978090000000002</v>
      </c>
      <c r="BU54" s="238">
        <v>31.362739999999999</v>
      </c>
      <c r="BV54" s="238">
        <v>31.848379999999999</v>
      </c>
    </row>
    <row r="55" spans="1:74" ht="11.15" customHeight="1" x14ac:dyDescent="0.25">
      <c r="A55" s="48" t="s">
        <v>471</v>
      </c>
      <c r="B55" s="137" t="s">
        <v>386</v>
      </c>
      <c r="C55" s="54">
        <v>262.36599999999999</v>
      </c>
      <c r="D55" s="54">
        <v>252.05799999999999</v>
      </c>
      <c r="E55" s="54">
        <v>236.55500000000001</v>
      </c>
      <c r="F55" s="54">
        <v>230.869</v>
      </c>
      <c r="G55" s="54">
        <v>235.83</v>
      </c>
      <c r="H55" s="54">
        <v>229.91399999999999</v>
      </c>
      <c r="I55" s="54">
        <v>235.434</v>
      </c>
      <c r="J55" s="54">
        <v>230.36199999999999</v>
      </c>
      <c r="K55" s="54">
        <v>232.04300000000001</v>
      </c>
      <c r="L55" s="54">
        <v>224.47300000000001</v>
      </c>
      <c r="M55" s="54">
        <v>233.691</v>
      </c>
      <c r="N55" s="54">
        <v>254.1</v>
      </c>
      <c r="O55" s="54">
        <v>265.71100000000001</v>
      </c>
      <c r="P55" s="54">
        <v>253.09100000000001</v>
      </c>
      <c r="Q55" s="54">
        <v>261.82299999999998</v>
      </c>
      <c r="R55" s="54">
        <v>258.46300000000002</v>
      </c>
      <c r="S55" s="54">
        <v>258.952</v>
      </c>
      <c r="T55" s="54">
        <v>254.47900000000001</v>
      </c>
      <c r="U55" s="54">
        <v>250.36</v>
      </c>
      <c r="V55" s="54">
        <v>237.53399999999999</v>
      </c>
      <c r="W55" s="54">
        <v>227.578</v>
      </c>
      <c r="X55" s="54">
        <v>227.61586700000001</v>
      </c>
      <c r="Y55" s="54">
        <v>241.22969699999999</v>
      </c>
      <c r="Z55" s="54">
        <v>243.39474899999999</v>
      </c>
      <c r="AA55" s="54">
        <v>255.361605</v>
      </c>
      <c r="AB55" s="54">
        <v>241.27302900000001</v>
      </c>
      <c r="AC55" s="54">
        <v>237.84609399999999</v>
      </c>
      <c r="AD55" s="54">
        <v>238.62245100000001</v>
      </c>
      <c r="AE55" s="54">
        <v>240.175715</v>
      </c>
      <c r="AF55" s="54">
        <v>237.28622200000001</v>
      </c>
      <c r="AG55" s="54">
        <v>230.76469800000001</v>
      </c>
      <c r="AH55" s="54">
        <v>225.55103199999999</v>
      </c>
      <c r="AI55" s="54">
        <v>227.04755800000001</v>
      </c>
      <c r="AJ55" s="54">
        <v>216.69639000000001</v>
      </c>
      <c r="AK55" s="54">
        <v>220.59760700000001</v>
      </c>
      <c r="AL55" s="54">
        <v>232.177537</v>
      </c>
      <c r="AM55" s="54">
        <v>251.75343699999999</v>
      </c>
      <c r="AN55" s="54">
        <v>250.43103600000001</v>
      </c>
      <c r="AO55" s="54">
        <v>238.47202100000001</v>
      </c>
      <c r="AP55" s="54">
        <v>230.05525299999999</v>
      </c>
      <c r="AQ55" s="54">
        <v>220.704215</v>
      </c>
      <c r="AR55" s="54">
        <v>220.96728899999999</v>
      </c>
      <c r="AS55" s="54">
        <v>225.614025</v>
      </c>
      <c r="AT55" s="54">
        <v>215.613225</v>
      </c>
      <c r="AU55" s="54">
        <v>209.578711</v>
      </c>
      <c r="AV55" s="54">
        <v>210.97837200000001</v>
      </c>
      <c r="AW55" s="54">
        <v>221.32419999999999</v>
      </c>
      <c r="AX55" s="54">
        <v>224.30915400000001</v>
      </c>
      <c r="AY55" s="54">
        <v>239.705725</v>
      </c>
      <c r="AZ55" s="54">
        <v>238.05799999999999</v>
      </c>
      <c r="BA55" s="54">
        <v>222.29286450000001</v>
      </c>
      <c r="BB55" s="238">
        <v>227.55289999999999</v>
      </c>
      <c r="BC55" s="238">
        <v>229.27969999999999</v>
      </c>
      <c r="BD55" s="238">
        <v>232.9572</v>
      </c>
      <c r="BE55" s="238">
        <v>233.92449999999999</v>
      </c>
      <c r="BF55" s="238">
        <v>234.54159999999999</v>
      </c>
      <c r="BG55" s="238">
        <v>236.27189999999999</v>
      </c>
      <c r="BH55" s="238">
        <v>228.4982</v>
      </c>
      <c r="BI55" s="238">
        <v>236.02029999999999</v>
      </c>
      <c r="BJ55" s="238">
        <v>245.55070000000001</v>
      </c>
      <c r="BK55" s="238">
        <v>259.94</v>
      </c>
      <c r="BL55" s="238">
        <v>253.8554</v>
      </c>
      <c r="BM55" s="238">
        <v>243.89599999999999</v>
      </c>
      <c r="BN55" s="238">
        <v>241.24109999999999</v>
      </c>
      <c r="BO55" s="238">
        <v>242.0324</v>
      </c>
      <c r="BP55" s="238">
        <v>240.84630000000001</v>
      </c>
      <c r="BQ55" s="238">
        <v>235.3263</v>
      </c>
      <c r="BR55" s="238">
        <v>233.3459</v>
      </c>
      <c r="BS55" s="238">
        <v>229.31479999999999</v>
      </c>
      <c r="BT55" s="238">
        <v>220.04050000000001</v>
      </c>
      <c r="BU55" s="238">
        <v>226.11580000000001</v>
      </c>
      <c r="BV55" s="238">
        <v>238.3092</v>
      </c>
    </row>
    <row r="56" spans="1:74" ht="11.15" customHeight="1" x14ac:dyDescent="0.25">
      <c r="A56" s="48" t="s">
        <v>472</v>
      </c>
      <c r="B56" s="137" t="s">
        <v>387</v>
      </c>
      <c r="C56" s="54">
        <v>28.704999999999998</v>
      </c>
      <c r="D56" s="54">
        <v>23.864000000000001</v>
      </c>
      <c r="E56" s="54">
        <v>20.864999999999998</v>
      </c>
      <c r="F56" s="54">
        <v>20.866</v>
      </c>
      <c r="G56" s="54">
        <v>22.169</v>
      </c>
      <c r="H56" s="54">
        <v>21.491</v>
      </c>
      <c r="I56" s="54">
        <v>21.916</v>
      </c>
      <c r="J56" s="54">
        <v>23.084</v>
      </c>
      <c r="K56" s="54">
        <v>23.007000000000001</v>
      </c>
      <c r="L56" s="54">
        <v>23.33</v>
      </c>
      <c r="M56" s="54">
        <v>24.834</v>
      </c>
      <c r="N56" s="54">
        <v>26.129000000000001</v>
      </c>
      <c r="O56" s="54">
        <v>28.536999999999999</v>
      </c>
      <c r="P56" s="54">
        <v>26.396999999999998</v>
      </c>
      <c r="Q56" s="54">
        <v>22.585000000000001</v>
      </c>
      <c r="R56" s="54">
        <v>22.888999999999999</v>
      </c>
      <c r="S56" s="54">
        <v>24.068999999999999</v>
      </c>
      <c r="T56" s="54">
        <v>23.495000000000001</v>
      </c>
      <c r="U56" s="54">
        <v>24.292999999999999</v>
      </c>
      <c r="V56" s="54">
        <v>25.151</v>
      </c>
      <c r="W56" s="54">
        <v>22.542999999999999</v>
      </c>
      <c r="X56" s="54">
        <v>25.205065000000001</v>
      </c>
      <c r="Y56" s="54">
        <v>25.039054</v>
      </c>
      <c r="Z56" s="54">
        <v>25.398053000000001</v>
      </c>
      <c r="AA56" s="54">
        <v>22.952304999999999</v>
      </c>
      <c r="AB56" s="54">
        <v>20.906077</v>
      </c>
      <c r="AC56" s="54">
        <v>20.273078000000002</v>
      </c>
      <c r="AD56" s="54">
        <v>21.291778999999998</v>
      </c>
      <c r="AE56" s="54">
        <v>20.651513999999999</v>
      </c>
      <c r="AF56" s="54">
        <v>18.546299000000001</v>
      </c>
      <c r="AG56" s="54">
        <v>17.830857000000002</v>
      </c>
      <c r="AH56" s="54">
        <v>18.183273</v>
      </c>
      <c r="AI56" s="54">
        <v>18.512231</v>
      </c>
      <c r="AJ56" s="54">
        <v>18.291882000000001</v>
      </c>
      <c r="AK56" s="54">
        <v>18.172886999999999</v>
      </c>
      <c r="AL56" s="54">
        <v>17.814738999999999</v>
      </c>
      <c r="AM56" s="54">
        <v>18.089321999999999</v>
      </c>
      <c r="AN56" s="54">
        <v>18.624253</v>
      </c>
      <c r="AO56" s="54">
        <v>17.260479</v>
      </c>
      <c r="AP56" s="54">
        <v>17.831721999999999</v>
      </c>
      <c r="AQ56" s="54">
        <v>17.162693999999998</v>
      </c>
      <c r="AR56" s="54">
        <v>17.131768999999998</v>
      </c>
      <c r="AS56" s="54">
        <v>16.960424</v>
      </c>
      <c r="AT56" s="54">
        <v>17.034687000000002</v>
      </c>
      <c r="AU56" s="54">
        <v>17.622859999999999</v>
      </c>
      <c r="AV56" s="54">
        <v>17.100628</v>
      </c>
      <c r="AW56" s="54">
        <v>16.684923999999999</v>
      </c>
      <c r="AX56" s="54">
        <v>17.411878000000002</v>
      </c>
      <c r="AY56" s="54">
        <v>16.700402</v>
      </c>
      <c r="AZ56" s="54">
        <v>18.071000000000002</v>
      </c>
      <c r="BA56" s="54">
        <v>13.836495956</v>
      </c>
      <c r="BB56" s="238">
        <v>14.231999999999999</v>
      </c>
      <c r="BC56" s="238">
        <v>15.110799999999999</v>
      </c>
      <c r="BD56" s="238">
        <v>15.715490000000001</v>
      </c>
      <c r="BE56" s="238">
        <v>16.39331</v>
      </c>
      <c r="BF56" s="238">
        <v>18.189730000000001</v>
      </c>
      <c r="BG56" s="238">
        <v>18.57048</v>
      </c>
      <c r="BH56" s="238">
        <v>19.63645</v>
      </c>
      <c r="BI56" s="238">
        <v>20.142949999999999</v>
      </c>
      <c r="BJ56" s="238">
        <v>21.092009999999998</v>
      </c>
      <c r="BK56" s="238">
        <v>21.650580000000001</v>
      </c>
      <c r="BL56" s="238">
        <v>20.253599999999999</v>
      </c>
      <c r="BM56" s="238">
        <v>18.354579999999999</v>
      </c>
      <c r="BN56" s="238">
        <v>18.081420000000001</v>
      </c>
      <c r="BO56" s="238">
        <v>18.76116</v>
      </c>
      <c r="BP56" s="238">
        <v>18.954080000000001</v>
      </c>
      <c r="BQ56" s="238">
        <v>19.0291</v>
      </c>
      <c r="BR56" s="238">
        <v>20.527270000000001</v>
      </c>
      <c r="BS56" s="238">
        <v>20.265779999999999</v>
      </c>
      <c r="BT56" s="238">
        <v>20.885290000000001</v>
      </c>
      <c r="BU56" s="238">
        <v>21.236940000000001</v>
      </c>
      <c r="BV56" s="238">
        <v>22.475580000000001</v>
      </c>
    </row>
    <row r="57" spans="1:74" ht="11.15" customHeight="1" x14ac:dyDescent="0.25">
      <c r="A57" s="48" t="s">
        <v>473</v>
      </c>
      <c r="B57" s="137" t="s">
        <v>658</v>
      </c>
      <c r="C57" s="54">
        <v>233.661</v>
      </c>
      <c r="D57" s="54">
        <v>228.19399999999999</v>
      </c>
      <c r="E57" s="54">
        <v>215.69</v>
      </c>
      <c r="F57" s="54">
        <v>210.00299999999999</v>
      </c>
      <c r="G57" s="54">
        <v>213.661</v>
      </c>
      <c r="H57" s="54">
        <v>208.423</v>
      </c>
      <c r="I57" s="54">
        <v>213.518</v>
      </c>
      <c r="J57" s="54">
        <v>207.27799999999999</v>
      </c>
      <c r="K57" s="54">
        <v>209.036</v>
      </c>
      <c r="L57" s="54">
        <v>201.143</v>
      </c>
      <c r="M57" s="54">
        <v>208.857</v>
      </c>
      <c r="N57" s="54">
        <v>227.971</v>
      </c>
      <c r="O57" s="54">
        <v>237.17400000000001</v>
      </c>
      <c r="P57" s="54">
        <v>226.69399999999999</v>
      </c>
      <c r="Q57" s="54">
        <v>239.238</v>
      </c>
      <c r="R57" s="54">
        <v>235.57400000000001</v>
      </c>
      <c r="S57" s="54">
        <v>234.88300000000001</v>
      </c>
      <c r="T57" s="54">
        <v>230.98400000000001</v>
      </c>
      <c r="U57" s="54">
        <v>226.06700000000001</v>
      </c>
      <c r="V57" s="54">
        <v>212.38300000000001</v>
      </c>
      <c r="W57" s="54">
        <v>205.035</v>
      </c>
      <c r="X57" s="54">
        <v>202.41080199999999</v>
      </c>
      <c r="Y57" s="54">
        <v>216.19064299999999</v>
      </c>
      <c r="Z57" s="54">
        <v>217.99669599999999</v>
      </c>
      <c r="AA57" s="54">
        <v>232.4093</v>
      </c>
      <c r="AB57" s="54">
        <v>220.366952</v>
      </c>
      <c r="AC57" s="54">
        <v>217.573016</v>
      </c>
      <c r="AD57" s="54">
        <v>217.33067199999999</v>
      </c>
      <c r="AE57" s="54">
        <v>219.52420100000001</v>
      </c>
      <c r="AF57" s="54">
        <v>218.739923</v>
      </c>
      <c r="AG57" s="54">
        <v>212.933841</v>
      </c>
      <c r="AH57" s="54">
        <v>207.36775900000001</v>
      </c>
      <c r="AI57" s="54">
        <v>208.535327</v>
      </c>
      <c r="AJ57" s="54">
        <v>198.40450799999999</v>
      </c>
      <c r="AK57" s="54">
        <v>202.42472000000001</v>
      </c>
      <c r="AL57" s="54">
        <v>214.362798</v>
      </c>
      <c r="AM57" s="54">
        <v>233.66411500000001</v>
      </c>
      <c r="AN57" s="54">
        <v>231.806783</v>
      </c>
      <c r="AO57" s="54">
        <v>221.21154200000001</v>
      </c>
      <c r="AP57" s="54">
        <v>212.22353100000001</v>
      </c>
      <c r="AQ57" s="54">
        <v>203.54152099999999</v>
      </c>
      <c r="AR57" s="54">
        <v>203.83552</v>
      </c>
      <c r="AS57" s="54">
        <v>208.65360100000001</v>
      </c>
      <c r="AT57" s="54">
        <v>198.57853800000001</v>
      </c>
      <c r="AU57" s="54">
        <v>191.955851</v>
      </c>
      <c r="AV57" s="54">
        <v>193.87774400000001</v>
      </c>
      <c r="AW57" s="54">
        <v>204.639276</v>
      </c>
      <c r="AX57" s="54">
        <v>206.89727600000001</v>
      </c>
      <c r="AY57" s="54">
        <v>223.005323</v>
      </c>
      <c r="AZ57" s="54">
        <v>219.98699999999999</v>
      </c>
      <c r="BA57" s="54">
        <v>208.45640736999999</v>
      </c>
      <c r="BB57" s="238">
        <v>213.32089999999999</v>
      </c>
      <c r="BC57" s="238">
        <v>214.16890000000001</v>
      </c>
      <c r="BD57" s="238">
        <v>217.24170000000001</v>
      </c>
      <c r="BE57" s="238">
        <v>217.53120000000001</v>
      </c>
      <c r="BF57" s="238">
        <v>216.3519</v>
      </c>
      <c r="BG57" s="238">
        <v>217.70140000000001</v>
      </c>
      <c r="BH57" s="238">
        <v>208.86179999999999</v>
      </c>
      <c r="BI57" s="238">
        <v>215.87729999999999</v>
      </c>
      <c r="BJ57" s="238">
        <v>224.45869999999999</v>
      </c>
      <c r="BK57" s="238">
        <v>238.2894</v>
      </c>
      <c r="BL57" s="238">
        <v>233.6018</v>
      </c>
      <c r="BM57" s="238">
        <v>225.54140000000001</v>
      </c>
      <c r="BN57" s="238">
        <v>223.15969999999999</v>
      </c>
      <c r="BO57" s="238">
        <v>223.2713</v>
      </c>
      <c r="BP57" s="238">
        <v>221.8922</v>
      </c>
      <c r="BQ57" s="238">
        <v>216.2972</v>
      </c>
      <c r="BR57" s="238">
        <v>212.8186</v>
      </c>
      <c r="BS57" s="238">
        <v>209.04900000000001</v>
      </c>
      <c r="BT57" s="238">
        <v>199.15520000000001</v>
      </c>
      <c r="BU57" s="238">
        <v>204.87880000000001</v>
      </c>
      <c r="BV57" s="238">
        <v>215.83359999999999</v>
      </c>
    </row>
    <row r="58" spans="1:74" ht="11.15" customHeight="1" x14ac:dyDescent="0.25">
      <c r="A58" s="48" t="s">
        <v>496</v>
      </c>
      <c r="B58" s="137" t="s">
        <v>371</v>
      </c>
      <c r="C58" s="54">
        <v>41.158000000000001</v>
      </c>
      <c r="D58" s="54">
        <v>42.018999999999998</v>
      </c>
      <c r="E58" s="54">
        <v>41.646000000000001</v>
      </c>
      <c r="F58" s="54">
        <v>40.871000000000002</v>
      </c>
      <c r="G58" s="54">
        <v>39.292999999999999</v>
      </c>
      <c r="H58" s="54">
        <v>40.546999999999997</v>
      </c>
      <c r="I58" s="54">
        <v>43.029000000000003</v>
      </c>
      <c r="J58" s="54">
        <v>43.15</v>
      </c>
      <c r="K58" s="54">
        <v>44.331000000000003</v>
      </c>
      <c r="L58" s="54">
        <v>39.781999999999996</v>
      </c>
      <c r="M58" s="54">
        <v>40.622</v>
      </c>
      <c r="N58" s="54">
        <v>40.466999999999999</v>
      </c>
      <c r="O58" s="54">
        <v>43.634</v>
      </c>
      <c r="P58" s="54">
        <v>42.631</v>
      </c>
      <c r="Q58" s="54">
        <v>39.872999999999998</v>
      </c>
      <c r="R58" s="54">
        <v>39.993000000000002</v>
      </c>
      <c r="S58" s="54">
        <v>40.354999999999997</v>
      </c>
      <c r="T58" s="54">
        <v>41.610999999999997</v>
      </c>
      <c r="U58" s="54">
        <v>40.993000000000002</v>
      </c>
      <c r="V58" s="54">
        <v>40.090000000000003</v>
      </c>
      <c r="W58" s="54">
        <v>40.134999999999998</v>
      </c>
      <c r="X58" s="54">
        <v>37.636000000000003</v>
      </c>
      <c r="Y58" s="54">
        <v>37.662999999999997</v>
      </c>
      <c r="Z58" s="54">
        <v>38.627000000000002</v>
      </c>
      <c r="AA58" s="54">
        <v>42.591304999999998</v>
      </c>
      <c r="AB58" s="54">
        <v>39.996749000000001</v>
      </c>
      <c r="AC58" s="54">
        <v>39.118651999999997</v>
      </c>
      <c r="AD58" s="54">
        <v>40.531784000000002</v>
      </c>
      <c r="AE58" s="54">
        <v>43.443421000000001</v>
      </c>
      <c r="AF58" s="54">
        <v>44.729740999999997</v>
      </c>
      <c r="AG58" s="54">
        <v>43.818579</v>
      </c>
      <c r="AH58" s="54">
        <v>42.476813</v>
      </c>
      <c r="AI58" s="54">
        <v>41.987599000000003</v>
      </c>
      <c r="AJ58" s="54">
        <v>40.353942000000004</v>
      </c>
      <c r="AK58" s="54">
        <v>36.776465000000002</v>
      </c>
      <c r="AL58" s="54">
        <v>35.797570999999998</v>
      </c>
      <c r="AM58" s="54">
        <v>38.582630000000002</v>
      </c>
      <c r="AN58" s="54">
        <v>39.857602999999997</v>
      </c>
      <c r="AO58" s="54">
        <v>35.573813000000001</v>
      </c>
      <c r="AP58" s="54">
        <v>37.657814000000002</v>
      </c>
      <c r="AQ58" s="54">
        <v>41.411512000000002</v>
      </c>
      <c r="AR58" s="54">
        <v>39.312874000000001</v>
      </c>
      <c r="AS58" s="54">
        <v>41.232306999999999</v>
      </c>
      <c r="AT58" s="54">
        <v>38.389995999999996</v>
      </c>
      <c r="AU58" s="54">
        <v>36.200042000000003</v>
      </c>
      <c r="AV58" s="54">
        <v>36.557811999999998</v>
      </c>
      <c r="AW58" s="54">
        <v>37.782635999999997</v>
      </c>
      <c r="AX58" s="54">
        <v>35.038728999999996</v>
      </c>
      <c r="AY58" s="54">
        <v>35.863529999999997</v>
      </c>
      <c r="AZ58" s="54">
        <v>37.247999999999998</v>
      </c>
      <c r="BA58" s="54">
        <v>37.968319700000002</v>
      </c>
      <c r="BB58" s="238">
        <v>39.225479999999997</v>
      </c>
      <c r="BC58" s="238">
        <v>41.863</v>
      </c>
      <c r="BD58" s="238">
        <v>41.63015</v>
      </c>
      <c r="BE58" s="238">
        <v>40.421259999999997</v>
      </c>
      <c r="BF58" s="238">
        <v>40.077719999999999</v>
      </c>
      <c r="BG58" s="238">
        <v>42.765140000000002</v>
      </c>
      <c r="BH58" s="238">
        <v>42.56091</v>
      </c>
      <c r="BI58" s="238">
        <v>41.07497</v>
      </c>
      <c r="BJ58" s="238">
        <v>40.692740000000001</v>
      </c>
      <c r="BK58" s="238">
        <v>41.582979999999999</v>
      </c>
      <c r="BL58" s="238">
        <v>41.97457</v>
      </c>
      <c r="BM58" s="238">
        <v>41.175359999999998</v>
      </c>
      <c r="BN58" s="238">
        <v>41.823639999999997</v>
      </c>
      <c r="BO58" s="238">
        <v>42.502499999999998</v>
      </c>
      <c r="BP58" s="238">
        <v>42.707210000000003</v>
      </c>
      <c r="BQ58" s="238">
        <v>41.866709999999998</v>
      </c>
      <c r="BR58" s="238">
        <v>41.562049999999999</v>
      </c>
      <c r="BS58" s="238">
        <v>43.611339999999998</v>
      </c>
      <c r="BT58" s="238">
        <v>41.263869999999997</v>
      </c>
      <c r="BU58" s="238">
        <v>40.24868</v>
      </c>
      <c r="BV58" s="238">
        <v>40.591709999999999</v>
      </c>
    </row>
    <row r="59" spans="1:74" ht="11.15" customHeight="1" x14ac:dyDescent="0.25">
      <c r="A59" s="48" t="s">
        <v>452</v>
      </c>
      <c r="B59" s="137" t="s">
        <v>383</v>
      </c>
      <c r="C59" s="54">
        <v>140.12899999999999</v>
      </c>
      <c r="D59" s="54">
        <v>136.32300000000001</v>
      </c>
      <c r="E59" s="54">
        <v>132.172</v>
      </c>
      <c r="F59" s="54">
        <v>128.274</v>
      </c>
      <c r="G59" s="54">
        <v>129.86500000000001</v>
      </c>
      <c r="H59" s="54">
        <v>131.09399999999999</v>
      </c>
      <c r="I59" s="54">
        <v>137.67400000000001</v>
      </c>
      <c r="J59" s="54">
        <v>135.636</v>
      </c>
      <c r="K59" s="54">
        <v>131.83799999999999</v>
      </c>
      <c r="L59" s="54">
        <v>120.07299999999999</v>
      </c>
      <c r="M59" s="54">
        <v>126.221</v>
      </c>
      <c r="N59" s="54">
        <v>140.083</v>
      </c>
      <c r="O59" s="54">
        <v>143.19</v>
      </c>
      <c r="P59" s="54">
        <v>132.91800000000001</v>
      </c>
      <c r="Q59" s="54">
        <v>126.782</v>
      </c>
      <c r="R59" s="54">
        <v>150.922</v>
      </c>
      <c r="S59" s="54">
        <v>176.62700000000001</v>
      </c>
      <c r="T59" s="54">
        <v>176.947</v>
      </c>
      <c r="U59" s="54">
        <v>178.8</v>
      </c>
      <c r="V59" s="54">
        <v>179.76300000000001</v>
      </c>
      <c r="W59" s="54">
        <v>172.50200000000001</v>
      </c>
      <c r="X59" s="54">
        <v>156.23500000000001</v>
      </c>
      <c r="Y59" s="54">
        <v>157.20500000000001</v>
      </c>
      <c r="Z59" s="54">
        <v>161.18799999999999</v>
      </c>
      <c r="AA59" s="54">
        <v>164.05760799999999</v>
      </c>
      <c r="AB59" s="54">
        <v>144.01243700000001</v>
      </c>
      <c r="AC59" s="54">
        <v>146.07853600000001</v>
      </c>
      <c r="AD59" s="54">
        <v>137.21829700000001</v>
      </c>
      <c r="AE59" s="54">
        <v>139.59954400000001</v>
      </c>
      <c r="AF59" s="54">
        <v>140.132555</v>
      </c>
      <c r="AG59" s="54">
        <v>142.13915600000001</v>
      </c>
      <c r="AH59" s="54">
        <v>137.625441</v>
      </c>
      <c r="AI59" s="54">
        <v>132.095395</v>
      </c>
      <c r="AJ59" s="54">
        <v>132.81144399999999</v>
      </c>
      <c r="AK59" s="54">
        <v>131.69239400000001</v>
      </c>
      <c r="AL59" s="54">
        <v>130.03906000000001</v>
      </c>
      <c r="AM59" s="54">
        <v>124.98899900000001</v>
      </c>
      <c r="AN59" s="54">
        <v>120.84792299999999</v>
      </c>
      <c r="AO59" s="54">
        <v>114.646615</v>
      </c>
      <c r="AP59" s="54">
        <v>106.44823599999999</v>
      </c>
      <c r="AQ59" s="54">
        <v>109.48912199999999</v>
      </c>
      <c r="AR59" s="54">
        <v>111.356022</v>
      </c>
      <c r="AS59" s="54">
        <v>112.525425</v>
      </c>
      <c r="AT59" s="54">
        <v>113.26084400000001</v>
      </c>
      <c r="AU59" s="54">
        <v>110.510839</v>
      </c>
      <c r="AV59" s="54">
        <v>110.52794799999999</v>
      </c>
      <c r="AW59" s="54">
        <v>120.52704199999999</v>
      </c>
      <c r="AX59" s="54">
        <v>118.809214</v>
      </c>
      <c r="AY59" s="54">
        <v>123.013195</v>
      </c>
      <c r="AZ59" s="54">
        <v>122.252</v>
      </c>
      <c r="BA59" s="54">
        <v>112.85902315</v>
      </c>
      <c r="BB59" s="238">
        <v>111.2253</v>
      </c>
      <c r="BC59" s="238">
        <v>116.1836</v>
      </c>
      <c r="BD59" s="238">
        <v>118.6138</v>
      </c>
      <c r="BE59" s="238">
        <v>123.74509999999999</v>
      </c>
      <c r="BF59" s="238">
        <v>124.56619999999999</v>
      </c>
      <c r="BG59" s="238">
        <v>124.372</v>
      </c>
      <c r="BH59" s="238">
        <v>112.9751</v>
      </c>
      <c r="BI59" s="238">
        <v>115.24420000000001</v>
      </c>
      <c r="BJ59" s="238">
        <v>122.5501</v>
      </c>
      <c r="BK59" s="238">
        <v>125.40309999999999</v>
      </c>
      <c r="BL59" s="238">
        <v>119.607</v>
      </c>
      <c r="BM59" s="238">
        <v>117.9581</v>
      </c>
      <c r="BN59" s="238">
        <v>113.4479</v>
      </c>
      <c r="BO59" s="238">
        <v>118.07640000000001</v>
      </c>
      <c r="BP59" s="238">
        <v>121.2617</v>
      </c>
      <c r="BQ59" s="238">
        <v>125.7131</v>
      </c>
      <c r="BR59" s="238">
        <v>126.10899999999999</v>
      </c>
      <c r="BS59" s="238">
        <v>123.24550000000001</v>
      </c>
      <c r="BT59" s="238">
        <v>112.0459</v>
      </c>
      <c r="BU59" s="238">
        <v>115.5603</v>
      </c>
      <c r="BV59" s="238">
        <v>121.6801</v>
      </c>
    </row>
    <row r="60" spans="1:74" ht="11.15" customHeight="1" x14ac:dyDescent="0.25">
      <c r="A60" s="48" t="s">
        <v>497</v>
      </c>
      <c r="B60" s="137" t="s">
        <v>384</v>
      </c>
      <c r="C60" s="54">
        <v>29.748999999999999</v>
      </c>
      <c r="D60" s="54">
        <v>28.41</v>
      </c>
      <c r="E60" s="54">
        <v>29.18</v>
      </c>
      <c r="F60" s="54">
        <v>28.93</v>
      </c>
      <c r="G60" s="54">
        <v>30.155999999999999</v>
      </c>
      <c r="H60" s="54">
        <v>30.466999999999999</v>
      </c>
      <c r="I60" s="54">
        <v>30.712</v>
      </c>
      <c r="J60" s="54">
        <v>28.788</v>
      </c>
      <c r="K60" s="54">
        <v>30.03</v>
      </c>
      <c r="L60" s="54">
        <v>29.681000000000001</v>
      </c>
      <c r="M60" s="54">
        <v>32.659999999999997</v>
      </c>
      <c r="N60" s="54">
        <v>30.52</v>
      </c>
      <c r="O60" s="54">
        <v>30.305</v>
      </c>
      <c r="P60" s="54">
        <v>31.327999999999999</v>
      </c>
      <c r="Q60" s="54">
        <v>34.819000000000003</v>
      </c>
      <c r="R60" s="54">
        <v>36.174999999999997</v>
      </c>
      <c r="S60" s="54">
        <v>38.454000000000001</v>
      </c>
      <c r="T60" s="54">
        <v>39.524000000000001</v>
      </c>
      <c r="U60" s="54">
        <v>35.871000000000002</v>
      </c>
      <c r="V60" s="54">
        <v>34.386000000000003</v>
      </c>
      <c r="W60" s="54">
        <v>32.124000000000002</v>
      </c>
      <c r="X60" s="54">
        <v>31.212</v>
      </c>
      <c r="Y60" s="54">
        <v>31.134</v>
      </c>
      <c r="Z60" s="54">
        <v>30.172999999999998</v>
      </c>
      <c r="AA60" s="54">
        <v>32.183999999999997</v>
      </c>
      <c r="AB60" s="54">
        <v>31.425000000000001</v>
      </c>
      <c r="AC60" s="54">
        <v>30.927</v>
      </c>
      <c r="AD60" s="54">
        <v>31.853999999999999</v>
      </c>
      <c r="AE60" s="54">
        <v>32.03</v>
      </c>
      <c r="AF60" s="54">
        <v>31.524000000000001</v>
      </c>
      <c r="AG60" s="54">
        <v>29.382000000000001</v>
      </c>
      <c r="AH60" s="54">
        <v>29.818999999999999</v>
      </c>
      <c r="AI60" s="54">
        <v>27.76</v>
      </c>
      <c r="AJ60" s="54">
        <v>28.733000000000001</v>
      </c>
      <c r="AK60" s="54">
        <v>27.9</v>
      </c>
      <c r="AL60" s="54">
        <v>25.77</v>
      </c>
      <c r="AM60" s="54">
        <v>26.748999999999999</v>
      </c>
      <c r="AN60" s="54">
        <v>27.541</v>
      </c>
      <c r="AO60" s="54">
        <v>27.931000000000001</v>
      </c>
      <c r="AP60" s="54">
        <v>29.413</v>
      </c>
      <c r="AQ60" s="54">
        <v>29.169</v>
      </c>
      <c r="AR60" s="54">
        <v>29.196999999999999</v>
      </c>
      <c r="AS60" s="54">
        <v>29.106000000000002</v>
      </c>
      <c r="AT60" s="54">
        <v>28.558</v>
      </c>
      <c r="AU60" s="54">
        <v>27.334</v>
      </c>
      <c r="AV60" s="54">
        <v>29.782</v>
      </c>
      <c r="AW60" s="54">
        <v>29.081</v>
      </c>
      <c r="AX60" s="54">
        <v>30.739000000000001</v>
      </c>
      <c r="AY60" s="54">
        <v>32.110999999999997</v>
      </c>
      <c r="AZ60" s="54">
        <v>31.007000000000001</v>
      </c>
      <c r="BA60" s="54">
        <v>29.475926348000002</v>
      </c>
      <c r="BB60" s="238">
        <v>27.984390000000001</v>
      </c>
      <c r="BC60" s="238">
        <v>28.870360000000002</v>
      </c>
      <c r="BD60" s="238">
        <v>28.50451</v>
      </c>
      <c r="BE60" s="238">
        <v>27.16779</v>
      </c>
      <c r="BF60" s="238">
        <v>27.016559999999998</v>
      </c>
      <c r="BG60" s="238">
        <v>26.78847</v>
      </c>
      <c r="BH60" s="238">
        <v>26.938770000000002</v>
      </c>
      <c r="BI60" s="238">
        <v>27.606560000000002</v>
      </c>
      <c r="BJ60" s="238">
        <v>26.442589999999999</v>
      </c>
      <c r="BK60" s="238">
        <v>27.677330000000001</v>
      </c>
      <c r="BL60" s="238">
        <v>27.105920000000001</v>
      </c>
      <c r="BM60" s="238">
        <v>27.910309999999999</v>
      </c>
      <c r="BN60" s="238">
        <v>27.051480000000002</v>
      </c>
      <c r="BO60" s="238">
        <v>27.707519999999999</v>
      </c>
      <c r="BP60" s="238">
        <v>27.244779999999999</v>
      </c>
      <c r="BQ60" s="238">
        <v>26.08024</v>
      </c>
      <c r="BR60" s="238">
        <v>25.96771</v>
      </c>
      <c r="BS60" s="238">
        <v>25.617290000000001</v>
      </c>
      <c r="BT60" s="238">
        <v>25.847619999999999</v>
      </c>
      <c r="BU60" s="238">
        <v>26.06739</v>
      </c>
      <c r="BV60" s="238">
        <v>25.133669999999999</v>
      </c>
    </row>
    <row r="61" spans="1:74" ht="11.15" customHeight="1" x14ac:dyDescent="0.25">
      <c r="A61" s="48" t="s">
        <v>729</v>
      </c>
      <c r="B61" s="478" t="s">
        <v>945</v>
      </c>
      <c r="C61" s="54">
        <v>60.615000000000002</v>
      </c>
      <c r="D61" s="54">
        <v>61.472000000000001</v>
      </c>
      <c r="E61" s="54">
        <v>63.317</v>
      </c>
      <c r="F61" s="54">
        <v>63.07</v>
      </c>
      <c r="G61" s="54">
        <v>61.323</v>
      </c>
      <c r="H61" s="54">
        <v>59.155999999999999</v>
      </c>
      <c r="I61" s="54">
        <v>56.904000000000003</v>
      </c>
      <c r="J61" s="54">
        <v>53.771999999999998</v>
      </c>
      <c r="K61" s="54">
        <v>51.16</v>
      </c>
      <c r="L61" s="54">
        <v>49.875999999999998</v>
      </c>
      <c r="M61" s="54">
        <v>50.152999999999999</v>
      </c>
      <c r="N61" s="54">
        <v>54.588000000000001</v>
      </c>
      <c r="O61" s="54">
        <v>56.037999999999997</v>
      </c>
      <c r="P61" s="54">
        <v>58.944000000000003</v>
      </c>
      <c r="Q61" s="54">
        <v>61.902999999999999</v>
      </c>
      <c r="R61" s="54">
        <v>62.563000000000002</v>
      </c>
      <c r="S61" s="54">
        <v>63.109000000000002</v>
      </c>
      <c r="T61" s="54">
        <v>58.951000000000001</v>
      </c>
      <c r="U61" s="54">
        <v>56.176000000000002</v>
      </c>
      <c r="V61" s="54">
        <v>50.991999999999997</v>
      </c>
      <c r="W61" s="54">
        <v>48.335000000000001</v>
      </c>
      <c r="X61" s="54">
        <v>46.072000000000003</v>
      </c>
      <c r="Y61" s="54">
        <v>46.298000000000002</v>
      </c>
      <c r="Z61" s="54">
        <v>49.055999999999997</v>
      </c>
      <c r="AA61" s="54">
        <v>52.537999999999997</v>
      </c>
      <c r="AB61" s="54">
        <v>54.73</v>
      </c>
      <c r="AC61" s="54">
        <v>55.807000000000002</v>
      </c>
      <c r="AD61" s="54">
        <v>55.996000000000002</v>
      </c>
      <c r="AE61" s="54">
        <v>57.375999999999998</v>
      </c>
      <c r="AF61" s="54">
        <v>54.305</v>
      </c>
      <c r="AG61" s="54">
        <v>52.122</v>
      </c>
      <c r="AH61" s="54">
        <v>52.225999999999999</v>
      </c>
      <c r="AI61" s="54">
        <v>50.959000000000003</v>
      </c>
      <c r="AJ61" s="54">
        <v>46.472999999999999</v>
      </c>
      <c r="AK61" s="54">
        <v>48.588999999999999</v>
      </c>
      <c r="AL61" s="54">
        <v>52.216999999999999</v>
      </c>
      <c r="AM61" s="54">
        <v>56.558999999999997</v>
      </c>
      <c r="AN61" s="54">
        <v>58.026000000000003</v>
      </c>
      <c r="AO61" s="54">
        <v>58.53</v>
      </c>
      <c r="AP61" s="54">
        <v>58.505000000000003</v>
      </c>
      <c r="AQ61" s="54">
        <v>59.22</v>
      </c>
      <c r="AR61" s="54">
        <v>56.442999999999998</v>
      </c>
      <c r="AS61" s="54">
        <v>56.055999999999997</v>
      </c>
      <c r="AT61" s="54">
        <v>50.939</v>
      </c>
      <c r="AU61" s="54">
        <v>49.487000000000002</v>
      </c>
      <c r="AV61" s="54">
        <v>48.348999999999997</v>
      </c>
      <c r="AW61" s="54">
        <v>50.595999999999997</v>
      </c>
      <c r="AX61" s="54">
        <v>54.225000000000001</v>
      </c>
      <c r="AY61" s="54">
        <v>57.646000000000001</v>
      </c>
      <c r="AZ61" s="54">
        <v>51.935569999999998</v>
      </c>
      <c r="BA61" s="54">
        <v>54.587600000000002</v>
      </c>
      <c r="BB61" s="238">
        <v>55.728850000000001</v>
      </c>
      <c r="BC61" s="238">
        <v>55.831769999999999</v>
      </c>
      <c r="BD61" s="238">
        <v>52.96602</v>
      </c>
      <c r="BE61" s="238">
        <v>50.68927</v>
      </c>
      <c r="BF61" s="238">
        <v>46.178449999999998</v>
      </c>
      <c r="BG61" s="238">
        <v>44.183970000000002</v>
      </c>
      <c r="BH61" s="238">
        <v>41.797400000000003</v>
      </c>
      <c r="BI61" s="238">
        <v>42.674579999999999</v>
      </c>
      <c r="BJ61" s="238">
        <v>46.033749999999998</v>
      </c>
      <c r="BK61" s="238">
        <v>50.679819999999999</v>
      </c>
      <c r="BL61" s="238">
        <v>53.534779999999998</v>
      </c>
      <c r="BM61" s="238">
        <v>55.561770000000003</v>
      </c>
      <c r="BN61" s="238">
        <v>56.603940000000001</v>
      </c>
      <c r="BO61" s="238">
        <v>56.621780000000001</v>
      </c>
      <c r="BP61" s="238">
        <v>53.68815</v>
      </c>
      <c r="BQ61" s="238">
        <v>51.340159999999997</v>
      </c>
      <c r="BR61" s="238">
        <v>46.76014</v>
      </c>
      <c r="BS61" s="238">
        <v>44.687809999999999</v>
      </c>
      <c r="BT61" s="238">
        <v>42.23068</v>
      </c>
      <c r="BU61" s="238">
        <v>43.030859999999997</v>
      </c>
      <c r="BV61" s="238">
        <v>46.320160000000001</v>
      </c>
    </row>
    <row r="62" spans="1:74" ht="11.15" customHeight="1" x14ac:dyDescent="0.25">
      <c r="A62" s="48" t="s">
        <v>498</v>
      </c>
      <c r="B62" s="137" t="s">
        <v>106</v>
      </c>
      <c r="C62" s="561">
        <v>1265.0133530000001</v>
      </c>
      <c r="D62" s="561">
        <v>1248.3144789999999</v>
      </c>
      <c r="E62" s="561">
        <v>1245.21002</v>
      </c>
      <c r="F62" s="561">
        <v>1263.632298</v>
      </c>
      <c r="G62" s="561">
        <v>1307.123977</v>
      </c>
      <c r="H62" s="561">
        <v>1304.1664989999999</v>
      </c>
      <c r="I62" s="561">
        <v>1309.074613</v>
      </c>
      <c r="J62" s="561">
        <v>1300.684616</v>
      </c>
      <c r="K62" s="561">
        <v>1298.386778</v>
      </c>
      <c r="L62" s="561">
        <v>1285.568743</v>
      </c>
      <c r="M62" s="561">
        <v>1283.237734</v>
      </c>
      <c r="N62" s="561">
        <v>1281.879621</v>
      </c>
      <c r="O62" s="561">
        <v>1299.8931849999999</v>
      </c>
      <c r="P62" s="561">
        <v>1282.712679</v>
      </c>
      <c r="Q62" s="561">
        <v>1326.7220090000001</v>
      </c>
      <c r="R62" s="561">
        <v>1403.5993410000001</v>
      </c>
      <c r="S62" s="561">
        <v>1432.23847</v>
      </c>
      <c r="T62" s="561">
        <v>1457.703137</v>
      </c>
      <c r="U62" s="561">
        <v>1453.987995</v>
      </c>
      <c r="V62" s="561">
        <v>1437.578019</v>
      </c>
      <c r="W62" s="561">
        <v>1423.1812500000001</v>
      </c>
      <c r="X62" s="561">
        <v>1386.329254</v>
      </c>
      <c r="Y62" s="561">
        <v>1388.7240099999999</v>
      </c>
      <c r="Z62" s="561">
        <v>1343.3477109999999</v>
      </c>
      <c r="AA62" s="561">
        <v>1337.1033399999999</v>
      </c>
      <c r="AB62" s="561">
        <v>1303.06792</v>
      </c>
      <c r="AC62" s="561">
        <v>1310.94721</v>
      </c>
      <c r="AD62" s="561">
        <v>1298.811995</v>
      </c>
      <c r="AE62" s="561">
        <v>1303.867405</v>
      </c>
      <c r="AF62" s="561">
        <v>1281.363983</v>
      </c>
      <c r="AG62" s="561">
        <v>1278.1167359999999</v>
      </c>
      <c r="AH62" s="561">
        <v>1250.2037230000001</v>
      </c>
      <c r="AI62" s="561">
        <v>1250.9396790000001</v>
      </c>
      <c r="AJ62" s="561">
        <v>1252.9669180000001</v>
      </c>
      <c r="AK62" s="561">
        <v>1233.747879</v>
      </c>
      <c r="AL62" s="561">
        <v>1198.6124299999999</v>
      </c>
      <c r="AM62" s="561">
        <v>1189.9870060000001</v>
      </c>
      <c r="AN62" s="561">
        <v>1165.4500370000001</v>
      </c>
      <c r="AO62" s="561">
        <v>1153.6286359999999</v>
      </c>
      <c r="AP62" s="561">
        <v>1153.4994770000001</v>
      </c>
      <c r="AQ62" s="561">
        <v>1172.450118</v>
      </c>
      <c r="AR62" s="561">
        <v>1179.6685890000001</v>
      </c>
      <c r="AS62" s="561">
        <v>1215.4325180000001</v>
      </c>
      <c r="AT62" s="561">
        <v>1212.387624</v>
      </c>
      <c r="AU62" s="561">
        <v>1215.0645219999999</v>
      </c>
      <c r="AV62" s="561">
        <v>1230.700945</v>
      </c>
      <c r="AW62" s="561">
        <v>1226.0657679999999</v>
      </c>
      <c r="AX62" s="561">
        <v>1221.6351320000001</v>
      </c>
      <c r="AY62" s="561">
        <v>1254.576802</v>
      </c>
      <c r="AZ62" s="561">
        <v>1240.4340216999999</v>
      </c>
      <c r="BA62" s="561">
        <v>1210.3038736000001</v>
      </c>
      <c r="BB62" s="562">
        <v>1233.971</v>
      </c>
      <c r="BC62" s="562">
        <v>1260.2829999999999</v>
      </c>
      <c r="BD62" s="562">
        <v>1263.643</v>
      </c>
      <c r="BE62" s="562">
        <v>1273.9380000000001</v>
      </c>
      <c r="BF62" s="562">
        <v>1280.6379999999999</v>
      </c>
      <c r="BG62" s="562">
        <v>1287.2349999999999</v>
      </c>
      <c r="BH62" s="562">
        <v>1276.1759999999999</v>
      </c>
      <c r="BI62" s="562">
        <v>1273.47</v>
      </c>
      <c r="BJ62" s="562">
        <v>1255.248</v>
      </c>
      <c r="BK62" s="562">
        <v>1271.2249999999999</v>
      </c>
      <c r="BL62" s="562">
        <v>1256.7660000000001</v>
      </c>
      <c r="BM62" s="562">
        <v>1260.3630000000001</v>
      </c>
      <c r="BN62" s="562">
        <v>1275.4690000000001</v>
      </c>
      <c r="BO62" s="562">
        <v>1299.2570000000001</v>
      </c>
      <c r="BP62" s="562">
        <v>1300.124</v>
      </c>
      <c r="BQ62" s="562">
        <v>1299.5640000000001</v>
      </c>
      <c r="BR62" s="562">
        <v>1302.646</v>
      </c>
      <c r="BS62" s="562">
        <v>1301.925</v>
      </c>
      <c r="BT62" s="562">
        <v>1287.922</v>
      </c>
      <c r="BU62" s="562">
        <v>1284.902</v>
      </c>
      <c r="BV62" s="562">
        <v>1267.6099999999999</v>
      </c>
    </row>
    <row r="63" spans="1:74" ht="11.15" customHeight="1" x14ac:dyDescent="0.25">
      <c r="A63" s="48" t="s">
        <v>499</v>
      </c>
      <c r="B63" s="140" t="s">
        <v>388</v>
      </c>
      <c r="C63" s="567">
        <v>649.13900000000001</v>
      </c>
      <c r="D63" s="567">
        <v>649.12599999999998</v>
      </c>
      <c r="E63" s="567">
        <v>649.12599999999998</v>
      </c>
      <c r="F63" s="567">
        <v>648.58799999999997</v>
      </c>
      <c r="G63" s="567">
        <v>644.81799999999998</v>
      </c>
      <c r="H63" s="567">
        <v>644.81799999999998</v>
      </c>
      <c r="I63" s="567">
        <v>644.81799999999998</v>
      </c>
      <c r="J63" s="567">
        <v>644.81799999999998</v>
      </c>
      <c r="K63" s="567">
        <v>644.81799999999998</v>
      </c>
      <c r="L63" s="567">
        <v>641.15300000000002</v>
      </c>
      <c r="M63" s="567">
        <v>634.96699999999998</v>
      </c>
      <c r="N63" s="567">
        <v>634.96699999999998</v>
      </c>
      <c r="O63" s="567">
        <v>634.96699999999998</v>
      </c>
      <c r="P63" s="567">
        <v>634.96699999999998</v>
      </c>
      <c r="Q63" s="567">
        <v>634.96699999999998</v>
      </c>
      <c r="R63" s="567">
        <v>637.82600000000002</v>
      </c>
      <c r="S63" s="567">
        <v>648.32600000000002</v>
      </c>
      <c r="T63" s="567">
        <v>656.02300000000002</v>
      </c>
      <c r="U63" s="567">
        <v>656.14</v>
      </c>
      <c r="V63" s="567">
        <v>647.53</v>
      </c>
      <c r="W63" s="567">
        <v>642.18600000000004</v>
      </c>
      <c r="X63" s="567">
        <v>638.55600000000004</v>
      </c>
      <c r="Y63" s="567">
        <v>638.08500000000004</v>
      </c>
      <c r="Z63" s="567">
        <v>638.08600000000001</v>
      </c>
      <c r="AA63" s="567">
        <v>638.08500000000004</v>
      </c>
      <c r="AB63" s="567">
        <v>637.77300000000002</v>
      </c>
      <c r="AC63" s="567">
        <v>637.774</v>
      </c>
      <c r="AD63" s="567">
        <v>633.428</v>
      </c>
      <c r="AE63" s="567">
        <v>627.58500000000004</v>
      </c>
      <c r="AF63" s="567">
        <v>621.30399999999997</v>
      </c>
      <c r="AG63" s="567">
        <v>621.30200000000002</v>
      </c>
      <c r="AH63" s="567">
        <v>621.30200000000002</v>
      </c>
      <c r="AI63" s="567">
        <v>617.76800000000003</v>
      </c>
      <c r="AJ63" s="567">
        <v>610.64599999999996</v>
      </c>
      <c r="AK63" s="567">
        <v>601.46699999999998</v>
      </c>
      <c r="AL63" s="567">
        <v>593.68200000000002</v>
      </c>
      <c r="AM63" s="567">
        <v>588.31700000000001</v>
      </c>
      <c r="AN63" s="567">
        <v>578.87199999999996</v>
      </c>
      <c r="AO63" s="567">
        <v>566.06100000000004</v>
      </c>
      <c r="AP63" s="567">
        <v>547.86599999999999</v>
      </c>
      <c r="AQ63" s="567">
        <v>523.10900000000004</v>
      </c>
      <c r="AR63" s="567">
        <v>493.32400000000001</v>
      </c>
      <c r="AS63" s="567">
        <v>468.00599999999997</v>
      </c>
      <c r="AT63" s="567">
        <v>445.05700000000002</v>
      </c>
      <c r="AU63" s="567">
        <v>416.39299999999997</v>
      </c>
      <c r="AV63" s="567">
        <v>398.56900000000002</v>
      </c>
      <c r="AW63" s="567">
        <v>388.41899999999998</v>
      </c>
      <c r="AX63" s="567">
        <v>372.03</v>
      </c>
      <c r="AY63" s="567">
        <v>371.57900000000001</v>
      </c>
      <c r="AZ63" s="567">
        <v>371.57900000000001</v>
      </c>
      <c r="BA63" s="567">
        <v>371.21048329000001</v>
      </c>
      <c r="BB63" s="568">
        <v>361.21050000000002</v>
      </c>
      <c r="BC63" s="568">
        <v>352.21050000000002</v>
      </c>
      <c r="BD63" s="568">
        <v>345.21050000000002</v>
      </c>
      <c r="BE63" s="568">
        <v>345.21050000000002</v>
      </c>
      <c r="BF63" s="568">
        <v>345.21050000000002</v>
      </c>
      <c r="BG63" s="568">
        <v>345.21050000000002</v>
      </c>
      <c r="BH63" s="568">
        <v>345.21050000000002</v>
      </c>
      <c r="BI63" s="568">
        <v>345.21050000000002</v>
      </c>
      <c r="BJ63" s="568">
        <v>345.21050000000002</v>
      </c>
      <c r="BK63" s="568">
        <v>345.21050000000002</v>
      </c>
      <c r="BL63" s="568">
        <v>345.21050000000002</v>
      </c>
      <c r="BM63" s="568">
        <v>345.21050000000002</v>
      </c>
      <c r="BN63" s="568">
        <v>345.21050000000002</v>
      </c>
      <c r="BO63" s="568">
        <v>345.21050000000002</v>
      </c>
      <c r="BP63" s="568">
        <v>345.21050000000002</v>
      </c>
      <c r="BQ63" s="568">
        <v>345.21050000000002</v>
      </c>
      <c r="BR63" s="568">
        <v>345.21050000000002</v>
      </c>
      <c r="BS63" s="568">
        <v>345.21050000000002</v>
      </c>
      <c r="BT63" s="568">
        <v>345.21050000000002</v>
      </c>
      <c r="BU63" s="568">
        <v>345.21050000000002</v>
      </c>
      <c r="BV63" s="568">
        <v>345.21050000000002</v>
      </c>
    </row>
    <row r="64" spans="1:74" s="329" customFormat="1" ht="12" customHeight="1" x14ac:dyDescent="0.25">
      <c r="A64" s="328"/>
      <c r="B64" s="674" t="s">
        <v>791</v>
      </c>
      <c r="C64" s="630"/>
      <c r="D64" s="630"/>
      <c r="E64" s="630"/>
      <c r="F64" s="630"/>
      <c r="G64" s="630"/>
      <c r="H64" s="630"/>
      <c r="I64" s="630"/>
      <c r="J64" s="630"/>
      <c r="K64" s="630"/>
      <c r="L64" s="630"/>
      <c r="M64" s="630"/>
      <c r="N64" s="630"/>
      <c r="O64" s="630"/>
      <c r="P64" s="630"/>
      <c r="Q64" s="624"/>
      <c r="AY64" s="397"/>
      <c r="AZ64" s="397"/>
      <c r="BA64" s="397"/>
      <c r="BB64" s="397"/>
      <c r="BC64" s="397"/>
      <c r="BD64" s="397"/>
      <c r="BE64" s="397"/>
      <c r="BF64" s="397"/>
      <c r="BG64" s="397"/>
      <c r="BH64" s="397"/>
      <c r="BI64" s="397"/>
      <c r="BJ64" s="397"/>
    </row>
    <row r="65" spans="1:74" s="329" customFormat="1" ht="12" customHeight="1" x14ac:dyDescent="0.25">
      <c r="A65" s="328"/>
      <c r="B65" s="675" t="s">
        <v>819</v>
      </c>
      <c r="C65" s="630"/>
      <c r="D65" s="630"/>
      <c r="E65" s="630"/>
      <c r="F65" s="630"/>
      <c r="G65" s="630"/>
      <c r="H65" s="630"/>
      <c r="I65" s="630"/>
      <c r="J65" s="630"/>
      <c r="K65" s="630"/>
      <c r="L65" s="630"/>
      <c r="M65" s="630"/>
      <c r="N65" s="630"/>
      <c r="O65" s="630"/>
      <c r="P65" s="630"/>
      <c r="Q65" s="624"/>
      <c r="AY65" s="397"/>
      <c r="AZ65" s="397"/>
      <c r="BA65" s="397"/>
      <c r="BB65" s="397"/>
      <c r="BC65" s="397"/>
      <c r="BD65" s="397"/>
      <c r="BE65" s="397"/>
      <c r="BF65" s="397"/>
      <c r="BG65" s="397"/>
      <c r="BH65" s="397"/>
      <c r="BI65" s="397"/>
      <c r="BJ65" s="397"/>
    </row>
    <row r="66" spans="1:74" s="329" customFormat="1" ht="12" customHeight="1" x14ac:dyDescent="0.25">
      <c r="A66" s="328"/>
      <c r="B66" s="675" t="s">
        <v>820</v>
      </c>
      <c r="C66" s="630"/>
      <c r="D66" s="630"/>
      <c r="E66" s="630"/>
      <c r="F66" s="630"/>
      <c r="G66" s="630"/>
      <c r="H66" s="630"/>
      <c r="I66" s="630"/>
      <c r="J66" s="630"/>
      <c r="K66" s="630"/>
      <c r="L66" s="630"/>
      <c r="M66" s="630"/>
      <c r="N66" s="630"/>
      <c r="O66" s="630"/>
      <c r="P66" s="630"/>
      <c r="Q66" s="624"/>
      <c r="AY66" s="397"/>
      <c r="AZ66" s="397"/>
      <c r="BA66" s="397"/>
      <c r="BB66" s="397"/>
      <c r="BC66" s="397"/>
      <c r="BD66" s="397"/>
      <c r="BE66" s="397"/>
      <c r="BF66" s="397"/>
      <c r="BG66" s="397"/>
      <c r="BH66" s="397"/>
      <c r="BI66" s="397"/>
      <c r="BJ66" s="397"/>
    </row>
    <row r="67" spans="1:74" s="329" customFormat="1" ht="12" customHeight="1" x14ac:dyDescent="0.25">
      <c r="A67" s="328"/>
      <c r="B67" s="675" t="s">
        <v>821</v>
      </c>
      <c r="C67" s="630"/>
      <c r="D67" s="630"/>
      <c r="E67" s="630"/>
      <c r="F67" s="630"/>
      <c r="G67" s="630"/>
      <c r="H67" s="630"/>
      <c r="I67" s="630"/>
      <c r="J67" s="630"/>
      <c r="K67" s="630"/>
      <c r="L67" s="630"/>
      <c r="M67" s="630"/>
      <c r="N67" s="630"/>
      <c r="O67" s="630"/>
      <c r="P67" s="630"/>
      <c r="Q67" s="624"/>
      <c r="AY67" s="397"/>
      <c r="AZ67" s="397"/>
      <c r="BA67" s="397"/>
      <c r="BB67" s="397"/>
      <c r="BC67" s="397"/>
      <c r="BD67" s="397"/>
      <c r="BE67" s="397"/>
      <c r="BF67" s="397"/>
      <c r="BG67" s="397"/>
      <c r="BH67" s="397"/>
      <c r="BI67" s="397"/>
      <c r="BJ67" s="397"/>
    </row>
    <row r="68" spans="1:74" s="329" customFormat="1" ht="20.5" customHeight="1" x14ac:dyDescent="0.25">
      <c r="A68" s="328"/>
      <c r="B68" s="674" t="s">
        <v>1296</v>
      </c>
      <c r="C68" s="624"/>
      <c r="D68" s="624"/>
      <c r="E68" s="624"/>
      <c r="F68" s="624"/>
      <c r="G68" s="624"/>
      <c r="H68" s="624"/>
      <c r="I68" s="624"/>
      <c r="J68" s="624"/>
      <c r="K68" s="624"/>
      <c r="L68" s="624"/>
      <c r="M68" s="624"/>
      <c r="N68" s="624"/>
      <c r="O68" s="624"/>
      <c r="P68" s="624"/>
      <c r="Q68" s="624"/>
      <c r="AY68" s="397"/>
      <c r="AZ68" s="397"/>
      <c r="BA68" s="397"/>
      <c r="BB68" s="397"/>
      <c r="BC68" s="397"/>
      <c r="BD68" s="397"/>
      <c r="BE68" s="397"/>
      <c r="BF68" s="397"/>
      <c r="BG68" s="397"/>
      <c r="BH68" s="397"/>
      <c r="BI68" s="397"/>
      <c r="BJ68" s="397"/>
    </row>
    <row r="69" spans="1:74" s="329" customFormat="1" ht="12" customHeight="1" x14ac:dyDescent="0.25">
      <c r="A69" s="328"/>
      <c r="B69" s="674" t="s">
        <v>856</v>
      </c>
      <c r="C69" s="630"/>
      <c r="D69" s="630"/>
      <c r="E69" s="630"/>
      <c r="F69" s="630"/>
      <c r="G69" s="630"/>
      <c r="H69" s="630"/>
      <c r="I69" s="630"/>
      <c r="J69" s="630"/>
      <c r="K69" s="630"/>
      <c r="L69" s="630"/>
      <c r="M69" s="630"/>
      <c r="N69" s="630"/>
      <c r="O69" s="630"/>
      <c r="P69" s="630"/>
      <c r="Q69" s="624"/>
      <c r="AY69" s="397"/>
      <c r="AZ69" s="397"/>
      <c r="BA69" s="397"/>
      <c r="BB69" s="397"/>
      <c r="BC69" s="397"/>
      <c r="BD69" s="397"/>
      <c r="BE69" s="397"/>
      <c r="BF69" s="397"/>
      <c r="BG69" s="397"/>
      <c r="BH69" s="397"/>
      <c r="BI69" s="397"/>
      <c r="BJ69" s="397"/>
    </row>
    <row r="70" spans="1:74" s="329" customFormat="1" ht="23.25" customHeight="1" x14ac:dyDescent="0.25">
      <c r="A70" s="328"/>
      <c r="B70" s="674" t="s">
        <v>1309</v>
      </c>
      <c r="C70" s="630"/>
      <c r="D70" s="630"/>
      <c r="E70" s="630"/>
      <c r="F70" s="630"/>
      <c r="G70" s="630"/>
      <c r="H70" s="630"/>
      <c r="I70" s="630"/>
      <c r="J70" s="630"/>
      <c r="K70" s="630"/>
      <c r="L70" s="630"/>
      <c r="M70" s="630"/>
      <c r="N70" s="630"/>
      <c r="O70" s="630"/>
      <c r="P70" s="630"/>
      <c r="Q70" s="624"/>
      <c r="AY70" s="397"/>
      <c r="AZ70" s="397"/>
      <c r="BA70" s="397"/>
      <c r="BB70" s="397"/>
      <c r="BC70" s="397"/>
      <c r="BD70" s="397"/>
      <c r="BE70" s="397"/>
      <c r="BF70" s="397"/>
      <c r="BG70" s="397"/>
      <c r="BH70" s="397"/>
      <c r="BI70" s="397"/>
      <c r="BJ70" s="397"/>
    </row>
    <row r="71" spans="1:74" s="329" customFormat="1" ht="12" customHeight="1" x14ac:dyDescent="0.25">
      <c r="A71" s="328"/>
      <c r="B71" s="645" t="s">
        <v>790</v>
      </c>
      <c r="C71" s="646"/>
      <c r="D71" s="646"/>
      <c r="E71" s="646"/>
      <c r="F71" s="646"/>
      <c r="G71" s="646"/>
      <c r="H71" s="646"/>
      <c r="I71" s="646"/>
      <c r="J71" s="646"/>
      <c r="K71" s="646"/>
      <c r="L71" s="646"/>
      <c r="M71" s="646"/>
      <c r="N71" s="646"/>
      <c r="O71" s="646"/>
      <c r="P71" s="646"/>
      <c r="Q71" s="646"/>
      <c r="AY71" s="397"/>
      <c r="AZ71" s="397"/>
      <c r="BA71" s="397"/>
      <c r="BB71" s="397"/>
      <c r="BC71" s="397"/>
      <c r="BD71" s="397"/>
      <c r="BE71" s="397"/>
      <c r="BF71" s="397"/>
      <c r="BG71" s="397"/>
      <c r="BH71" s="397"/>
      <c r="BI71" s="397"/>
      <c r="BJ71" s="397"/>
    </row>
    <row r="72" spans="1:74" s="329" customFormat="1" ht="12" customHeight="1" x14ac:dyDescent="0.25">
      <c r="A72" s="328"/>
      <c r="B72" s="678" t="s">
        <v>822</v>
      </c>
      <c r="C72" s="630"/>
      <c r="D72" s="630"/>
      <c r="E72" s="630"/>
      <c r="F72" s="630"/>
      <c r="G72" s="630"/>
      <c r="H72" s="630"/>
      <c r="I72" s="630"/>
      <c r="J72" s="630"/>
      <c r="K72" s="630"/>
      <c r="L72" s="630"/>
      <c r="M72" s="630"/>
      <c r="N72" s="630"/>
      <c r="O72" s="630"/>
      <c r="P72" s="630"/>
      <c r="Q72" s="624"/>
      <c r="AY72" s="397"/>
      <c r="AZ72" s="397"/>
      <c r="BA72" s="397"/>
      <c r="BB72" s="397"/>
      <c r="BC72" s="397"/>
      <c r="BD72" s="397"/>
      <c r="BE72" s="397"/>
      <c r="BF72" s="397"/>
      <c r="BG72" s="397"/>
      <c r="BH72" s="397"/>
      <c r="BI72" s="397"/>
      <c r="BJ72" s="397"/>
    </row>
    <row r="73" spans="1:74" s="329" customFormat="1" ht="12" customHeight="1" x14ac:dyDescent="0.25">
      <c r="A73" s="328"/>
      <c r="B73" s="679" t="s">
        <v>823</v>
      </c>
      <c r="C73" s="624"/>
      <c r="D73" s="624"/>
      <c r="E73" s="624"/>
      <c r="F73" s="624"/>
      <c r="G73" s="624"/>
      <c r="H73" s="624"/>
      <c r="I73" s="624"/>
      <c r="J73" s="624"/>
      <c r="K73" s="624"/>
      <c r="L73" s="624"/>
      <c r="M73" s="624"/>
      <c r="N73" s="624"/>
      <c r="O73" s="624"/>
      <c r="P73" s="624"/>
      <c r="Q73" s="624"/>
      <c r="AY73" s="397"/>
      <c r="AZ73" s="397"/>
      <c r="BA73" s="397"/>
      <c r="BB73" s="397"/>
      <c r="BC73" s="397"/>
      <c r="BD73" s="397"/>
      <c r="BE73" s="397"/>
      <c r="BF73" s="397"/>
      <c r="BG73" s="397"/>
      <c r="BH73" s="397"/>
      <c r="BI73" s="397"/>
      <c r="BJ73" s="397"/>
    </row>
    <row r="74" spans="1:74" s="329" customFormat="1" ht="12" customHeight="1" x14ac:dyDescent="0.25">
      <c r="A74" s="328"/>
      <c r="B74" s="638" t="str">
        <f>"Notes: "&amp;"EIA completed modeling and analysis for this report on " &amp;Dates!D2&amp;"."</f>
        <v>Notes: EIA completed modeling and analysis for this report on Thursday April 6, 2023.</v>
      </c>
      <c r="C74" s="637"/>
      <c r="D74" s="637"/>
      <c r="E74" s="637"/>
      <c r="F74" s="637"/>
      <c r="G74" s="637"/>
      <c r="H74" s="637"/>
      <c r="I74" s="637"/>
      <c r="J74" s="637"/>
      <c r="K74" s="637"/>
      <c r="L74" s="637"/>
      <c r="M74" s="637"/>
      <c r="N74" s="637"/>
      <c r="O74" s="637"/>
      <c r="P74" s="637"/>
      <c r="Q74" s="637"/>
      <c r="AY74" s="397"/>
      <c r="AZ74" s="397"/>
      <c r="BA74" s="397"/>
      <c r="BB74" s="397"/>
      <c r="BC74" s="397"/>
      <c r="BD74" s="397"/>
      <c r="BE74" s="397"/>
      <c r="BF74" s="397"/>
      <c r="BG74" s="397"/>
      <c r="BH74" s="397"/>
      <c r="BI74" s="397"/>
      <c r="BJ74" s="397"/>
    </row>
    <row r="75" spans="1:74" s="329" customFormat="1" ht="12" customHeight="1" x14ac:dyDescent="0.25">
      <c r="A75" s="328"/>
      <c r="B75" s="638" t="s">
        <v>338</v>
      </c>
      <c r="C75" s="637"/>
      <c r="D75" s="637"/>
      <c r="E75" s="637"/>
      <c r="F75" s="637"/>
      <c r="G75" s="637"/>
      <c r="H75" s="637"/>
      <c r="I75" s="637"/>
      <c r="J75" s="637"/>
      <c r="K75" s="637"/>
      <c r="L75" s="637"/>
      <c r="M75" s="637"/>
      <c r="N75" s="637"/>
      <c r="O75" s="637"/>
      <c r="P75" s="637"/>
      <c r="Q75" s="637"/>
      <c r="AY75" s="397"/>
      <c r="AZ75" s="397"/>
      <c r="BA75" s="397"/>
      <c r="BB75" s="397"/>
      <c r="BC75" s="397"/>
      <c r="BD75" s="397"/>
      <c r="BE75" s="397"/>
      <c r="BF75" s="397"/>
      <c r="BG75" s="397"/>
      <c r="BH75" s="397"/>
      <c r="BI75" s="397"/>
      <c r="BJ75" s="397"/>
    </row>
    <row r="76" spans="1:74" s="329" customFormat="1" ht="12" customHeight="1" x14ac:dyDescent="0.25">
      <c r="A76" s="328"/>
      <c r="B76" s="631" t="s">
        <v>824</v>
      </c>
      <c r="C76" s="630"/>
      <c r="D76" s="630"/>
      <c r="E76" s="630"/>
      <c r="F76" s="630"/>
      <c r="G76" s="630"/>
      <c r="H76" s="630"/>
      <c r="I76" s="630"/>
      <c r="J76" s="630"/>
      <c r="K76" s="630"/>
      <c r="L76" s="630"/>
      <c r="M76" s="630"/>
      <c r="N76" s="630"/>
      <c r="O76" s="630"/>
      <c r="P76" s="630"/>
      <c r="Q76" s="624"/>
      <c r="AY76" s="397"/>
      <c r="AZ76" s="397"/>
      <c r="BA76" s="397"/>
      <c r="BB76" s="397"/>
      <c r="BC76" s="397"/>
      <c r="BD76" s="397"/>
      <c r="BE76" s="397"/>
      <c r="BF76" s="397"/>
      <c r="BG76" s="397"/>
      <c r="BH76" s="397"/>
      <c r="BI76" s="397"/>
      <c r="BJ76" s="397"/>
    </row>
    <row r="77" spans="1:74" s="329" customFormat="1" ht="12" customHeight="1" x14ac:dyDescent="0.25">
      <c r="A77" s="328"/>
      <c r="B77" s="632" t="s">
        <v>825</v>
      </c>
      <c r="C77" s="634"/>
      <c r="D77" s="634"/>
      <c r="E77" s="634"/>
      <c r="F77" s="634"/>
      <c r="G77" s="634"/>
      <c r="H77" s="634"/>
      <c r="I77" s="634"/>
      <c r="J77" s="634"/>
      <c r="K77" s="634"/>
      <c r="L77" s="634"/>
      <c r="M77" s="634"/>
      <c r="N77" s="634"/>
      <c r="O77" s="634"/>
      <c r="P77" s="634"/>
      <c r="Q77" s="624"/>
      <c r="AY77" s="397"/>
      <c r="AZ77" s="397"/>
      <c r="BA77" s="397"/>
      <c r="BB77" s="397"/>
      <c r="BC77" s="397"/>
      <c r="BD77" s="397"/>
      <c r="BE77" s="397"/>
      <c r="BF77" s="397"/>
      <c r="BG77" s="397"/>
      <c r="BH77" s="397"/>
      <c r="BI77" s="397"/>
      <c r="BJ77" s="397"/>
    </row>
    <row r="78" spans="1:74" s="329" customFormat="1" ht="12" customHeight="1" x14ac:dyDescent="0.25">
      <c r="A78" s="328"/>
      <c r="B78" s="633" t="s">
        <v>813</v>
      </c>
      <c r="C78" s="634"/>
      <c r="D78" s="634"/>
      <c r="E78" s="634"/>
      <c r="F78" s="634"/>
      <c r="G78" s="634"/>
      <c r="H78" s="634"/>
      <c r="I78" s="634"/>
      <c r="J78" s="634"/>
      <c r="K78" s="634"/>
      <c r="L78" s="634"/>
      <c r="M78" s="634"/>
      <c r="N78" s="634"/>
      <c r="O78" s="634"/>
      <c r="P78" s="634"/>
      <c r="Q78" s="624"/>
      <c r="AY78" s="397"/>
      <c r="AZ78" s="397"/>
      <c r="BA78" s="397"/>
      <c r="BB78" s="397"/>
      <c r="BC78" s="397"/>
      <c r="BD78" s="397"/>
      <c r="BE78" s="397"/>
      <c r="BF78" s="397"/>
      <c r="BG78" s="397"/>
      <c r="BH78" s="397"/>
      <c r="BI78" s="397"/>
      <c r="BJ78" s="397"/>
    </row>
    <row r="79" spans="1:74" s="330" customFormat="1" ht="12" customHeight="1" x14ac:dyDescent="0.25">
      <c r="A79" s="322"/>
      <c r="B79" s="654" t="s">
        <v>1285</v>
      </c>
      <c r="C79" s="624"/>
      <c r="D79" s="624"/>
      <c r="E79" s="624"/>
      <c r="F79" s="624"/>
      <c r="G79" s="624"/>
      <c r="H79" s="624"/>
      <c r="I79" s="624"/>
      <c r="J79" s="624"/>
      <c r="K79" s="624"/>
      <c r="L79" s="624"/>
      <c r="M79" s="624"/>
      <c r="N79" s="624"/>
      <c r="O79" s="624"/>
      <c r="P79" s="624"/>
      <c r="Q79" s="624"/>
      <c r="AY79" s="398"/>
      <c r="AZ79" s="398"/>
      <c r="BA79" s="398"/>
      <c r="BB79" s="398"/>
      <c r="BC79" s="398"/>
      <c r="BD79" s="398"/>
      <c r="BE79" s="398"/>
      <c r="BF79" s="398"/>
      <c r="BG79" s="398"/>
      <c r="BH79" s="398"/>
      <c r="BI79" s="398"/>
      <c r="BJ79" s="398"/>
    </row>
    <row r="80" spans="1:74" ht="10" x14ac:dyDescent="0.2">
      <c r="BD80" s="296"/>
      <c r="BE80" s="296"/>
      <c r="BF80" s="296"/>
      <c r="BK80" s="296"/>
      <c r="BL80" s="296"/>
      <c r="BM80" s="296"/>
      <c r="BN80" s="296"/>
      <c r="BO80" s="296"/>
      <c r="BP80" s="296"/>
      <c r="BQ80" s="296"/>
      <c r="BR80" s="296"/>
      <c r="BS80" s="296"/>
      <c r="BT80" s="296"/>
      <c r="BU80" s="296"/>
      <c r="BV80" s="296"/>
    </row>
    <row r="81" spans="56:74" ht="10" x14ac:dyDescent="0.2">
      <c r="BD81" s="296"/>
      <c r="BE81" s="296"/>
      <c r="BF81" s="296"/>
      <c r="BK81" s="296"/>
      <c r="BL81" s="296"/>
      <c r="BM81" s="296"/>
      <c r="BN81" s="296"/>
      <c r="BO81" s="296"/>
      <c r="BP81" s="296"/>
      <c r="BQ81" s="296"/>
      <c r="BR81" s="296"/>
      <c r="BS81" s="296"/>
      <c r="BT81" s="296"/>
      <c r="BU81" s="296"/>
      <c r="BV81" s="296"/>
    </row>
    <row r="82" spans="56:74" ht="10" x14ac:dyDescent="0.2">
      <c r="BD82" s="296"/>
      <c r="BE82" s="296"/>
      <c r="BF82" s="296"/>
      <c r="BK82" s="296"/>
      <c r="BL82" s="296"/>
      <c r="BM82" s="296"/>
      <c r="BN82" s="296"/>
      <c r="BO82" s="296"/>
      <c r="BP82" s="296"/>
      <c r="BQ82" s="296"/>
      <c r="BR82" s="296"/>
      <c r="BS82" s="296"/>
      <c r="BT82" s="296"/>
      <c r="BU82" s="296"/>
      <c r="BV82" s="296"/>
    </row>
    <row r="83" spans="56:74" ht="10" x14ac:dyDescent="0.2">
      <c r="BD83" s="296"/>
      <c r="BE83" s="296"/>
      <c r="BF83" s="296"/>
      <c r="BK83" s="296"/>
      <c r="BL83" s="296"/>
      <c r="BM83" s="296"/>
      <c r="BN83" s="296"/>
      <c r="BO83" s="296"/>
      <c r="BP83" s="296"/>
      <c r="BQ83" s="296"/>
      <c r="BR83" s="296"/>
      <c r="BS83" s="296"/>
      <c r="BT83" s="296"/>
      <c r="BU83" s="296"/>
      <c r="BV83" s="296"/>
    </row>
    <row r="84" spans="56:74" ht="10" x14ac:dyDescent="0.2">
      <c r="BD84" s="296"/>
      <c r="BE84" s="296"/>
      <c r="BF84" s="296"/>
      <c r="BK84" s="296"/>
      <c r="BL84" s="296"/>
      <c r="BM84" s="296"/>
      <c r="BN84" s="296"/>
      <c r="BO84" s="296"/>
      <c r="BP84" s="296"/>
      <c r="BQ84" s="296"/>
      <c r="BR84" s="296"/>
      <c r="BS84" s="296"/>
      <c r="BT84" s="296"/>
      <c r="BU84" s="296"/>
      <c r="BV84" s="296"/>
    </row>
    <row r="85" spans="56:74" ht="10" x14ac:dyDescent="0.2">
      <c r="BD85" s="296"/>
      <c r="BE85" s="296"/>
      <c r="BF85" s="296"/>
      <c r="BK85" s="296"/>
      <c r="BL85" s="296"/>
      <c r="BM85" s="296"/>
      <c r="BN85" s="296"/>
      <c r="BO85" s="296"/>
      <c r="BP85" s="296"/>
      <c r="BQ85" s="296"/>
      <c r="BR85" s="296"/>
      <c r="BS85" s="296"/>
      <c r="BT85" s="296"/>
      <c r="BU85" s="296"/>
      <c r="BV85" s="296"/>
    </row>
    <row r="86" spans="56:74" ht="10" x14ac:dyDescent="0.2">
      <c r="BD86" s="296"/>
      <c r="BE86" s="296"/>
      <c r="BF86" s="296"/>
      <c r="BK86" s="296"/>
      <c r="BL86" s="296"/>
      <c r="BM86" s="296"/>
      <c r="BN86" s="296"/>
      <c r="BO86" s="296"/>
      <c r="BP86" s="296"/>
      <c r="BQ86" s="296"/>
      <c r="BR86" s="296"/>
      <c r="BS86" s="296"/>
      <c r="BT86" s="296"/>
      <c r="BU86" s="296"/>
      <c r="BV86" s="296"/>
    </row>
    <row r="87" spans="56:74" ht="10" x14ac:dyDescent="0.2">
      <c r="BD87" s="296"/>
      <c r="BE87" s="296"/>
      <c r="BF87" s="296"/>
      <c r="BK87" s="296"/>
      <c r="BL87" s="296"/>
      <c r="BM87" s="296"/>
      <c r="BN87" s="296"/>
      <c r="BO87" s="296"/>
      <c r="BP87" s="296"/>
      <c r="BQ87" s="296"/>
      <c r="BR87" s="296"/>
      <c r="BS87" s="296"/>
      <c r="BT87" s="296"/>
      <c r="BU87" s="296"/>
      <c r="BV87" s="296"/>
    </row>
    <row r="88" spans="56:74" ht="10" x14ac:dyDescent="0.2">
      <c r="BD88" s="296"/>
      <c r="BE88" s="296"/>
      <c r="BF88" s="296"/>
      <c r="BK88" s="296"/>
      <c r="BL88" s="296"/>
      <c r="BM88" s="296"/>
      <c r="BN88" s="296"/>
      <c r="BO88" s="296"/>
      <c r="BP88" s="296"/>
      <c r="BQ88" s="296"/>
      <c r="BR88" s="296"/>
      <c r="BS88" s="296"/>
      <c r="BT88" s="296"/>
      <c r="BU88" s="296"/>
      <c r="BV88" s="296"/>
    </row>
    <row r="89" spans="56:74" ht="10" x14ac:dyDescent="0.2">
      <c r="BD89" s="296"/>
      <c r="BE89" s="296"/>
      <c r="BF89" s="296"/>
      <c r="BK89" s="296"/>
      <c r="BL89" s="296"/>
      <c r="BM89" s="296"/>
      <c r="BN89" s="296"/>
      <c r="BO89" s="296"/>
      <c r="BP89" s="296"/>
      <c r="BQ89" s="296"/>
      <c r="BR89" s="296"/>
      <c r="BS89" s="296"/>
      <c r="BT89" s="296"/>
      <c r="BU89" s="296"/>
      <c r="BV89" s="296"/>
    </row>
    <row r="90" spans="56:74" ht="10" x14ac:dyDescent="0.2">
      <c r="BD90" s="296"/>
      <c r="BE90" s="296"/>
      <c r="BF90" s="296"/>
      <c r="BK90" s="296"/>
      <c r="BL90" s="296"/>
      <c r="BM90" s="296"/>
      <c r="BN90" s="296"/>
      <c r="BO90" s="296"/>
      <c r="BP90" s="296"/>
      <c r="BQ90" s="296"/>
      <c r="BR90" s="296"/>
      <c r="BS90" s="296"/>
      <c r="BT90" s="296"/>
      <c r="BU90" s="296"/>
      <c r="BV90" s="296"/>
    </row>
    <row r="91" spans="56:74" ht="10" x14ac:dyDescent="0.2">
      <c r="BD91" s="296"/>
      <c r="BE91" s="296"/>
      <c r="BF91" s="296"/>
      <c r="BK91" s="296"/>
      <c r="BL91" s="296"/>
      <c r="BM91" s="296"/>
      <c r="BN91" s="296"/>
      <c r="BO91" s="296"/>
      <c r="BP91" s="296"/>
      <c r="BQ91" s="296"/>
      <c r="BR91" s="296"/>
      <c r="BS91" s="296"/>
      <c r="BT91" s="296"/>
      <c r="BU91" s="296"/>
      <c r="BV91" s="296"/>
    </row>
    <row r="92" spans="56:74" ht="10" x14ac:dyDescent="0.2">
      <c r="BD92" s="296"/>
      <c r="BE92" s="296"/>
      <c r="BF92" s="296"/>
      <c r="BK92" s="296"/>
      <c r="BL92" s="296"/>
      <c r="BM92" s="296"/>
      <c r="BN92" s="296"/>
      <c r="BO92" s="296"/>
      <c r="BP92" s="296"/>
      <c r="BQ92" s="296"/>
      <c r="BR92" s="296"/>
      <c r="BS92" s="296"/>
      <c r="BT92" s="296"/>
      <c r="BU92" s="296"/>
      <c r="BV92" s="296"/>
    </row>
    <row r="93" spans="56:74" ht="10" x14ac:dyDescent="0.2">
      <c r="BD93" s="296"/>
      <c r="BE93" s="296"/>
      <c r="BF93" s="296"/>
      <c r="BK93" s="296"/>
      <c r="BL93" s="296"/>
      <c r="BM93" s="296"/>
      <c r="BN93" s="296"/>
      <c r="BO93" s="296"/>
      <c r="BP93" s="296"/>
      <c r="BQ93" s="296"/>
      <c r="BR93" s="296"/>
      <c r="BS93" s="296"/>
      <c r="BT93" s="296"/>
      <c r="BU93" s="296"/>
      <c r="BV93" s="296"/>
    </row>
    <row r="94" spans="56:74" ht="10" x14ac:dyDescent="0.2">
      <c r="BD94" s="296"/>
      <c r="BE94" s="296"/>
      <c r="BF94" s="296"/>
      <c r="BK94" s="296"/>
      <c r="BL94" s="296"/>
      <c r="BM94" s="296"/>
      <c r="BN94" s="296"/>
      <c r="BO94" s="296"/>
      <c r="BP94" s="296"/>
      <c r="BQ94" s="296"/>
      <c r="BR94" s="296"/>
      <c r="BS94" s="296"/>
      <c r="BT94" s="296"/>
      <c r="BU94" s="296"/>
      <c r="BV94" s="296"/>
    </row>
    <row r="95" spans="56:74" ht="10" x14ac:dyDescent="0.2">
      <c r="BD95" s="296"/>
      <c r="BE95" s="296"/>
      <c r="BF95" s="296"/>
      <c r="BK95" s="296"/>
      <c r="BL95" s="296"/>
      <c r="BM95" s="296"/>
      <c r="BN95" s="296"/>
      <c r="BO95" s="296"/>
      <c r="BP95" s="296"/>
      <c r="BQ95" s="296"/>
      <c r="BR95" s="296"/>
      <c r="BS95" s="296"/>
      <c r="BT95" s="296"/>
      <c r="BU95" s="296"/>
      <c r="BV95" s="296"/>
    </row>
    <row r="96" spans="56:74" ht="10" x14ac:dyDescent="0.2">
      <c r="BD96" s="296"/>
      <c r="BE96" s="296"/>
      <c r="BF96" s="296"/>
      <c r="BK96" s="296"/>
      <c r="BL96" s="296"/>
      <c r="BM96" s="296"/>
      <c r="BN96" s="296"/>
      <c r="BO96" s="296"/>
      <c r="BP96" s="296"/>
      <c r="BQ96" s="296"/>
      <c r="BR96" s="296"/>
      <c r="BS96" s="296"/>
      <c r="BT96" s="296"/>
      <c r="BU96" s="296"/>
      <c r="BV96" s="296"/>
    </row>
    <row r="97" spans="56:74" ht="10" x14ac:dyDescent="0.2">
      <c r="BD97" s="296"/>
      <c r="BE97" s="296"/>
      <c r="BF97" s="296"/>
      <c r="BK97" s="296"/>
      <c r="BL97" s="296"/>
      <c r="BM97" s="296"/>
      <c r="BN97" s="296"/>
      <c r="BO97" s="296"/>
      <c r="BP97" s="296"/>
      <c r="BQ97" s="296"/>
      <c r="BR97" s="296"/>
      <c r="BS97" s="296"/>
      <c r="BT97" s="296"/>
      <c r="BU97" s="296"/>
      <c r="BV97" s="296"/>
    </row>
    <row r="98" spans="56:74" ht="10" x14ac:dyDescent="0.2">
      <c r="BD98" s="296"/>
      <c r="BE98" s="296"/>
      <c r="BF98" s="296"/>
      <c r="BK98" s="296"/>
      <c r="BL98" s="296"/>
      <c r="BM98" s="296"/>
      <c r="BN98" s="296"/>
      <c r="BO98" s="296"/>
      <c r="BP98" s="296"/>
      <c r="BQ98" s="296"/>
      <c r="BR98" s="296"/>
      <c r="BS98" s="296"/>
      <c r="BT98" s="296"/>
      <c r="BU98" s="296"/>
      <c r="BV98" s="296"/>
    </row>
    <row r="99" spans="56:74" ht="10" x14ac:dyDescent="0.2">
      <c r="BD99" s="296"/>
      <c r="BE99" s="296"/>
      <c r="BF99" s="296"/>
      <c r="BK99" s="296"/>
      <c r="BL99" s="296"/>
      <c r="BM99" s="296"/>
      <c r="BN99" s="296"/>
      <c r="BO99" s="296"/>
      <c r="BP99" s="296"/>
      <c r="BQ99" s="296"/>
      <c r="BR99" s="296"/>
      <c r="BS99" s="296"/>
      <c r="BT99" s="296"/>
      <c r="BU99" s="296"/>
      <c r="BV99" s="296"/>
    </row>
    <row r="100" spans="56:74" ht="10" x14ac:dyDescent="0.2">
      <c r="BD100" s="296"/>
      <c r="BE100" s="296"/>
      <c r="BF100" s="296"/>
      <c r="BK100" s="296"/>
      <c r="BL100" s="296"/>
      <c r="BM100" s="296"/>
      <c r="BN100" s="296"/>
      <c r="BO100" s="296"/>
      <c r="BP100" s="296"/>
      <c r="BQ100" s="296"/>
      <c r="BR100" s="296"/>
      <c r="BS100" s="296"/>
      <c r="BT100" s="296"/>
      <c r="BU100" s="296"/>
      <c r="BV100" s="296"/>
    </row>
    <row r="101" spans="56:74" ht="10" x14ac:dyDescent="0.2">
      <c r="BD101" s="296"/>
      <c r="BE101" s="296"/>
      <c r="BF101" s="296"/>
      <c r="BK101" s="296"/>
      <c r="BL101" s="296"/>
      <c r="BM101" s="296"/>
      <c r="BN101" s="296"/>
      <c r="BO101" s="296"/>
      <c r="BP101" s="296"/>
      <c r="BQ101" s="296"/>
      <c r="BR101" s="296"/>
      <c r="BS101" s="296"/>
      <c r="BT101" s="296"/>
      <c r="BU101" s="296"/>
      <c r="BV101" s="296"/>
    </row>
    <row r="102" spans="56:74" ht="10" x14ac:dyDescent="0.2">
      <c r="BD102" s="296"/>
      <c r="BE102" s="296"/>
      <c r="BF102" s="296"/>
      <c r="BK102" s="296"/>
      <c r="BL102" s="296"/>
      <c r="BM102" s="296"/>
      <c r="BN102" s="296"/>
      <c r="BO102" s="296"/>
      <c r="BP102" s="296"/>
      <c r="BQ102" s="296"/>
      <c r="BR102" s="296"/>
      <c r="BS102" s="296"/>
      <c r="BT102" s="296"/>
      <c r="BU102" s="296"/>
      <c r="BV102" s="296"/>
    </row>
    <row r="103" spans="56:74" ht="10" x14ac:dyDescent="0.2">
      <c r="BD103" s="296"/>
      <c r="BE103" s="296"/>
      <c r="BF103" s="296"/>
      <c r="BK103" s="296"/>
      <c r="BL103" s="296"/>
      <c r="BM103" s="296"/>
      <c r="BN103" s="296"/>
      <c r="BO103" s="296"/>
      <c r="BP103" s="296"/>
      <c r="BQ103" s="296"/>
      <c r="BR103" s="296"/>
      <c r="BS103" s="296"/>
      <c r="BT103" s="296"/>
      <c r="BU103" s="296"/>
      <c r="BV103" s="296"/>
    </row>
    <row r="104" spans="56:74" ht="10" x14ac:dyDescent="0.2">
      <c r="BD104" s="296"/>
      <c r="BE104" s="296"/>
      <c r="BF104" s="296"/>
      <c r="BK104" s="296"/>
      <c r="BL104" s="296"/>
      <c r="BM104" s="296"/>
      <c r="BN104" s="296"/>
      <c r="BO104" s="296"/>
      <c r="BP104" s="296"/>
      <c r="BQ104" s="296"/>
      <c r="BR104" s="296"/>
      <c r="BS104" s="296"/>
      <c r="BT104" s="296"/>
      <c r="BU104" s="296"/>
      <c r="BV104" s="296"/>
    </row>
    <row r="105" spans="56:74" x14ac:dyDescent="0.25">
      <c r="BK105" s="296"/>
      <c r="BL105" s="296"/>
      <c r="BM105" s="296"/>
      <c r="BN105" s="296"/>
      <c r="BO105" s="296"/>
      <c r="BP105" s="296"/>
      <c r="BQ105" s="296"/>
      <c r="BR105" s="296"/>
      <c r="BS105" s="296"/>
      <c r="BT105" s="296"/>
      <c r="BU105" s="296"/>
      <c r="BV105" s="296"/>
    </row>
    <row r="106" spans="56:74" x14ac:dyDescent="0.25">
      <c r="BK106" s="296"/>
      <c r="BL106" s="296"/>
      <c r="BM106" s="296"/>
      <c r="BN106" s="296"/>
      <c r="BO106" s="296"/>
      <c r="BP106" s="296"/>
      <c r="BQ106" s="296"/>
      <c r="BR106" s="296"/>
      <c r="BS106" s="296"/>
      <c r="BT106" s="296"/>
      <c r="BU106" s="296"/>
      <c r="BV106" s="296"/>
    </row>
    <row r="107" spans="56:74" x14ac:dyDescent="0.25">
      <c r="BK107" s="296"/>
      <c r="BL107" s="296"/>
      <c r="BM107" s="296"/>
      <c r="BN107" s="296"/>
      <c r="BO107" s="296"/>
      <c r="BP107" s="296"/>
      <c r="BQ107" s="296"/>
      <c r="BR107" s="296"/>
      <c r="BS107" s="296"/>
      <c r="BT107" s="296"/>
      <c r="BU107" s="296"/>
      <c r="BV107" s="296"/>
    </row>
    <row r="108" spans="56:74" x14ac:dyDescent="0.25">
      <c r="BK108" s="296"/>
      <c r="BL108" s="296"/>
      <c r="BM108" s="296"/>
      <c r="BN108" s="296"/>
      <c r="BO108" s="296"/>
      <c r="BP108" s="296"/>
      <c r="BQ108" s="296"/>
      <c r="BR108" s="296"/>
      <c r="BS108" s="296"/>
      <c r="BT108" s="296"/>
      <c r="BU108" s="296"/>
      <c r="BV108" s="296"/>
    </row>
    <row r="109" spans="56:74" x14ac:dyDescent="0.25">
      <c r="BK109" s="296"/>
      <c r="BL109" s="296"/>
      <c r="BM109" s="296"/>
      <c r="BN109" s="296"/>
      <c r="BO109" s="296"/>
      <c r="BP109" s="296"/>
      <c r="BQ109" s="296"/>
      <c r="BR109" s="296"/>
      <c r="BS109" s="296"/>
      <c r="BT109" s="296"/>
      <c r="BU109" s="296"/>
      <c r="BV109" s="296"/>
    </row>
    <row r="110" spans="56:74" x14ac:dyDescent="0.25">
      <c r="BK110" s="296"/>
      <c r="BL110" s="296"/>
      <c r="BM110" s="296"/>
      <c r="BN110" s="296"/>
      <c r="BO110" s="296"/>
      <c r="BP110" s="296"/>
      <c r="BQ110" s="296"/>
      <c r="BR110" s="296"/>
      <c r="BS110" s="296"/>
      <c r="BT110" s="296"/>
      <c r="BU110" s="296"/>
      <c r="BV110" s="296"/>
    </row>
    <row r="111" spans="56:74" x14ac:dyDescent="0.25">
      <c r="BK111" s="296"/>
      <c r="BL111" s="296"/>
      <c r="BM111" s="296"/>
      <c r="BN111" s="296"/>
      <c r="BO111" s="296"/>
      <c r="BP111" s="296"/>
      <c r="BQ111" s="296"/>
      <c r="BR111" s="296"/>
      <c r="BS111" s="296"/>
      <c r="BT111" s="296"/>
      <c r="BU111" s="296"/>
      <c r="BV111" s="296"/>
    </row>
    <row r="112" spans="56:74" x14ac:dyDescent="0.25">
      <c r="BK112" s="296"/>
      <c r="BL112" s="296"/>
      <c r="BM112" s="296"/>
      <c r="BN112" s="296"/>
      <c r="BO112" s="296"/>
      <c r="BP112" s="296"/>
      <c r="BQ112" s="296"/>
      <c r="BR112" s="296"/>
      <c r="BS112" s="296"/>
      <c r="BT112" s="296"/>
      <c r="BU112" s="296"/>
      <c r="BV112" s="296"/>
    </row>
    <row r="113" spans="63:74" x14ac:dyDescent="0.25">
      <c r="BK113" s="296"/>
      <c r="BL113" s="296"/>
      <c r="BM113" s="296"/>
      <c r="BN113" s="296"/>
      <c r="BO113" s="296"/>
      <c r="BP113" s="296"/>
      <c r="BQ113" s="296"/>
      <c r="BR113" s="296"/>
      <c r="BS113" s="296"/>
      <c r="BT113" s="296"/>
      <c r="BU113" s="296"/>
      <c r="BV113" s="296"/>
    </row>
    <row r="114" spans="63:74" x14ac:dyDescent="0.25">
      <c r="BK114" s="296"/>
      <c r="BL114" s="296"/>
      <c r="BM114" s="296"/>
      <c r="BN114" s="296"/>
      <c r="BO114" s="296"/>
      <c r="BP114" s="296"/>
      <c r="BQ114" s="296"/>
      <c r="BR114" s="296"/>
      <c r="BS114" s="296"/>
      <c r="BT114" s="296"/>
      <c r="BU114" s="296"/>
      <c r="BV114" s="296"/>
    </row>
    <row r="115" spans="63:74" x14ac:dyDescent="0.25">
      <c r="BK115" s="296"/>
      <c r="BL115" s="296"/>
      <c r="BM115" s="296"/>
      <c r="BN115" s="296"/>
      <c r="BO115" s="296"/>
      <c r="BP115" s="296"/>
      <c r="BQ115" s="296"/>
      <c r="BR115" s="296"/>
      <c r="BS115" s="296"/>
      <c r="BT115" s="296"/>
      <c r="BU115" s="296"/>
      <c r="BV115" s="296"/>
    </row>
    <row r="116" spans="63:74" x14ac:dyDescent="0.25">
      <c r="BK116" s="296"/>
      <c r="BL116" s="296"/>
      <c r="BM116" s="296"/>
      <c r="BN116" s="296"/>
      <c r="BO116" s="296"/>
      <c r="BP116" s="296"/>
      <c r="BQ116" s="296"/>
      <c r="BR116" s="296"/>
      <c r="BS116" s="296"/>
      <c r="BT116" s="296"/>
      <c r="BU116" s="296"/>
      <c r="BV116" s="296"/>
    </row>
    <row r="117" spans="63:74" x14ac:dyDescent="0.25">
      <c r="BK117" s="296"/>
      <c r="BL117" s="296"/>
      <c r="BM117" s="296"/>
      <c r="BN117" s="296"/>
      <c r="BO117" s="296"/>
      <c r="BP117" s="296"/>
      <c r="BQ117" s="296"/>
      <c r="BR117" s="296"/>
      <c r="BS117" s="296"/>
      <c r="BT117" s="296"/>
      <c r="BU117" s="296"/>
      <c r="BV117" s="296"/>
    </row>
    <row r="118" spans="63:74" x14ac:dyDescent="0.25">
      <c r="BK118" s="296"/>
      <c r="BL118" s="296"/>
      <c r="BM118" s="296"/>
      <c r="BN118" s="296"/>
      <c r="BO118" s="296"/>
      <c r="BP118" s="296"/>
      <c r="BQ118" s="296"/>
      <c r="BR118" s="296"/>
      <c r="BS118" s="296"/>
      <c r="BT118" s="296"/>
      <c r="BU118" s="296"/>
      <c r="BV118" s="296"/>
    </row>
    <row r="119" spans="63:74" x14ac:dyDescent="0.25">
      <c r="BK119" s="296"/>
      <c r="BL119" s="296"/>
      <c r="BM119" s="296"/>
      <c r="BN119" s="296"/>
      <c r="BO119" s="296"/>
      <c r="BP119" s="296"/>
      <c r="BQ119" s="296"/>
      <c r="BR119" s="296"/>
      <c r="BS119" s="296"/>
      <c r="BT119" s="296"/>
      <c r="BU119" s="296"/>
      <c r="BV119" s="296"/>
    </row>
    <row r="120" spans="63:74" x14ac:dyDescent="0.25">
      <c r="BK120" s="296"/>
      <c r="BL120" s="296"/>
      <c r="BM120" s="296"/>
      <c r="BN120" s="296"/>
      <c r="BO120" s="296"/>
      <c r="BP120" s="296"/>
      <c r="BQ120" s="296"/>
      <c r="BR120" s="296"/>
      <c r="BS120" s="296"/>
      <c r="BT120" s="296"/>
      <c r="BU120" s="296"/>
      <c r="BV120" s="296"/>
    </row>
    <row r="121" spans="63:74" x14ac:dyDescent="0.25">
      <c r="BK121" s="296"/>
      <c r="BL121" s="296"/>
      <c r="BM121" s="296"/>
      <c r="BN121" s="296"/>
      <c r="BO121" s="296"/>
      <c r="BP121" s="296"/>
      <c r="BQ121" s="296"/>
      <c r="BR121" s="296"/>
      <c r="BS121" s="296"/>
      <c r="BT121" s="296"/>
      <c r="BU121" s="296"/>
      <c r="BV121" s="296"/>
    </row>
    <row r="122" spans="63:74" x14ac:dyDescent="0.25">
      <c r="BK122" s="296"/>
      <c r="BL122" s="296"/>
      <c r="BM122" s="296"/>
      <c r="BN122" s="296"/>
      <c r="BO122" s="296"/>
      <c r="BP122" s="296"/>
      <c r="BQ122" s="296"/>
      <c r="BR122" s="296"/>
      <c r="BS122" s="296"/>
      <c r="BT122" s="296"/>
      <c r="BU122" s="296"/>
      <c r="BV122" s="296"/>
    </row>
    <row r="123" spans="63:74" x14ac:dyDescent="0.25">
      <c r="BK123" s="296"/>
      <c r="BL123" s="296"/>
      <c r="BM123" s="296"/>
      <c r="BN123" s="296"/>
      <c r="BO123" s="296"/>
      <c r="BP123" s="296"/>
      <c r="BQ123" s="296"/>
      <c r="BR123" s="296"/>
      <c r="BS123" s="296"/>
      <c r="BT123" s="296"/>
      <c r="BU123" s="296"/>
      <c r="BV123" s="296"/>
    </row>
    <row r="124" spans="63:74" x14ac:dyDescent="0.25">
      <c r="BK124" s="296"/>
      <c r="BL124" s="296"/>
      <c r="BM124" s="296"/>
      <c r="BN124" s="296"/>
      <c r="BO124" s="296"/>
      <c r="BP124" s="296"/>
      <c r="BQ124" s="296"/>
      <c r="BR124" s="296"/>
      <c r="BS124" s="296"/>
      <c r="BT124" s="296"/>
      <c r="BU124" s="296"/>
      <c r="BV124" s="296"/>
    </row>
    <row r="125" spans="63:74" x14ac:dyDescent="0.25">
      <c r="BK125" s="296"/>
      <c r="BL125" s="296"/>
      <c r="BM125" s="296"/>
      <c r="BN125" s="296"/>
      <c r="BO125" s="296"/>
      <c r="BP125" s="296"/>
      <c r="BQ125" s="296"/>
      <c r="BR125" s="296"/>
      <c r="BS125" s="296"/>
      <c r="BT125" s="296"/>
      <c r="BU125" s="296"/>
      <c r="BV125" s="296"/>
    </row>
    <row r="126" spans="63:74" x14ac:dyDescent="0.25">
      <c r="BK126" s="296"/>
      <c r="BL126" s="296"/>
      <c r="BM126" s="296"/>
      <c r="BN126" s="296"/>
      <c r="BO126" s="296"/>
      <c r="BP126" s="296"/>
      <c r="BQ126" s="296"/>
      <c r="BR126" s="296"/>
      <c r="BS126" s="296"/>
      <c r="BT126" s="296"/>
      <c r="BU126" s="296"/>
      <c r="BV126" s="296"/>
    </row>
    <row r="127" spans="63:74" x14ac:dyDescent="0.25">
      <c r="BK127" s="296"/>
      <c r="BL127" s="296"/>
      <c r="BM127" s="296"/>
      <c r="BN127" s="296"/>
      <c r="BO127" s="296"/>
      <c r="BP127" s="296"/>
      <c r="BQ127" s="296"/>
      <c r="BR127" s="296"/>
      <c r="BS127" s="296"/>
      <c r="BT127" s="296"/>
      <c r="BU127" s="296"/>
      <c r="BV127" s="296"/>
    </row>
    <row r="128" spans="63:74" x14ac:dyDescent="0.25">
      <c r="BK128" s="296"/>
      <c r="BL128" s="296"/>
      <c r="BM128" s="296"/>
      <c r="BN128" s="296"/>
      <c r="BO128" s="296"/>
      <c r="BP128" s="296"/>
      <c r="BQ128" s="296"/>
      <c r="BR128" s="296"/>
      <c r="BS128" s="296"/>
      <c r="BT128" s="296"/>
      <c r="BU128" s="296"/>
      <c r="BV128" s="296"/>
    </row>
    <row r="129" spans="63:74" x14ac:dyDescent="0.25">
      <c r="BK129" s="296"/>
      <c r="BL129" s="296"/>
      <c r="BM129" s="296"/>
      <c r="BN129" s="296"/>
      <c r="BO129" s="296"/>
      <c r="BP129" s="296"/>
      <c r="BQ129" s="296"/>
      <c r="BR129" s="296"/>
      <c r="BS129" s="296"/>
      <c r="BT129" s="296"/>
      <c r="BU129" s="296"/>
      <c r="BV129" s="296"/>
    </row>
    <row r="130" spans="63:74" x14ac:dyDescent="0.25">
      <c r="BK130" s="296"/>
      <c r="BL130" s="296"/>
      <c r="BM130" s="296"/>
      <c r="BN130" s="296"/>
      <c r="BO130" s="296"/>
      <c r="BP130" s="296"/>
      <c r="BQ130" s="296"/>
      <c r="BR130" s="296"/>
      <c r="BS130" s="296"/>
      <c r="BT130" s="296"/>
      <c r="BU130" s="296"/>
      <c r="BV130" s="296"/>
    </row>
    <row r="131" spans="63:74" x14ac:dyDescent="0.25">
      <c r="BK131" s="296"/>
      <c r="BL131" s="296"/>
      <c r="BM131" s="296"/>
      <c r="BN131" s="296"/>
      <c r="BO131" s="296"/>
      <c r="BP131" s="296"/>
      <c r="BQ131" s="296"/>
      <c r="BR131" s="296"/>
      <c r="BS131" s="296"/>
      <c r="BT131" s="296"/>
      <c r="BU131" s="296"/>
      <c r="BV131" s="296"/>
    </row>
    <row r="132" spans="63:74" x14ac:dyDescent="0.25">
      <c r="BK132" s="296"/>
      <c r="BL132" s="296"/>
      <c r="BM132" s="296"/>
      <c r="BN132" s="296"/>
      <c r="BO132" s="296"/>
      <c r="BP132" s="296"/>
      <c r="BQ132" s="296"/>
      <c r="BR132" s="296"/>
      <c r="BS132" s="296"/>
      <c r="BT132" s="296"/>
      <c r="BU132" s="296"/>
      <c r="BV132" s="296"/>
    </row>
    <row r="133" spans="63:74" x14ac:dyDescent="0.25">
      <c r="BK133" s="296"/>
      <c r="BL133" s="296"/>
      <c r="BM133" s="296"/>
      <c r="BN133" s="296"/>
      <c r="BO133" s="296"/>
      <c r="BP133" s="296"/>
      <c r="BQ133" s="296"/>
      <c r="BR133" s="296"/>
      <c r="BS133" s="296"/>
      <c r="BT133" s="296"/>
      <c r="BU133" s="296"/>
      <c r="BV133" s="296"/>
    </row>
    <row r="134" spans="63:74" x14ac:dyDescent="0.25">
      <c r="BK134" s="296"/>
      <c r="BL134" s="296"/>
      <c r="BM134" s="296"/>
      <c r="BN134" s="296"/>
      <c r="BO134" s="296"/>
      <c r="BP134" s="296"/>
      <c r="BQ134" s="296"/>
      <c r="BR134" s="296"/>
      <c r="BS134" s="296"/>
      <c r="BT134" s="296"/>
      <c r="BU134" s="296"/>
      <c r="BV134" s="296"/>
    </row>
    <row r="135" spans="63:74" x14ac:dyDescent="0.25">
      <c r="BK135" s="296"/>
      <c r="BL135" s="296"/>
      <c r="BM135" s="296"/>
      <c r="BN135" s="296"/>
      <c r="BO135" s="296"/>
      <c r="BP135" s="296"/>
      <c r="BQ135" s="296"/>
      <c r="BR135" s="296"/>
      <c r="BS135" s="296"/>
      <c r="BT135" s="296"/>
      <c r="BU135" s="296"/>
      <c r="BV135" s="296"/>
    </row>
    <row r="136" spans="63:74" x14ac:dyDescent="0.25">
      <c r="BK136" s="296"/>
      <c r="BL136" s="296"/>
      <c r="BM136" s="296"/>
      <c r="BN136" s="296"/>
      <c r="BO136" s="296"/>
      <c r="BP136" s="296"/>
      <c r="BQ136" s="296"/>
      <c r="BR136" s="296"/>
      <c r="BS136" s="296"/>
      <c r="BT136" s="296"/>
      <c r="BU136" s="296"/>
      <c r="BV136" s="296"/>
    </row>
    <row r="137" spans="63:74" x14ac:dyDescent="0.25">
      <c r="BK137" s="296"/>
      <c r="BL137" s="296"/>
      <c r="BM137" s="296"/>
      <c r="BN137" s="296"/>
      <c r="BO137" s="296"/>
      <c r="BP137" s="296"/>
      <c r="BQ137" s="296"/>
      <c r="BR137" s="296"/>
      <c r="BS137" s="296"/>
      <c r="BT137" s="296"/>
      <c r="BU137" s="296"/>
      <c r="BV137" s="296"/>
    </row>
    <row r="138" spans="63:74" x14ac:dyDescent="0.25">
      <c r="BK138" s="296"/>
      <c r="BL138" s="296"/>
      <c r="BM138" s="296"/>
      <c r="BN138" s="296"/>
      <c r="BO138" s="296"/>
      <c r="BP138" s="296"/>
      <c r="BQ138" s="296"/>
      <c r="BR138" s="296"/>
      <c r="BS138" s="296"/>
      <c r="BT138" s="296"/>
      <c r="BU138" s="296"/>
      <c r="BV138" s="296"/>
    </row>
    <row r="139" spans="63:74" x14ac:dyDescent="0.25">
      <c r="BK139" s="296"/>
      <c r="BL139" s="296"/>
      <c r="BM139" s="296"/>
      <c r="BN139" s="296"/>
      <c r="BO139" s="296"/>
      <c r="BP139" s="296"/>
      <c r="BQ139" s="296"/>
      <c r="BR139" s="296"/>
      <c r="BS139" s="296"/>
      <c r="BT139" s="296"/>
      <c r="BU139" s="296"/>
      <c r="BV139" s="296"/>
    </row>
    <row r="140" spans="63:74" x14ac:dyDescent="0.25">
      <c r="BK140" s="296"/>
      <c r="BL140" s="296"/>
      <c r="BM140" s="296"/>
      <c r="BN140" s="296"/>
      <c r="BO140" s="296"/>
      <c r="BP140" s="296"/>
      <c r="BQ140" s="296"/>
      <c r="BR140" s="296"/>
      <c r="BS140" s="296"/>
      <c r="BT140" s="296"/>
      <c r="BU140" s="296"/>
      <c r="BV140" s="296"/>
    </row>
    <row r="141" spans="63:74" x14ac:dyDescent="0.25">
      <c r="BK141" s="296"/>
      <c r="BL141" s="296"/>
      <c r="BM141" s="296"/>
      <c r="BN141" s="296"/>
      <c r="BO141" s="296"/>
      <c r="BP141" s="296"/>
      <c r="BQ141" s="296"/>
      <c r="BR141" s="296"/>
      <c r="BS141" s="296"/>
      <c r="BT141" s="296"/>
      <c r="BU141" s="296"/>
      <c r="BV141" s="296"/>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23</vt:i4>
      </vt:variant>
    </vt:vector>
  </HeadingPairs>
  <TitlesOfParts>
    <vt:vector size="48"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7etab</vt:lpstr>
      <vt:lpstr>8tab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2023-03-01T21:02:34Z</cp:lastPrinted>
  <dcterms:created xsi:type="dcterms:W3CDTF">2006-10-10T12:45:59Z</dcterms:created>
  <dcterms:modified xsi:type="dcterms:W3CDTF">2023-04-06T21:05:30Z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